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4EF4C87-AE2F-4428-A0F9-D845E1B5433A}" xr6:coauthVersionLast="47" xr6:coauthVersionMax="47" xr10:uidLastSave="{00000000-0000-0000-0000-000000000000}"/>
  <bookViews>
    <workbookView xWindow="-120" yWindow="-120" windowWidth="29040" windowHeight="15840" activeTab="4"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Cash!$A$1:$O$10027</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I9978" i="12" l="1"/>
  <c r="I9977" i="12"/>
  <c r="J5" i="57" l="1"/>
  <c r="H721" i="47"/>
  <c r="G23" i="69" l="1"/>
  <c r="D23" i="69"/>
  <c r="E23" i="69"/>
  <c r="D22" i="69"/>
  <c r="E22" i="69"/>
  <c r="G22" i="69" l="1"/>
  <c r="D21" i="69"/>
  <c r="E21" i="69"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G21" i="69" l="1"/>
  <c r="G20" i="69"/>
  <c r="D20" i="69"/>
  <c r="E20" i="69"/>
  <c r="E19" i="69"/>
  <c r="E9915" i="12" l="1"/>
  <c r="E9914" i="12"/>
  <c r="J9920" i="12" l="1"/>
  <c r="J9921" i="12" s="1"/>
  <c r="D19" i="69" l="1"/>
  <c r="D18" i="69"/>
  <c r="E18" i="69" l="1"/>
  <c r="G18" i="69" s="1"/>
  <c r="G19" i="69" s="1"/>
  <c r="D17" i="69"/>
  <c r="E17" i="69"/>
  <c r="G17" i="69" l="1"/>
  <c r="G16" i="69"/>
  <c r="D16" i="69"/>
  <c r="E16" i="69"/>
  <c r="E15" i="69"/>
  <c r="E14" i="69"/>
  <c r="D15" i="69"/>
  <c r="D14" i="69"/>
  <c r="G14" i="69" l="1"/>
  <c r="G15" i="69" s="1"/>
  <c r="J9889" i="12" l="1"/>
  <c r="D13" i="69" l="1"/>
  <c r="E13" i="69"/>
  <c r="D12" i="69" l="1"/>
  <c r="E12" i="69" s="1"/>
  <c r="G12" i="69" s="1"/>
  <c r="G13" i="69" s="1"/>
  <c r="D10" i="69"/>
  <c r="J9849" i="12"/>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E10" i="69" l="1"/>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s="1"/>
  <c r="G10023" i="12" s="1"/>
  <c r="G10024" i="12" l="1"/>
  <c r="G10025" i="12" s="1"/>
  <c r="G10026" i="12" s="1"/>
  <c r="G10027" i="12" s="1"/>
  <c r="D10" i="57" s="1"/>
  <c r="D14" i="57" s="1"/>
  <c r="E27" i="57" s="1"/>
  <c r="E29" i="57" l="1"/>
  <c r="D17" i="57" s="1"/>
  <c r="E36"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<sst xmlns="http://schemas.openxmlformats.org/spreadsheetml/2006/main" count="75708" uniqueCount="14364">
  <si>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</si>
  <si>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</si>
  <si>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</si>
  <si>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</si>
  <si>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</si>
  <si>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</si>
  <si>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</si>
  <si>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</si>
  <si>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</si>
  <si>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</si>
  <si>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</si>
  <si>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</si>
  <si>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</si>
  <si>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</si>
  <si>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</si>
  <si>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</si>
  <si>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</si>
  <si>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</si>
  <si>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</si>
  <si>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</si>
  <si>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</si>
  <si>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</si>
  <si>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</si>
  <si>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</si>
  <si>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</si>
  <si>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</si>
  <si>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</si>
  <si>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</si>
  <si>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</si>
  <si>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</si>
  <si>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</si>
  <si>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</si>
  <si>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</si>
  <si>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</si>
  <si>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</si>
  <si>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</si>
  <si>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</si>
  <si>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</si>
  <si>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</si>
  <si>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</si>
  <si>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</si>
  <si>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</si>
  <si>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</si>
  <si>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</si>
  <si>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</si>
  <si>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</si>
  <si>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</si>
  <si>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</si>
  <si>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</si>
  <si>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</si>
  <si>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</si>
  <si>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</si>
  <si>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</si>
  <si>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</si>
  <si>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</si>
  <si>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</si>
  <si>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</si>
  <si>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</si>
  <si>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</si>
  <si>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</si>
  <si>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</si>
  <si>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</si>
  <si>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</si>
  <si>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</si>
  <si>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</si>
  <si>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</si>
  <si>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</si>
  <si>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</si>
  <si>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</si>
  <si>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</si>
  <si>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</si>
  <si>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</si>
  <si>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</si>
  <si>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</si>
  <si>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</si>
  <si>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</si>
  <si>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</si>
  <si>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</si>
  <si>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</si>
  <si>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</si>
  <si>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</si>
  <si>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</si>
  <si>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</si>
  <si>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</si>
  <si>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</si>
  <si>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</si>
  <si>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</si>
  <si>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</si>
  <si>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</si>
  <si>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</si>
  <si>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</si>
  <si>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</si>
  <si>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</si>
  <si>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</si>
  <si>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</si>
  <si>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</si>
  <si>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</si>
  <si>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</si>
  <si>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</si>
  <si>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</si>
  <si>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</si>
  <si>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</si>
  <si>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</si>
  <si>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</si>
  <si>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</si>
  <si>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</si>
  <si>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</si>
  <si>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</si>
  <si>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</si>
  <si>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</si>
  <si>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</si>
  <si>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</si>
  <si>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</si>
  <si>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</si>
  <si>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</si>
  <si>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</si>
  <si>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</si>
  <si>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</si>
  <si>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</si>
  <si>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</si>
  <si>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</si>
  <si>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</si>
  <si>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</si>
  <si>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</si>
  <si>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</si>
  <si>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</si>
  <si>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</si>
  <si>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</si>
  <si>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</si>
  <si>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</si>
  <si>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</si>
  <si>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</si>
  <si>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</si>
  <si>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</si>
  <si>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</si>
  <si>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</si>
  <si>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</si>
  <si>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</si>
  <si>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</si>
  <si>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</si>
  <si>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</si>
  <si>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</si>
  <si>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</si>
  <si>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</si>
  <si>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</si>
  <si>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</si>
  <si>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</si>
  <si>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</si>
  <si>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</si>
  <si>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</si>
  <si>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</si>
  <si>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</si>
  <si>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</si>
  <si>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</si>
  <si>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</si>
  <si>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</si>
  <si>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</si>
  <si>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</si>
  <si>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</si>
  <si>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</si>
  <si>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</si>
  <si>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</si>
  <si>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</si>
  <si>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</si>
  <si>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</si>
  <si>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</si>
  <si>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</si>
  <si>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</si>
  <si>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</si>
  <si>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</si>
  <si>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</si>
  <si>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</si>
  <si>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</si>
  <si>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</si>
  <si>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</si>
  <si>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</si>
  <si>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</si>
  <si>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</si>
  <si>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</si>
  <si>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</si>
  <si>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</si>
  <si>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</si>
  <si>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</si>
  <si>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</si>
  <si>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</si>
  <si>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</si>
  <si>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</si>
  <si>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</si>
  <si>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</si>
  <si>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</si>
  <si>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</si>
  <si>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</si>
  <si>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</si>
  <si>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</si>
  <si>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</si>
  <si>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</si>
  <si>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</si>
  <si>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</si>
  <si>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</si>
  <si>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</si>
  <si>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</si>
  <si>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</si>
  <si>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</si>
  <si>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</si>
  <si>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</si>
  <si>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</si>
  <si>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</si>
  <si>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</si>
  <si>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</si>
  <si>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</si>
  <si>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</si>
  <si>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</si>
  <si>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</si>
  <si>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</si>
  <si>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</si>
  <si>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</si>
  <si>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</si>
  <si>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</si>
  <si>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</si>
  <si>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</si>
  <si>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</si>
  <si>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</si>
  <si>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</si>
  <si>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</si>
  <si>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</si>
  <si>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</si>
  <si>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</si>
  <si>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</si>
  <si>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</si>
  <si>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</si>
  <si>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</si>
  <si>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</si>
  <si>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</si>
  <si>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</si>
  <si>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</si>
  <si>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</si>
  <si>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</si>
  <si>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</si>
  <si>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</si>
  <si>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</si>
  <si>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</si>
  <si>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</si>
  <si>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</si>
  <si>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</si>
  <si>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</si>
  <si>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</si>
  <si>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</si>
  <si>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</si>
  <si>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</si>
  <si>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</si>
  <si>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</si>
  <si>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</si>
  <si>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</si>
  <si>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</si>
  <si>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</si>
  <si>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</si>
  <si>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</si>
  <si>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</si>
  <si>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</si>
  <si>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</si>
  <si>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</si>
  <si>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</si>
  <si>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</si>
  <si>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</si>
  <si>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</si>
  <si>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</si>
  <si>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</si>
  <si>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</si>
  <si>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</si>
  <si>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</si>
  <si>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</si>
  <si>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</si>
  <si>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</si>
  <si>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</si>
  <si>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</si>
  <si>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</si>
  <si>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</si>
  <si>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</si>
  <si>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</si>
  <si>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</si>
  <si>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</si>
  <si>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</si>
  <si>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</si>
  <si>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</si>
  <si>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</si>
  <si>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</si>
  <si>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</si>
  <si>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</si>
  <si>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</si>
  <si>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</si>
  <si>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</si>
  <si>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</si>
  <si>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</si>
  <si>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</si>
  <si>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</si>
  <si>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</si>
  <si>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</si>
  <si>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</si>
  <si>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</si>
  <si>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</si>
  <si>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</si>
  <si>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</si>
  <si>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</si>
  <si>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</si>
  <si>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</si>
  <si>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</si>
  <si>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</si>
  <si>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</si>
  <si>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</si>
  <si>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</si>
  <si>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</si>
  <si>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</si>
  <si>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</si>
  <si>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</si>
  <si>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</si>
  <si>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</si>
  <si>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</si>
  <si>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</si>
  <si>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</si>
  <si>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</si>
  <si>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</si>
  <si>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</si>
  <si>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</si>
  <si>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</si>
  <si>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</si>
  <si>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</si>
  <si>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</si>
  <si>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</si>
  <si>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</si>
  <si>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</si>
  <si>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</si>
  <si>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</si>
  <si>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</si>
  <si>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</si>
  <si>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</si>
  <si>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</si>
  <si>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</si>
  <si>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</si>
  <si>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</si>
  <si>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</si>
  <si>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</si>
  <si>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</si>
  <si>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</si>
  <si>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</si>
  <si>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</si>
  <si>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</si>
  <si>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</si>
  <si>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</si>
  <si>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</si>
  <si>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</si>
  <si>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</si>
  <si>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</si>
  <si>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</si>
  <si>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</si>
  <si>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</si>
  <si>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</si>
  <si>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</si>
  <si>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</si>
  <si>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</si>
  <si>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</si>
  <si>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</si>
  <si>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</si>
  <si>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</si>
  <si>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</si>
  <si>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</si>
  <si>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</si>
  <si>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</si>
  <si>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</si>
  <si>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</si>
  <si>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</si>
  <si>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</si>
  <si>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</si>
  <si>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</si>
  <si>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</si>
  <si>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</si>
  <si>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</si>
  <si>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</si>
  <si>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</si>
  <si>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</si>
  <si>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</si>
  <si>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</si>
  <si>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</si>
  <si>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</si>
  <si>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</si>
  <si>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</si>
  <si>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</si>
  <si>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</si>
  <si>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</si>
  <si>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</si>
  <si>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</si>
  <si>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</si>
  <si>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</si>
  <si>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</si>
  <si>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</si>
  <si>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</si>
  <si>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</si>
  <si>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</si>
  <si>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</si>
  <si>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</si>
  <si>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</si>
  <si>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</si>
  <si>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</si>
  <si>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</si>
  <si>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</si>
  <si>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</si>
  <si>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</si>
  <si>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</si>
  <si>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</si>
  <si>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</si>
  <si>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</si>
  <si>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</si>
  <si>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</si>
  <si>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</si>
  <si>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</si>
  <si>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</si>
  <si>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</si>
  <si>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</si>
  <si>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</si>
  <si>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</si>
  <si>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</si>
  <si>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</si>
  <si>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</si>
  <si>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</si>
  <si>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</si>
  <si>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</si>
  <si>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</si>
  <si>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</si>
  <si>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</si>
  <si>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</si>
  <si>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</si>
  <si>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</si>
  <si>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</si>
  <si>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</si>
  <si>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</si>
  <si>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</si>
  <si>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</si>
  <si>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</si>
  <si>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</si>
  <si>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</si>
  <si>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</si>
  <si>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</si>
  <si>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</si>
  <si>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</si>
  <si>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</si>
  <si>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</si>
  <si>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</si>
  <si>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</si>
  <si>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</si>
  <si>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</si>
  <si>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</si>
  <si>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</si>
  <si>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</si>
  <si>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</si>
  <si>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</si>
  <si>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</si>
  <si>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</si>
  <si>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</si>
  <si>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</si>
  <si>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</si>
  <si>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</si>
  <si>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</si>
  <si>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</si>
  <si>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</si>
  <si>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</si>
  <si>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</si>
  <si>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</si>
  <si>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</si>
  <si>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</si>
  <si>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</si>
  <si>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</si>
  <si>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</si>
  <si>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</si>
  <si>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</si>
  <si>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</si>
  <si>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</si>
  <si>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</si>
  <si>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</si>
  <si>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</si>
  <si>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</si>
  <si>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</si>
  <si>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</si>
  <si>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</si>
  <si>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</si>
  <si>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</si>
  <si>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</si>
  <si>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</si>
  <si>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</si>
  <si>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</si>
  <si>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</si>
  <si>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</si>
  <si>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</si>
  <si>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</si>
  <si>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</si>
  <si>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</si>
  <si>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</si>
  <si>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</si>
  <si>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</si>
  <si>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</si>
  <si>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</si>
  <si>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</si>
  <si>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</si>
  <si>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</si>
  <si>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</si>
  <si>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</si>
  <si>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</si>
  <si>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</si>
  <si>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</si>
  <si>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</si>
  <si>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</si>
  <si>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</si>
  <si>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</si>
  <si>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</si>
  <si>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</si>
  <si>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</si>
  <si>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</si>
  <si>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</si>
  <si>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</si>
  <si>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</si>
  <si>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</si>
  <si>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</si>
  <si>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</si>
  <si>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</si>
  <si>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</si>
  <si>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</si>
  <si>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</si>
  <si>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</si>
  <si>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</si>
  <si>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</si>
  <si>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</si>
  <si>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</si>
  <si>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</si>
  <si>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</si>
  <si>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</si>
  <si>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</si>
  <si>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</si>
  <si>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</si>
  <si>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</si>
  <si>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</si>
  <si>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</si>
  <si>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</si>
  <si>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</si>
  <si>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</si>
  <si>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</si>
  <si>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</si>
  <si>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</si>
  <si>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</si>
  <si>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</si>
  <si>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</si>
  <si>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</si>
  <si>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</si>
  <si>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</si>
  <si>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</si>
  <si>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</si>
  <si>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</si>
  <si>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</si>
  <si>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</si>
  <si>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</si>
  <si>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</si>
  <si>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</si>
  <si>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</si>
  <si>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</si>
  <si>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</si>
  <si>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</si>
  <si>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</si>
  <si>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</si>
  <si>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</si>
  <si>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</si>
  <si>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</si>
  <si>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</si>
  <si>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</si>
  <si>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</si>
  <si>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</si>
  <si>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</si>
  <si>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</si>
  <si>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</si>
  <si>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</si>
  <si>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</si>
  <si>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</si>
  <si>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</si>
  <si>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</si>
  <si>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</si>
  <si>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</si>
  <si>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</si>
  <si>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</si>
  <si>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</si>
  <si>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</si>
  <si>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</si>
  <si>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</si>
  <si>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</si>
  <si>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</si>
  <si>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</si>
  <si>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</si>
  <si>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</si>
  <si>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</si>
  <si>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</si>
  <si>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</si>
  <si>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</si>
  <si>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</si>
  <si>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</si>
  <si>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</si>
  <si>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</si>
  <si>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</si>
  <si>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</si>
  <si>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</si>
  <si>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</si>
  <si>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</si>
  <si>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</si>
  <si>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</si>
  <si>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</si>
  <si>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</si>
  <si>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</si>
  <si>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</si>
  <si>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</si>
  <si>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</si>
  <si>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</si>
  <si>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</si>
  <si>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</si>
  <si>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</si>
  <si>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</si>
  <si>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</si>
  <si>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</si>
  <si>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</si>
  <si>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</si>
  <si>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</si>
  <si>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</si>
  <si>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</si>
  <si>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</si>
  <si>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</si>
  <si>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</si>
  <si>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</si>
  <si>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</si>
  <si>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</si>
  <si>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</si>
  <si>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</si>
  <si>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</si>
  <si>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</si>
  <si>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</si>
  <si>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</si>
  <si>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</si>
  <si>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</si>
  <si>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</si>
  <si>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</si>
  <si>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</si>
  <si>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</si>
  <si>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</si>
  <si>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</si>
  <si>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</si>
  <si>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</si>
  <si>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</si>
  <si>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</si>
  <si>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</si>
  <si>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</si>
  <si>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</si>
  <si>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</si>
  <si>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</si>
  <si>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</si>
  <si>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</si>
  <si>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</si>
  <si>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</si>
  <si>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</si>
  <si>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</si>
  <si>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</si>
  <si>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</si>
  <si>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</si>
  <si>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</si>
  <si>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</si>
  <si>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</si>
  <si>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</si>
  <si>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</si>
  <si>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</si>
  <si>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</si>
  <si>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</si>
  <si>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</si>
  <si>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</si>
  <si>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</si>
  <si>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</si>
  <si>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</si>
  <si>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</si>
  <si>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</si>
  <si>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</si>
  <si>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</si>
  <si>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</si>
  <si>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</si>
  <si>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</si>
  <si>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</si>
  <si>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</si>
  <si>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</si>
  <si>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</si>
  <si>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</si>
  <si>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</si>
  <si>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</si>
  <si>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</si>
  <si>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</si>
  <si>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</si>
  <si>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</si>
  <si>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</si>
  <si>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</si>
  <si>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</si>
  <si>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</si>
  <si>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</si>
  <si>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</si>
  <si>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</si>
  <si>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</si>
  <si>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</si>
  <si>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</si>
  <si>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</si>
  <si>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</si>
  <si>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</si>
  <si>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</si>
  <si>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</si>
  <si>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</si>
  <si>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</si>
  <si>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</si>
  <si>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</si>
  <si>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</si>
  <si>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</si>
  <si>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</si>
  <si>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</si>
  <si>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</si>
  <si>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</si>
  <si>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</si>
  <si>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</si>
  <si>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</si>
  <si>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</si>
  <si>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</si>
  <si>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</si>
  <si>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</si>
  <si>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</si>
  <si>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</si>
  <si>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</si>
  <si>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</si>
  <si>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</si>
  <si>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</si>
  <si>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</si>
  <si>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</si>
  <si>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</si>
  <si>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</si>
  <si>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</si>
  <si>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</si>
  <si>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</si>
  <si>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</si>
  <si>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</si>
  <si>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</si>
  <si>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</si>
  <si>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</si>
  <si>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</si>
  <si>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</si>
  <si>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</si>
  <si>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</si>
  <si>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</si>
  <si>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</si>
  <si>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</si>
  <si>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</si>
  <si>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</si>
  <si>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</si>
  <si>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</si>
  <si>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</si>
  <si>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</si>
  <si>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</si>
  <si>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</si>
  <si>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</si>
  <si>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</si>
  <si>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</si>
  <si>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</si>
  <si>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</si>
  <si>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</si>
  <si>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</si>
  <si>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</si>
  <si>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</si>
  <si>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</si>
  <si>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</si>
  <si>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</si>
  <si>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</si>
  <si>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</si>
  <si>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</si>
  <si>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</si>
  <si>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</si>
  <si>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</si>
  <si>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</si>
  <si>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</si>
  <si>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</si>
  <si>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</si>
  <si>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</si>
  <si>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</si>
  <si>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</si>
  <si>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</si>
  <si>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</si>
  <si>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</si>
  <si>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</si>
  <si>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</si>
  <si>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</si>
  <si>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</si>
  <si>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</si>
  <si>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</si>
  <si>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</si>
  <si>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</si>
  <si>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</si>
  <si>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</si>
  <si>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</si>
  <si>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</si>
  <si>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</si>
  <si>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</si>
  <si>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</si>
  <si>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</si>
  <si>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</si>
  <si>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</si>
  <si>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</si>
  <si>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</si>
  <si>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</si>
  <si>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</si>
  <si>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</si>
  <si>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</si>
  <si>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</si>
  <si>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</si>
  <si>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</si>
  <si>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</si>
  <si>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</si>
  <si>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</si>
  <si>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</si>
  <si>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</si>
  <si>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</si>
  <si>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</si>
  <si>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</si>
  <si>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</si>
  <si>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</si>
  <si>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</si>
  <si>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</si>
  <si>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</si>
  <si>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</si>
  <si>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</si>
  <si>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</si>
  <si>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</si>
  <si>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</si>
  <si>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</si>
  <si>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</si>
  <si>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</si>
  <si>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</si>
  <si>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</si>
  <si>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</si>
  <si>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</si>
  <si>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</si>
  <si>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</si>
  <si>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</si>
  <si>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</si>
  <si>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</si>
  <si>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</si>
  <si>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</si>
  <si>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</si>
  <si>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</si>
  <si>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</si>
  <si>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</si>
  <si>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</si>
  <si>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</si>
  <si>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</si>
  <si>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</si>
  <si>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</si>
  <si>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</si>
  <si>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</si>
  <si>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</si>
  <si>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</si>
  <si>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</si>
  <si>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</si>
  <si>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</si>
  <si>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</si>
  <si>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</si>
  <si>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</si>
  <si>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</si>
  <si>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</si>
  <si>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</si>
  <si>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</si>
  <si>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</si>
  <si>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</si>
  <si>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</si>
  <si>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</si>
  <si>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</si>
  <si>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</si>
  <si>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</si>
  <si>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</si>
  <si>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</si>
  <si>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</si>
  <si>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</si>
  <si>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</si>
  <si>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</si>
  <si>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</si>
  <si>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</si>
  <si>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</si>
  <si>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</si>
  <si>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</si>
  <si>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</si>
  <si>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</si>
  <si>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</si>
  <si>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</si>
  <si>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</si>
  <si>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</si>
  <si>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</si>
  <si>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</si>
  <si>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</si>
  <si>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</si>
  <si>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</si>
  <si>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</si>
  <si>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</si>
  <si>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</si>
  <si>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</si>
  <si>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</si>
  <si>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</si>
  <si>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</si>
  <si>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</si>
  <si>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</si>
  <si>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</si>
  <si>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</si>
  <si>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</si>
  <si>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</si>
  <si>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</si>
  <si>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</si>
  <si>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</si>
  <si>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</si>
  <si>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</si>
  <si>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</si>
  <si>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</si>
  <si>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</si>
  <si>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</si>
  <si>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</si>
  <si>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</si>
  <si>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</si>
  <si>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</si>
  <si>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</si>
  <si>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</si>
  <si>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</si>
  <si>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</si>
  <si>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</si>
  <si>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</si>
  <si>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</si>
  <si>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</si>
  <si>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</si>
  <si>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</si>
  <si>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</si>
  <si>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</si>
  <si>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</si>
  <si>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</si>
  <si>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</si>
  <si>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</si>
  <si>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</si>
  <si>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</si>
  <si>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</si>
  <si>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</si>
  <si>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</si>
  <si>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</si>
  <si>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</si>
  <si>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</si>
  <si>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</si>
  <si>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</si>
  <si>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</si>
  <si>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</si>
  <si>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</si>
  <si>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</si>
  <si>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</si>
  <si>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</si>
  <si>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</si>
  <si>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</si>
  <si>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</si>
  <si>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</si>
  <si>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</si>
  <si>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</si>
  <si>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</si>
  <si>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</si>
  <si>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</si>
  <si>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</si>
  <si>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</si>
  <si>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</si>
  <si>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</si>
  <si>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</si>
  <si>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</si>
  <si>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</si>
  <si>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</si>
  <si>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</si>
  <si>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</si>
  <si>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</si>
  <si>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</si>
  <si>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</si>
  <si>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</si>
  <si>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</si>
  <si>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</si>
  <si>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</si>
  <si>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</si>
  <si>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</si>
  <si>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</si>
  <si>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</si>
  <si>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</si>
  <si>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</si>
  <si>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</si>
  <si>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</si>
  <si>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</si>
  <si>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</si>
  <si>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</si>
  <si>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</si>
  <si>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</si>
  <si>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</si>
  <si>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</si>
  <si>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</si>
  <si>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</si>
  <si>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</si>
  <si>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</si>
  <si>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</si>
  <si>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</si>
  <si>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</si>
  <si>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</si>
  <si>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</si>
  <si>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</si>
  <si>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</si>
  <si>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</si>
  <si>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</si>
  <si>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</si>
  <si>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</si>
  <si>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</si>
  <si>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</si>
  <si>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</si>
  <si>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</si>
  <si>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</si>
  <si>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</si>
  <si>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</si>
  <si>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</si>
  <si>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</si>
  <si>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</si>
  <si>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</si>
  <si>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</si>
  <si>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</si>
  <si>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</si>
  <si>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</si>
  <si>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</si>
  <si>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</si>
  <si>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</si>
  <si>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</si>
  <si>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</si>
  <si>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</si>
  <si>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</si>
  <si>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</si>
  <si>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</si>
  <si>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</si>
  <si>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</si>
  <si>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</si>
  <si>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</si>
  <si>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</si>
  <si>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</si>
  <si>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</si>
  <si>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</si>
  <si>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</si>
  <si>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</si>
  <si>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</si>
  <si>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</si>
  <si>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</si>
  <si>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</si>
  <si>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</si>
  <si>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</si>
  <si>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</si>
  <si>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</si>
  <si>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</si>
  <si>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</si>
  <si>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</si>
  <si>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</si>
  <si>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</si>
  <si>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</si>
  <si>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</si>
  <si>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</si>
  <si>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</si>
  <si>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</si>
  <si>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</si>
  <si>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</si>
  <si>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</si>
  <si>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</si>
  <si>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</si>
  <si>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</si>
  <si>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</si>
  <si>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</si>
  <si>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</si>
  <si>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</si>
  <si>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</si>
  <si>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</si>
  <si>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</si>
  <si>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</si>
  <si>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</si>
  <si>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</si>
  <si>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</si>
  <si>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</si>
  <si>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</si>
  <si>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</si>
  <si>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</si>
  <si>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</si>
  <si>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</si>
  <si>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</si>
  <si>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</si>
  <si>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</si>
  <si>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</si>
  <si>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</si>
  <si>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</si>
  <si>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</si>
  <si>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</si>
  <si>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</si>
  <si>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</si>
  <si>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</si>
  <si>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</si>
  <si>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</si>
  <si>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</si>
  <si>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</si>
  <si>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</si>
  <si>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</si>
  <si>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</si>
  <si>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</si>
  <si>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</si>
  <si>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</si>
  <si>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</si>
  <si>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</si>
  <si>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</si>
  <si>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</si>
  <si>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</si>
  <si>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</si>
  <si>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</si>
  <si>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</si>
  <si>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</si>
  <si>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</si>
  <si>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</si>
  <si>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</si>
  <si>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</si>
  <si>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</si>
  <si>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</si>
  <si>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</si>
  <si>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</si>
  <si>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</si>
  <si>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</si>
  <si>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</si>
  <si>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</si>
  <si>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</si>
  <si>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</si>
  <si>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</si>
  <si>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</si>
  <si>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</si>
  <si>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</si>
  <si>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</si>
  <si>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</si>
  <si>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</si>
  <si>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</si>
  <si>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</si>
  <si>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</si>
  <si>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</si>
  <si>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</si>
  <si>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</si>
  <si>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</si>
  <si>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</si>
  <si>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</si>
  <si>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</si>
  <si>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</si>
  <si>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</si>
  <si>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</si>
  <si>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</si>
  <si>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</si>
  <si>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</si>
  <si>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</si>
  <si>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</si>
  <si>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</si>
  <si>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</si>
  <si>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</si>
  <si>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</si>
  <si>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</si>
  <si>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</si>
  <si>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</si>
  <si>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</si>
  <si>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</si>
  <si>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</si>
  <si>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</si>
  <si>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</si>
  <si>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</si>
  <si>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</si>
  <si>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</si>
  <si>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</si>
  <si>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</si>
  <si>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</si>
  <si>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</si>
  <si>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</si>
  <si>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</si>
  <si>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</si>
  <si>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</si>
  <si>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</si>
  <si>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</si>
  <si>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</si>
  <si>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</si>
  <si>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</si>
  <si>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</si>
  <si>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</si>
  <si>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</si>
  <si>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</si>
  <si>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</si>
  <si>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</si>
  <si>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</si>
  <si>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</si>
  <si>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</si>
  <si>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</si>
  <si>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</si>
  <si>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</si>
  <si>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</si>
  <si>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</si>
  <si>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</si>
  <si>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</si>
  <si>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</si>
  <si>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</si>
  <si>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</si>
  <si>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</si>
  <si>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</si>
  <si>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</si>
  <si>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</si>
  <si>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</si>
  <si>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</si>
  <si>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</si>
  <si>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</si>
  <si>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</si>
  <si>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</si>
  <si>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</si>
  <si>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</si>
  <si>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</si>
  <si>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</si>
  <si>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</si>
  <si>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</si>
  <si>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</si>
  <si>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</si>
  <si>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</si>
  <si>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</si>
  <si>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</si>
  <si>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</si>
  <si>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</si>
  <si>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</si>
  <si>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</si>
  <si>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</si>
  <si>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</si>
  <si>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</si>
  <si>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</si>
  <si>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</si>
  <si>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</si>
  <si>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</si>
  <si>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</si>
  <si>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</si>
  <si>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</si>
  <si>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</si>
  <si>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</si>
  <si>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</si>
  <si>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</si>
  <si>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</si>
  <si>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</si>
  <si>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</si>
  <si>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</si>
  <si>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</si>
  <si>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</si>
  <si>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</si>
  <si>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</si>
  <si>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</si>
  <si>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</si>
  <si>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</si>
  <si>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</si>
  <si>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</si>
  <si>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</si>
  <si>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</si>
  <si>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</si>
  <si>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</si>
  <si>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</si>
  <si>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</si>
  <si>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</si>
  <si>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</si>
  <si>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</si>
  <si>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</si>
  <si>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</si>
  <si>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</si>
  <si>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</si>
  <si>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</si>
  <si>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</si>
  <si>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</si>
  <si>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</si>
  <si>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</si>
  <si>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</si>
  <si>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</si>
  <si>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</si>
  <si>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</si>
  <si>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</si>
  <si>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</si>
  <si>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</si>
  <si>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</si>
  <si>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</si>
  <si>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</si>
  <si>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</si>
  <si>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</si>
  <si>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</si>
  <si>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</si>
  <si>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</si>
  <si>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</si>
  <si>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</si>
  <si>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</si>
  <si>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</si>
  <si>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</si>
  <si>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</si>
  <si>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</si>
  <si>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</si>
  <si>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</si>
  <si>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</si>
  <si>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</si>
  <si>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</si>
  <si>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</si>
  <si>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</si>
  <si>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</si>
  <si>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</si>
  <si>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</si>
  <si>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</si>
  <si>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</si>
  <si>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</si>
  <si>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</si>
  <si>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</si>
  <si>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</si>
  <si>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</si>
  <si>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</si>
  <si>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</si>
  <si>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</si>
  <si>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</si>
  <si>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</si>
  <si>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</si>
  <si>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</si>
  <si>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</si>
  <si>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</si>
  <si>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</si>
  <si>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</si>
  <si>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</si>
  <si>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</si>
  <si>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</si>
  <si>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</si>
  <si>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</si>
  <si>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</si>
  <si>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</si>
  <si>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</si>
  <si>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</si>
  <si>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</si>
  <si>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</si>
  <si>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</si>
  <si>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</si>
  <si>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</si>
  <si>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</si>
  <si>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</si>
  <si>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</si>
  <si>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</si>
  <si>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</si>
  <si>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</si>
  <si>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</si>
  <si>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</si>
  <si>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</si>
  <si>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</si>
  <si>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</si>
  <si>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</si>
  <si>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</si>
  <si>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</si>
  <si>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</si>
  <si>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</si>
  <si>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</si>
  <si>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</si>
  <si>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</si>
  <si>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</si>
  <si>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</si>
  <si>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</si>
  <si>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</si>
  <si>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</si>
  <si>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</si>
  <si>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</si>
  <si>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</si>
  <si>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</si>
  <si>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</si>
  <si>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</si>
  <si>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</si>
  <si>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</si>
  <si>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</si>
  <si>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</si>
  <si>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</si>
  <si>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</si>
  <si>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</si>
  <si>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</si>
  <si>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</si>
  <si>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</si>
  <si>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</si>
  <si>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</si>
  <si>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</si>
  <si>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</si>
  <si>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</si>
  <si>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</si>
  <si>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</si>
  <si>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</si>
  <si>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</si>
  <si>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</si>
  <si>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</si>
  <si>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</si>
  <si>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</si>
  <si>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</si>
  <si>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</si>
  <si>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</si>
  <si>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</si>
  <si>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</si>
  <si>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</si>
  <si>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</si>
  <si>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</si>
  <si>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</si>
  <si>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</si>
  <si>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</si>
  <si>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</si>
  <si>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</si>
  <si>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</si>
  <si>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</si>
  <si>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</si>
  <si>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</si>
  <si>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</si>
  <si>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</si>
  <si>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</si>
  <si>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</si>
  <si>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</si>
  <si>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</si>
  <si>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</si>
  <si>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</si>
  <si>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</si>
  <si>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</si>
  <si>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</si>
  <si>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</si>
  <si>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</si>
  <si>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</si>
  <si>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</si>
  <si>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</si>
  <si>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</si>
  <si>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</si>
  <si>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</si>
  <si>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</si>
  <si>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</si>
  <si>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</si>
  <si>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</si>
  <si>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</si>
  <si>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</si>
  <si>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</si>
  <si>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</si>
  <si>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</si>
  <si>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</si>
  <si>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</si>
  <si>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</si>
  <si>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</si>
  <si>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</si>
  <si>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</si>
  <si>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</si>
  <si>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</si>
  <si>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</si>
  <si>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</si>
  <si>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</si>
  <si>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</si>
  <si>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</si>
  <si>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</si>
  <si>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</si>
  <si>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</si>
  <si>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</si>
  <si>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</si>
  <si>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</si>
  <si>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</si>
  <si>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</si>
  <si>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</si>
  <si>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</si>
  <si>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</si>
  <si>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</si>
  <si>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</si>
  <si>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</si>
  <si>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</si>
  <si>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</si>
  <si>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</si>
  <si>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</si>
  <si>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</si>
  <si>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</si>
  <si>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</si>
  <si>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</si>
  <si>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</si>
  <si>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</si>
  <si>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</si>
  <si>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</si>
  <si>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</si>
  <si>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</si>
  <si>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</si>
  <si>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</si>
  <si>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</si>
  <si>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</si>
  <si>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</si>
  <si>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</si>
  <si>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</si>
  <si>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</si>
  <si>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</si>
  <si>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</si>
  <si>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</si>
  <si>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</si>
  <si>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</si>
  <si>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</si>
  <si>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</si>
  <si>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</si>
  <si>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</si>
  <si>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</si>
  <si>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</si>
  <si>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</si>
  <si>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</si>
  <si>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</si>
  <si>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</si>
  <si>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</si>
  <si>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</si>
  <si>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</si>
  <si>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</si>
  <si>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</si>
  <si>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</si>
  <si>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</si>
  <si>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</si>
  <si>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</si>
  <si>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</si>
  <si>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</si>
  <si>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</si>
  <si>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</si>
  <si>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</si>
  <si>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</si>
  <si>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</si>
  <si>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</si>
  <si>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</si>
  <si>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</si>
  <si>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</si>
  <si>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</si>
  <si>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</si>
  <si>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</si>
  <si>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</si>
  <si>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</si>
  <si>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</si>
  <si>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</si>
  <si>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</si>
  <si>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</si>
  <si>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</si>
  <si>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</si>
  <si>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</si>
  <si>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</si>
  <si>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</si>
  <si>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</si>
  <si>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</si>
  <si>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</si>
  <si>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</si>
  <si>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</si>
  <si>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</si>
  <si>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</si>
  <si>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</si>
  <si>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</si>
  <si>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</si>
  <si>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</si>
  <si>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</si>
  <si>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</si>
  <si>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</si>
  <si>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</si>
  <si>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</si>
  <si>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</si>
  <si>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</si>
  <si>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</si>
  <si>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</si>
  <si>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</si>
  <si>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</si>
  <si>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</si>
  <si>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</si>
  <si>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</si>
  <si>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</si>
  <si>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</si>
  <si>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</si>
  <si>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</si>
  <si>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</si>
  <si>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</si>
  <si>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</si>
  <si>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</si>
  <si>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</si>
  <si>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</si>
  <si>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</si>
  <si>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</si>
  <si>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</si>
  <si>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</si>
  <si>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</si>
  <si>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</si>
  <si>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</si>
  <si>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</si>
  <si>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</si>
  <si>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</si>
  <si>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</si>
  <si>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</si>
  <si>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</si>
  <si>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</si>
  <si>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</si>
  <si>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</si>
  <si>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</si>
  <si>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</si>
  <si>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</si>
  <si>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</si>
  <si>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</si>
  <si>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</si>
  <si>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</si>
  <si>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</si>
  <si>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</si>
  <si>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</si>
  <si>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</si>
  <si>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</si>
  <si>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</si>
  <si>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</si>
  <si>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</si>
  <si>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</si>
  <si>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</si>
  <si>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</si>
  <si>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</si>
  <si>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</si>
  <si>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</si>
  <si>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</si>
  <si>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</si>
  <si>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</si>
  <si>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</si>
  <si>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</si>
  <si>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</si>
  <si>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</si>
  <si>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</si>
  <si>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</si>
  <si>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</si>
  <si>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</si>
  <si>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</si>
  <si>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</si>
  <si>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</si>
  <si>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</si>
  <si>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</si>
  <si>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</si>
  <si>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</si>
  <si>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</si>
  <si>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</si>
  <si>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</si>
  <si>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</si>
  <si>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</si>
  <si>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</si>
  <si>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</si>
  <si>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</si>
  <si>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</si>
  <si>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</si>
  <si>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</si>
  <si>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</si>
  <si>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</si>
  <si>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</si>
  <si>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</si>
  <si>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</si>
  <si>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</si>
  <si>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</si>
  <si>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</si>
  <si>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</si>
  <si>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</si>
  <si>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</si>
  <si>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</si>
  <si>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</si>
  <si>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</si>
  <si>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</si>
  <si>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</si>
  <si>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</si>
  <si>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</si>
  <si>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</si>
  <si>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</si>
  <si>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</si>
  <si>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</si>
  <si>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</si>
  <si>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</si>
  <si>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</si>
  <si>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</si>
  <si>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</si>
  <si>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</si>
  <si>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</si>
  <si>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</si>
  <si>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</si>
  <si>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</si>
  <si>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</si>
  <si>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</si>
  <si>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</si>
  <si>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</si>
  <si>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</si>
  <si>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</si>
  <si>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</si>
  <si>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</si>
  <si>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</si>
  <si>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</si>
  <si>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</si>
  <si>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</si>
  <si>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</si>
  <si>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</si>
  <si>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</si>
  <si>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</si>
  <si>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</si>
  <si>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</si>
  <si>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</si>
  <si>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</si>
  <si>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</si>
  <si>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</si>
  <si>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</si>
  <si>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</si>
  <si>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</si>
  <si>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</si>
  <si>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</si>
  <si>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</si>
  <si>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</si>
  <si>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</si>
  <si>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</si>
  <si>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</si>
  <si>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</si>
  <si>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</si>
  <si>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</si>
  <si>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</si>
  <si>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</si>
  <si>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</si>
  <si>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</si>
  <si>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</si>
  <si>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</si>
  <si>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</si>
  <si>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</si>
  <si>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</si>
  <si>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</si>
  <si>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</si>
  <si>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</si>
  <si>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</si>
  <si>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</si>
  <si>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</si>
  <si>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</si>
  <si>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</si>
  <si>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</si>
  <si>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</si>
  <si>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</si>
  <si>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</si>
  <si>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</si>
  <si>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</si>
  <si>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</si>
  <si>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</si>
  <si>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</si>
  <si>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</si>
  <si>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</si>
  <si>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</si>
  <si>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</si>
  <si>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</si>
  <si>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</si>
  <si>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</si>
  <si>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</si>
  <si>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</si>
  <si>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</si>
  <si>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</si>
  <si>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</si>
  <si>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</si>
  <si>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</si>
  <si>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</si>
  <si>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</si>
  <si>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</si>
  <si>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</si>
  <si>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</si>
  <si>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</si>
  <si>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</si>
  <si>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</si>
  <si>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</si>
  <si>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</si>
  <si>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</si>
  <si>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</si>
  <si>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</si>
  <si>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</si>
  <si>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</si>
  <si>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</si>
  <si>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</si>
  <si>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</si>
  <si>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</si>
  <si>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</si>
  <si>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</si>
  <si>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</si>
  <si>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</si>
  <si>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</si>
  <si>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</si>
  <si>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</si>
  <si>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</si>
  <si>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</si>
  <si>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</si>
  <si>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</si>
  <si>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</si>
  <si>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</si>
  <si>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</si>
  <si>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</si>
  <si>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</si>
  <si>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</si>
  <si>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</si>
  <si>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</si>
  <si>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</si>
  <si>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</si>
  <si>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</si>
  <si>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</si>
  <si>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</si>
  <si>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</si>
  <si>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</si>
  <si>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</si>
  <si>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</si>
  <si>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</si>
  <si>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</si>
  <si>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</si>
  <si>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</si>
  <si>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</si>
  <si>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</si>
  <si>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</si>
  <si>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</si>
  <si>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</si>
  <si>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</si>
  <si>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</si>
  <si>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</si>
  <si>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</si>
  <si>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</si>
  <si>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</si>
  <si>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</si>
  <si>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</si>
  <si>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</si>
  <si>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</si>
  <si>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</si>
  <si>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</si>
  <si>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</si>
  <si>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</si>
  <si>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</si>
  <si>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</si>
  <si>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</si>
  <si>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</si>
  <si>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</si>
  <si>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</si>
  <si>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</si>
  <si>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</si>
  <si>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</si>
  <si>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</si>
  <si>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</si>
  <si>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</si>
  <si>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</si>
  <si>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</si>
  <si>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</si>
  <si>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</si>
  <si>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</si>
  <si>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</si>
  <si>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</si>
  <si>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</si>
  <si>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</si>
  <si>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</si>
  <si>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</si>
  <si>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</si>
  <si>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</si>
  <si>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</si>
  <si>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</si>
  <si>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</si>
  <si>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</si>
  <si>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</si>
  <si>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</si>
  <si>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</si>
  <si>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</si>
  <si>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</si>
  <si>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</si>
  <si>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</si>
  <si>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</si>
  <si>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</si>
  <si>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</si>
  <si>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</si>
  <si>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</si>
  <si>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</si>
  <si>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</si>
  <si>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</si>
  <si>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</si>
  <si>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</si>
  <si>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</si>
  <si>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</si>
  <si>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</si>
  <si>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</si>
  <si>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</si>
  <si>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</si>
  <si>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</si>
  <si>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</si>
  <si>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</si>
  <si>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</si>
  <si>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</si>
  <si>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</si>
  <si>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</si>
  <si>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</si>
  <si>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</si>
  <si>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</si>
  <si>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</si>
  <si>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</si>
  <si>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</si>
  <si>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</si>
  <si>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</si>
  <si>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</si>
  <si>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</si>
  <si>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</si>
  <si>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</si>
  <si>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</si>
  <si>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</si>
  <si>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</si>
  <si>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</si>
  <si>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</si>
  <si>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</si>
  <si>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</si>
  <si>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</si>
  <si>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</si>
  <si>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</si>
  <si>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</si>
  <si>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</si>
  <si>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</si>
  <si>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</si>
  <si>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</si>
  <si>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</si>
  <si>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</si>
  <si>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</si>
  <si>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</si>
  <si>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</si>
  <si>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</si>
  <si>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</si>
  <si>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</si>
  <si>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</si>
  <si>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</si>
  <si>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</si>
  <si>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</si>
  <si>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</si>
  <si>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</si>
  <si>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</si>
  <si>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</si>
  <si>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</si>
  <si>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</si>
  <si>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</si>
  <si>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</si>
  <si>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</si>
  <si>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</si>
  <si>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</si>
  <si>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</si>
  <si>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</si>
  <si>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</si>
  <si>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</si>
  <si>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</si>
  <si>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</si>
  <si>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</si>
  <si>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</si>
  <si>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</si>
  <si>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</si>
  <si>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</si>
  <si>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</si>
  <si>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</si>
  <si>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</si>
  <si>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</si>
  <si>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</si>
  <si>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</si>
  <si>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</si>
  <si>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</si>
  <si>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</si>
  <si>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</si>
  <si>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</si>
  <si>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</si>
  <si>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</si>
  <si>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</si>
  <si>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</si>
  <si>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</si>
  <si>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</si>
  <si>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</si>
  <si>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</si>
  <si>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</si>
  <si>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</si>
  <si>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</si>
  <si>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</si>
  <si>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</si>
  <si>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</si>
  <si>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</si>
  <si>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</si>
  <si>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</si>
  <si>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</si>
  <si>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</si>
  <si>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</si>
  <si>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</si>
  <si>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</si>
  <si>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</si>
  <si>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</si>
  <si>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</si>
  <si>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</si>
  <si>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</si>
  <si>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</si>
  <si>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</si>
  <si>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</si>
  <si>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</si>
  <si>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</si>
  <si>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</si>
  <si>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</si>
  <si>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</si>
  <si>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</si>
  <si>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</si>
  <si>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</si>
  <si>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</si>
  <si>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</si>
  <si>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</si>
  <si>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</si>
  <si>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</si>
  <si>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</si>
  <si>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</si>
  <si>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</si>
  <si>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</si>
  <si>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</si>
  <si>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</si>
  <si>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</si>
  <si>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</si>
  <si>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</si>
  <si>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</si>
  <si>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</si>
  <si>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</si>
  <si>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</si>
  <si>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</si>
  <si>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</si>
  <si>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</si>
  <si>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</si>
  <si>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</si>
  <si>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</si>
  <si>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</si>
  <si>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</si>
  <si>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</si>
  <si>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</si>
  <si>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</si>
  <si>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</si>
  <si>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</si>
  <si>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</si>
  <si>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</si>
  <si>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</si>
  <si>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</si>
  <si>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</si>
  <si>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</si>
  <si>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</si>
  <si>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</si>
  <si>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</si>
  <si>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</si>
  <si>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</si>
  <si>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</si>
  <si>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</si>
  <si>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</si>
  <si>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</si>
  <si>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</si>
  <si>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</si>
  <si>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</si>
  <si>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</si>
  <si>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</si>
  <si>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</si>
  <si>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</si>
  <si>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</si>
  <si>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</si>
  <si>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</si>
  <si>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</si>
  <si>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</si>
  <si>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</si>
  <si>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</si>
  <si>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</si>
  <si>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</si>
  <si>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</si>
  <si>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</si>
  <si>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</si>
  <si>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</si>
  <si>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</si>
  <si>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</si>
  <si>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</si>
  <si>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</si>
  <si>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</si>
  <si>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</si>
  <si>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</si>
  <si>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</si>
  <si>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</si>
  <si>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</si>
  <si>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</si>
  <si>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</si>
  <si>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</si>
  <si>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</si>
  <si>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</si>
  <si>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</si>
  <si>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</si>
  <si>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</si>
  <si>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</si>
  <si>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</si>
  <si>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</si>
  <si>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</si>
  <si>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</si>
  <si>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</si>
  <si>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</si>
  <si>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</si>
  <si>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</si>
  <si>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</si>
  <si>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</si>
  <si>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</si>
  <si>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</si>
  <si>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</si>
  <si>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</si>
  <si>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</si>
  <si>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</si>
  <si>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</si>
  <si>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</si>
  <si>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</si>
  <si>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</si>
  <si>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</si>
  <si>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</si>
  <si>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</si>
  <si>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</si>
  <si>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</si>
  <si>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</si>
  <si>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</si>
  <si>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</si>
  <si>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</si>
  <si>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</si>
  <si>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</si>
  <si>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</si>
  <si>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</si>
  <si>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</si>
  <si>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</si>
  <si>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</si>
  <si>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</si>
  <si>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</si>
  <si>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</si>
  <si>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</si>
  <si>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</si>
  <si>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</si>
  <si>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</si>
  <si>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</si>
  <si>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</si>
  <si>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</si>
  <si>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</si>
  <si>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</si>
  <si>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</si>
  <si>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</si>
  <si>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</si>
  <si>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</si>
  <si>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</si>
  <si>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</si>
  <si>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</si>
  <si>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</si>
  <si>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</si>
  <si>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</si>
  <si>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</si>
  <si>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</si>
  <si>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</si>
  <si>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</si>
  <si>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</si>
  <si>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</si>
  <si>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</si>
  <si>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</si>
  <si>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</si>
  <si>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</si>
  <si>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</si>
  <si>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</si>
  <si>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</si>
  <si>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</si>
  <si>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</si>
  <si>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</si>
  <si>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</si>
  <si>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</si>
  <si>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</si>
  <si>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</si>
  <si>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</si>
  <si>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</si>
  <si>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</si>
  <si>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</si>
  <si>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</si>
  <si>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</si>
  <si>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</si>
  <si>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</si>
  <si>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</si>
  <si>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</si>
  <si>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</si>
  <si>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</si>
  <si>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</si>
  <si>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</si>
  <si>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</si>
  <si>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</si>
  <si>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</si>
  <si>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</si>
  <si>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</si>
  <si>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</si>
  <si>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</si>
  <si>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</si>
  <si>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</si>
  <si>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</si>
  <si>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</si>
  <si>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</si>
  <si>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</si>
  <si>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</si>
  <si>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</si>
  <si>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</si>
  <si>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</si>
  <si>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</si>
  <si>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</si>
  <si>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</si>
  <si>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</si>
  <si>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</si>
  <si>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</si>
  <si>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</si>
  <si>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</si>
  <si>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</si>
  <si>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</si>
  <si>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</si>
  <si>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</si>
  <si>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</si>
  <si>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</si>
  <si>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</si>
  <si>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</si>
  <si>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</si>
  <si>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</si>
  <si>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</si>
  <si>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</si>
  <si>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</si>
  <si>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</si>
  <si>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</si>
  <si>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</si>
  <si>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</si>
  <si>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</si>
  <si>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</si>
  <si>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</si>
  <si>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</si>
  <si>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</si>
  <si>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</si>
  <si>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</si>
  <si>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</si>
  <si>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</si>
  <si>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</si>
  <si>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</si>
  <si>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</si>
  <si>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</si>
  <si>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</si>
  <si>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</si>
  <si>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</si>
  <si>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</si>
  <si>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</si>
  <si>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</si>
  <si>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</si>
  <si>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</si>
  <si>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</si>
  <si>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</si>
  <si>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</si>
  <si>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</si>
  <si>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</si>
  <si>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</si>
  <si>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</si>
  <si>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</si>
  <si>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</si>
  <si>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</si>
  <si>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</si>
  <si>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</si>
  <si>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</si>
  <si>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</si>
  <si>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</si>
  <si>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</si>
  <si>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</si>
  <si>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</si>
  <si>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</si>
  <si>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</si>
  <si>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</si>
  <si>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</si>
  <si>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</si>
  <si>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</si>
  <si>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</si>
  <si>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</si>
  <si>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</si>
  <si>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</si>
  <si>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</si>
  <si>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</si>
  <si>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</si>
  <si>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</si>
  <si>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</si>
  <si>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</si>
  <si>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</si>
  <si>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</si>
  <si>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</si>
  <si>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</si>
  <si>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</si>
  <si>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</si>
  <si>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</si>
  <si>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</si>
  <si>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</si>
  <si>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</si>
  <si>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</si>
  <si>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</si>
  <si>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</si>
  <si>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</si>
  <si>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</si>
  <si>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</si>
  <si>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</si>
  <si>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</si>
  <si>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</si>
  <si>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</si>
  <si>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</si>
  <si>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</si>
  <si>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</si>
  <si>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</si>
  <si>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</si>
  <si>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</si>
  <si>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</si>
  <si>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</si>
  <si>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</si>
  <si>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</si>
  <si>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</si>
  <si>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</si>
  <si>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</si>
  <si>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</si>
  <si>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</si>
  <si>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</si>
  <si>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</si>
  <si>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</si>
  <si>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</si>
  <si>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</si>
  <si>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</si>
  <si>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</si>
  <si>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</si>
  <si>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</si>
  <si>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</si>
  <si>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</si>
  <si>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</si>
  <si>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</si>
  <si>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</si>
  <si>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</si>
  <si>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</si>
  <si>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</si>
  <si>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</si>
  <si>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</si>
  <si>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</si>
  <si>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</si>
  <si>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</si>
  <si>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</si>
  <si>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</si>
  <si>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</si>
  <si>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</si>
  <si>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</si>
  <si>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</si>
  <si>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</si>
  <si>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</si>
  <si>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</si>
  <si>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</si>
  <si>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</si>
  <si>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</si>
  <si>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</si>
  <si>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</si>
  <si>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</si>
  <si>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</si>
  <si>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</si>
  <si>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</si>
  <si>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</si>
  <si>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</si>
  <si>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</si>
  <si>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</si>
  <si>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</si>
  <si>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</si>
  <si>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</si>
  <si>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</si>
  <si>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</si>
  <si>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</si>
  <si>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</si>
  <si>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</si>
  <si>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</si>
  <si>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</si>
  <si>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</si>
  <si>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</si>
  <si>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</si>
  <si>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</si>
  <si>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</si>
  <si>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</si>
  <si>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</si>
  <si>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</si>
  <si>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</si>
  <si>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</si>
  <si>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</si>
  <si>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</si>
  <si>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</si>
  <si>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</si>
  <si>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</si>
  <si>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</si>
  <si>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</si>
  <si>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</si>
  <si>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</si>
  <si>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</si>
  <si>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</si>
  <si>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</si>
  <si>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</si>
  <si>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</si>
  <si>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</si>
  <si>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</si>
  <si>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</si>
  <si>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</si>
  <si>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</si>
  <si>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</si>
  <si>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</si>
  <si>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</si>
  <si>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</si>
  <si>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</si>
  <si>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</si>
  <si>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</si>
  <si>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</si>
  <si>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</si>
  <si>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</si>
  <si>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</si>
  <si>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</si>
  <si>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</si>
  <si>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</si>
  <si>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</si>
  <si>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</si>
  <si>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</si>
  <si>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</si>
  <si>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</si>
  <si>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</si>
  <si>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</si>
  <si>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</si>
  <si>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</si>
  <si>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</si>
  <si>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</si>
  <si>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</si>
  <si>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</si>
  <si>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</si>
  <si>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</si>
  <si>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</si>
  <si>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</si>
  <si>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</si>
  <si>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</si>
  <si>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</si>
  <si>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</si>
  <si>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</si>
  <si>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</si>
  <si>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</si>
  <si>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</si>
  <si>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</si>
  <si>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</si>
  <si>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</si>
  <si>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</si>
  <si>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</si>
  <si>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</si>
  <si>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</si>
  <si>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</si>
  <si>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</si>
  <si>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</si>
  <si>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</si>
  <si>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</si>
  <si>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</si>
  <si>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</si>
  <si>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</si>
  <si>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</si>
  <si>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</si>
  <si>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</si>
  <si>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</si>
  <si>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</si>
  <si>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</si>
  <si>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</si>
  <si>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</si>
  <si>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</si>
  <si>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</si>
  <si>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</si>
  <si>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</si>
  <si>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</si>
  <si>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</si>
  <si>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</si>
  <si>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</si>
  <si>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</si>
  <si>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</si>
  <si>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</si>
  <si>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</si>
  <si>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</si>
  <si>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</si>
  <si>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</si>
  <si>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</si>
  <si>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</si>
  <si>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</si>
  <si>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</si>
  <si>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</si>
  <si>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</si>
  <si>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</si>
  <si>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</si>
  <si>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</si>
  <si>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</si>
  <si>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</si>
  <si>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</si>
  <si>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</si>
  <si>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</si>
  <si>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</si>
  <si>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</si>
  <si>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</si>
  <si>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</si>
  <si>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</si>
  <si>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</si>
  <si>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</si>
  <si>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</si>
  <si>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</si>
  <si>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</si>
  <si>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</si>
  <si>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</si>
  <si>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</si>
  <si>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</si>
  <si>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</si>
  <si>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</si>
  <si>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</si>
  <si>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</si>
  <si>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</si>
  <si>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</si>
  <si>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</si>
  <si>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</si>
  <si>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</si>
  <si>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</si>
  <si>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</si>
  <si>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</si>
  <si>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</si>
  <si>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</si>
  <si>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</si>
  <si>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</si>
  <si>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</si>
  <si>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</si>
  <si>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</si>
  <si>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</si>
  <si>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</si>
  <si>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</si>
  <si>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</si>
  <si>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</si>
  <si>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</si>
  <si>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</si>
  <si>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</si>
  <si>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</si>
  <si>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</si>
  <si>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</si>
  <si>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</si>
  <si>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</si>
  <si>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</si>
  <si>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</si>
  <si>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</si>
  <si>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</si>
  <si>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</si>
  <si>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</si>
  <si>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</si>
  <si>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</si>
  <si>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</si>
  <si>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</si>
  <si>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</si>
  <si>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</si>
  <si>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</si>
  <si>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</si>
  <si>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</si>
  <si>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</si>
  <si>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</si>
  <si>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</si>
  <si>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</si>
  <si>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</si>
  <si>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</si>
  <si>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</si>
  <si>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</si>
  <si>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</si>
  <si>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</si>
  <si>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</si>
  <si>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</si>
  <si>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</si>
  <si>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</si>
  <si>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</si>
  <si>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</si>
  <si>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</si>
  <si>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</si>
  <si>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</si>
  <si>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</si>
  <si>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</si>
  <si>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</si>
  <si>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</si>
  <si>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</si>
  <si>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</si>
  <si>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</si>
  <si>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</si>
  <si>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</si>
  <si>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</si>
  <si>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</si>
  <si>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</si>
  <si>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</si>
  <si>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</si>
  <si>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</si>
  <si>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</si>
  <si>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</si>
  <si>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</si>
  <si>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</si>
  <si>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</si>
  <si>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</si>
  <si>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</si>
  <si>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</si>
  <si>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</si>
  <si>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</si>
  <si>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</si>
  <si>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</si>
  <si>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</si>
  <si>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</si>
  <si>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</si>
  <si>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</si>
  <si>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</si>
  <si>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</si>
  <si>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</si>
  <si>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</si>
  <si>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</si>
  <si>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</si>
  <si>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</si>
  <si>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</si>
  <si>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</si>
  <si>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</si>
  <si>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</si>
  <si>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</si>
  <si>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</si>
  <si>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</si>
  <si>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</si>
  <si>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</si>
  <si>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</si>
  <si>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</si>
  <si>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</si>
  <si>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</si>
  <si>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</si>
  <si>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</si>
  <si>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</si>
  <si>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</si>
  <si>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</si>
  <si>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</si>
  <si>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</si>
  <si>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</si>
  <si>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</si>
  <si>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</si>
  <si>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</si>
  <si>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</si>
  <si>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</si>
  <si>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</si>
  <si>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</si>
  <si>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</si>
  <si>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</si>
  <si>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</si>
  <si>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</si>
  <si>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</si>
  <si>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</si>
  <si>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</si>
  <si>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</si>
  <si>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</si>
  <si>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</si>
  <si>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</si>
  <si>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</si>
  <si>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</si>
  <si>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</si>
  <si>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</si>
  <si>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</si>
  <si>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</si>
  <si>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</si>
  <si>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</si>
  <si>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</si>
  <si>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</si>
  <si>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</si>
  <si>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</si>
  <si>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</si>
  <si>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</si>
  <si>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</si>
  <si>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</si>
  <si>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</si>
  <si>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</si>
  <si>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</si>
  <si>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</si>
  <si>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</si>
  <si>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</si>
  <si>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</si>
  <si>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</si>
  <si>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</si>
  <si>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</si>
  <si>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</si>
  <si>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</si>
  <si>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</si>
  <si>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</si>
  <si>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</si>
  <si>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</si>
  <si>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</si>
  <si>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</si>
  <si>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</si>
  <si>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</si>
  <si>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</si>
  <si>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</si>
  <si>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</si>
  <si>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</si>
  <si>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</si>
  <si>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</si>
  <si>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</si>
  <si>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</si>
  <si>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</si>
  <si>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</si>
  <si>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</si>
  <si>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</si>
  <si>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</si>
  <si>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</si>
  <si>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</si>
  <si>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</si>
  <si>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</si>
  <si>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</si>
  <si>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</si>
  <si>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</si>
  <si>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</si>
  <si>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</si>
  <si>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</si>
  <si>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</si>
  <si>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</si>
  <si>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</si>
  <si>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</si>
  <si>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</si>
  <si>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</si>
  <si>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</si>
  <si>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</si>
  <si>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</si>
  <si>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</si>
  <si>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</si>
  <si>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</si>
  <si>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</si>
  <si>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</si>
  <si>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</si>
  <si>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</si>
  <si>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</si>
  <si>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</si>
  <si>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</si>
  <si>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</si>
  <si>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</si>
  <si>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</si>
  <si>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</si>
  <si>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</si>
  <si>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</si>
  <si>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</si>
  <si>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</si>
  <si>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</si>
  <si>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</si>
  <si>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</si>
  <si>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</si>
  <si>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</si>
  <si>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</si>
  <si>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</si>
  <si>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</si>
  <si>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</si>
  <si>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</si>
  <si>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</si>
  <si>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</si>
  <si>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</si>
  <si>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</si>
  <si>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</si>
  <si>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</si>
  <si>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</si>
  <si>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</si>
  <si>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</si>
  <si>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</si>
  <si>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</si>
  <si>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</si>
  <si>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</si>
  <si>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</si>
  <si>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</si>
  <si>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</si>
  <si>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</si>
  <si>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</si>
  <si>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</si>
  <si>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</si>
  <si>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</si>
  <si>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</si>
  <si>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</si>
  <si>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</si>
  <si>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</si>
  <si>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</si>
  <si>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</si>
  <si>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</si>
  <si>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</si>
  <si>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</si>
  <si>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</si>
  <si>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</si>
  <si>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</si>
  <si>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</si>
  <si>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</si>
  <si>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</si>
  <si>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</si>
  <si>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</si>
  <si>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</si>
  <si>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</si>
  <si>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</si>
  <si>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</si>
  <si>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</si>
  <si>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</si>
  <si>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</si>
  <si>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</si>
  <si>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</si>
  <si>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</si>
  <si>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</si>
  <si>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</si>
  <si>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</si>
  <si>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</si>
  <si>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</si>
  <si>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</si>
  <si>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</si>
  <si>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</si>
  <si>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</si>
  <si>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</si>
  <si>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</si>
  <si>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</si>
  <si>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</si>
  <si>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</si>
  <si>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</si>
  <si>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</si>
  <si>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</si>
  <si>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</si>
  <si>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</si>
  <si>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</si>
  <si>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</si>
  <si>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</si>
  <si>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</si>
  <si>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</si>
  <si>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</si>
  <si>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</si>
  <si>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</si>
  <si>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</si>
  <si>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</si>
  <si>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</si>
  <si>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</si>
  <si>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</si>
  <si>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</si>
  <si>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</si>
  <si>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</si>
  <si>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</si>
  <si>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</si>
  <si>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</si>
  <si>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</si>
  <si>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</si>
  <si>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</si>
  <si>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</si>
  <si>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</si>
  <si>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</si>
  <si>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</si>
  <si>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</si>
  <si>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</si>
  <si>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</si>
  <si>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</si>
  <si>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</si>
  <si>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</si>
  <si>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</si>
  <si>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</si>
  <si>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</si>
  <si>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</si>
  <si>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</si>
  <si>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</si>
  <si>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</si>
  <si>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</si>
  <si>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</si>
  <si>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</si>
  <si>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</si>
  <si>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</si>
  <si>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</si>
  <si>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</si>
  <si>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</si>
  <si>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</si>
  <si>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</si>
  <si>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</si>
  <si>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</si>
  <si>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</si>
  <si>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</si>
  <si>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</si>
  <si>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</si>
  <si>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</si>
  <si>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</si>
  <si>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</si>
  <si>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</si>
  <si>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</si>
  <si>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</si>
  <si>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</si>
  <si>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</si>
  <si>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</si>
  <si>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</si>
  <si>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</si>
  <si>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</si>
  <si>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</si>
  <si>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</si>
  <si>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</si>
  <si>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</si>
  <si>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</si>
  <si>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</si>
  <si>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</si>
  <si>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</si>
  <si>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</si>
  <si>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</si>
  <si>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</si>
  <si>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</si>
  <si>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</si>
  <si>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</si>
  <si>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</si>
  <si>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</si>
  <si>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</si>
  <si>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</si>
  <si>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</si>
  <si>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</si>
  <si>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</si>
  <si>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</si>
  <si>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</si>
  <si>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</si>
  <si>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</si>
  <si>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</si>
  <si>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</si>
  <si>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</si>
  <si>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</si>
  <si>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</si>
  <si>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</si>
  <si>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</si>
  <si>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</si>
  <si>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</si>
  <si>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</si>
  <si>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</si>
  <si>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</si>
  <si>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</si>
  <si>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</si>
  <si>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</si>
  <si>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</si>
  <si>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</si>
  <si>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</si>
  <si>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</si>
  <si>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</si>
  <si>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</si>
  <si>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</si>
  <si>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</si>
  <si>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</si>
  <si>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</si>
  <si>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</si>
  <si>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</si>
  <si>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</si>
  <si>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</si>
  <si>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</si>
  <si>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</si>
  <si>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</si>
  <si>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</si>
  <si>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</si>
  <si>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</si>
  <si>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</si>
  <si>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</si>
  <si>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</si>
  <si>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</si>
  <si>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</si>
  <si>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</si>
  <si>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</si>
  <si>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</si>
  <si>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</si>
  <si>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</si>
  <si>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</si>
  <si>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</si>
  <si>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</si>
  <si>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</si>
  <si>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</si>
  <si>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</si>
  <si>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</si>
  <si>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</si>
  <si>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</si>
  <si>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</si>
  <si>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</si>
  <si>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</si>
  <si>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</si>
  <si>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</si>
  <si>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</si>
  <si>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</si>
  <si>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</si>
  <si>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</si>
  <si>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</si>
  <si>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</si>
  <si>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</si>
  <si>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</si>
  <si>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</si>
  <si>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</si>
  <si>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</si>
  <si>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</si>
  <si>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</si>
  <si>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</si>
  <si>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</si>
  <si>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</si>
  <si>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</si>
  <si>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</si>
  <si>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</si>
  <si>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</si>
  <si>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</si>
  <si>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</si>
  <si>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</si>
  <si>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</si>
  <si>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</si>
  <si>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</si>
  <si>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</si>
  <si>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</si>
  <si>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</si>
  <si>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</si>
  <si>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</si>
  <si>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</si>
  <si>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</si>
  <si>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</si>
  <si>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</si>
  <si>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</si>
  <si>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</si>
  <si>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</si>
  <si>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</si>
  <si>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</si>
  <si>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</si>
  <si>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</si>
  <si>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</si>
  <si>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</si>
  <si>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</si>
  <si>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</si>
  <si>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</si>
  <si>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</si>
  <si>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</si>
  <si>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</si>
  <si>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</si>
  <si>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</si>
  <si>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</si>
  <si>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</si>
  <si>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</si>
  <si>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</si>
  <si>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</si>
  <si>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</si>
  <si>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</si>
  <si>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</si>
  <si>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</si>
  <si>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</si>
  <si>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</si>
  <si>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</si>
  <si>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</si>
  <si>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</si>
  <si>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</si>
  <si>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</si>
  <si>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</si>
  <si>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</si>
  <si>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</si>
  <si>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</si>
  <si>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</si>
  <si>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</si>
  <si>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</si>
  <si>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</si>
  <si>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</si>
  <si>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</si>
  <si>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</si>
  <si>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</si>
  <si>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</si>
  <si>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</si>
  <si>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</si>
  <si>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</si>
  <si>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</si>
  <si>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</si>
  <si>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</si>
  <si>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</si>
  <si>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</si>
  <si>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</si>
  <si>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</si>
  <si>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</si>
  <si>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</si>
  <si>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</si>
  <si>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</si>
  <si>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</si>
  <si>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</si>
  <si>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</si>
  <si>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</si>
  <si>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</si>
  <si>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</si>
  <si>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</si>
  <si>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</si>
  <si>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</si>
  <si>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</si>
  <si>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</si>
  <si>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</si>
  <si>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</si>
  <si>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</si>
  <si>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</si>
  <si>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</si>
  <si>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</si>
  <si>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</si>
  <si>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</si>
  <si>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</si>
  <si>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</si>
  <si>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</si>
  <si>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</si>
  <si>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</si>
  <si>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</si>
  <si>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</si>
  <si>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</si>
  <si>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</si>
  <si>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</si>
  <si>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</si>
  <si>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</si>
  <si>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</si>
  <si>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</si>
  <si>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</si>
  <si>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</si>
  <si>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</si>
  <si>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</si>
  <si>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</si>
  <si>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</si>
  <si>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</si>
  <si>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</si>
  <si>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</si>
  <si>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</si>
  <si>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</si>
  <si>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</si>
  <si>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</si>
  <si>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</si>
  <si>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</si>
  <si>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</si>
  <si>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</si>
  <si>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</si>
  <si>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</si>
  <si>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</si>
  <si>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</si>
  <si>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</si>
  <si>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</si>
  <si>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</si>
  <si>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</si>
  <si>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</si>
  <si>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</si>
  <si>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</si>
  <si>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</si>
  <si>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</si>
  <si>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</si>
  <si>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</si>
  <si>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</si>
  <si>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</si>
  <si>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</si>
  <si>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</si>
  <si>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</si>
  <si>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</si>
  <si>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</si>
  <si>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</si>
  <si>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</si>
  <si>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</si>
  <si>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</si>
  <si>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</si>
  <si>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</si>
  <si>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</si>
  <si>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</si>
  <si>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</si>
  <si>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</si>
  <si>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</si>
  <si>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</si>
  <si>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</si>
  <si>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</si>
  <si>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</si>
  <si>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</si>
  <si>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</si>
  <si>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</si>
  <si>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</si>
  <si>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</si>
  <si>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</si>
  <si>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</si>
  <si>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</si>
  <si>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</si>
  <si>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</si>
  <si>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</si>
  <si>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</si>
  <si>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</si>
  <si>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</si>
  <si>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</si>
  <si>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</si>
  <si>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</si>
  <si>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</si>
  <si>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</si>
  <si>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</si>
  <si>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</si>
  <si>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</si>
  <si>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</si>
  <si>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</si>
  <si>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</si>
  <si>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</si>
  <si>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</si>
  <si>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</si>
  <si>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</si>
  <si>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</si>
  <si>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</si>
  <si>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</si>
  <si>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</si>
  <si>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</si>
  <si>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</si>
  <si>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</si>
  <si>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</si>
  <si>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</si>
  <si>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</si>
  <si>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</si>
  <si>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</si>
  <si>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</si>
  <si>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</si>
  <si>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</si>
  <si>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</si>
  <si>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</si>
  <si>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</si>
  <si>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</si>
  <si>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</si>
  <si>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</si>
  <si>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</si>
  <si>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</si>
  <si>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</si>
  <si>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</si>
  <si>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</si>
  <si>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</si>
  <si>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</si>
  <si>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</si>
  <si>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</si>
  <si>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</si>
  <si>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</si>
  <si>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</si>
  <si>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</si>
  <si>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</si>
  <si>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</si>
  <si>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</si>
  <si>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</si>
  <si>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</si>
  <si>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</si>
  <si>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</si>
  <si>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</si>
  <si>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</si>
  <si>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</si>
  <si>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</si>
  <si>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</si>
  <si>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</si>
  <si>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</si>
  <si>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</si>
  <si>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</si>
  <si>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</si>
  <si>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</si>
  <si>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</si>
  <si>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</si>
  <si>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</si>
  <si>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</si>
  <si>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</si>
  <si>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</si>
  <si>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</si>
  <si>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</si>
  <si>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</si>
  <si>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</si>
  <si>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</si>
  <si>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</si>
  <si>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</si>
  <si>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</si>
  <si>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</si>
  <si>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</si>
  <si>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</si>
  <si>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</si>
  <si>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</si>
  <si>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</si>
  <si>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</si>
  <si>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</si>
  <si>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</si>
  <si>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</si>
  <si>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</si>
  <si>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</si>
  <si>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</si>
  <si>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</si>
  <si>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</si>
  <si>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</si>
  <si>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</si>
  <si>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</si>
  <si>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</si>
  <si>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</si>
  <si>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</si>
  <si>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</si>
  <si>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</si>
  <si>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</si>
  <si>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</si>
  <si>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</si>
  <si>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</si>
  <si>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</si>
  <si>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</si>
  <si>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</si>
  <si>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</si>
  <si>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</si>
  <si>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</si>
  <si>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</si>
  <si>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</si>
  <si>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</si>
  <si>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</si>
  <si>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</si>
  <si>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</si>
  <si>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</si>
  <si>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</si>
  <si>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</si>
  <si>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</si>
  <si>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</si>
  <si>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</si>
  <si>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</si>
  <si>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</si>
  <si>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</si>
  <si>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</si>
  <si>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</si>
  <si>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</si>
  <si>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</si>
  <si>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</si>
  <si>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</si>
  <si>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</si>
  <si>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</si>
  <si>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</si>
  <si>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</si>
  <si>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</si>
  <si>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</si>
  <si>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</si>
  <si>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</si>
  <si>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</si>
  <si>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</si>
  <si>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</si>
  <si>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</si>
  <si>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</si>
  <si>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</si>
  <si>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</si>
  <si>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</si>
  <si>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</si>
  <si>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</si>
  <si>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</si>
  <si>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</si>
  <si>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</si>
  <si>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</si>
  <si>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</si>
  <si>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</si>
  <si>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</si>
  <si>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</si>
  <si>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</si>
  <si>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</si>
  <si>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</si>
  <si>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</si>
  <si>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</si>
  <si>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</si>
  <si>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</si>
  <si>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</si>
  <si>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</si>
  <si>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</si>
  <si>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</si>
  <si>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</si>
  <si>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</si>
  <si>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</si>
  <si>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</si>
  <si>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</si>
  <si>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</si>
  <si>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</si>
  <si>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</si>
  <si>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</si>
  <si>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</si>
  <si>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</si>
  <si>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</si>
  <si>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</si>
  <si>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</si>
  <si>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</si>
  <si>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</si>
  <si>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</si>
  <si>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</si>
  <si>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</si>
  <si>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</si>
  <si>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</si>
  <si>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</si>
  <si>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</si>
  <si>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</si>
  <si>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</si>
  <si>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</si>
  <si>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</si>
  <si>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</si>
  <si>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</si>
  <si>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</si>
  <si>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</si>
  <si>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</si>
  <si>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</si>
  <si>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</si>
  <si>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</si>
  <si>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</si>
  <si>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</si>
  <si>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</si>
  <si>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</si>
  <si>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</si>
  <si>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</si>
  <si>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</si>
  <si>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</si>
  <si>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</si>
  <si>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</si>
  <si>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</si>
  <si>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</si>
  <si>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</si>
  <si>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</si>
  <si>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</si>
  <si>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</si>
  <si>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</si>
  <si>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</si>
  <si>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</si>
  <si>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</si>
  <si>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</si>
  <si>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</si>
  <si>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</si>
  <si>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</si>
  <si>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</si>
  <si>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</si>
  <si>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</si>
  <si>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</si>
  <si>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</si>
  <si>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</si>
  <si>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</si>
  <si>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</si>
  <si>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</si>
  <si>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</si>
  <si>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</si>
  <si>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</si>
  <si>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</si>
  <si>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</si>
  <si>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</si>
  <si>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</si>
  <si>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</si>
  <si>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</si>
  <si>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</si>
  <si>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</si>
  <si>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</si>
  <si>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</si>
  <si>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</si>
  <si>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</si>
  <si>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</si>
  <si>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</si>
  <si>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</si>
  <si>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</si>
  <si>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</si>
  <si>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</si>
  <si>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</si>
  <si>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</si>
  <si>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</si>
  <si>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</si>
  <si>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</si>
  <si>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</si>
  <si>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</si>
  <si>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</si>
  <si>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</si>
  <si>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</si>
  <si>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</si>
  <si>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</si>
  <si>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</si>
  <si>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</si>
  <si>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</si>
  <si>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</si>
  <si>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</si>
  <si>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</si>
  <si>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</si>
  <si>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</si>
  <si>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</si>
  <si>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</si>
  <si>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</si>
  <si>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</si>
  <si>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</si>
  <si>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</si>
  <si>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</si>
  <si>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</si>
  <si>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</si>
  <si>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</si>
  <si>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</si>
  <si>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</si>
  <si>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</si>
  <si>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</si>
  <si>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</si>
  <si>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</si>
  <si>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</si>
  <si>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</si>
  <si>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</si>
  <si>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</si>
  <si>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</si>
  <si>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</si>
  <si>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</si>
  <si>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</si>
  <si>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</si>
  <si>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</si>
  <si>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</si>
  <si>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</si>
  <si>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</si>
  <si>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</si>
  <si>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</si>
  <si>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</si>
  <si>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</si>
  <si>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</si>
  <si>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</si>
  <si>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</si>
  <si>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</si>
  <si>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</si>
  <si>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</si>
  <si>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</si>
  <si>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</si>
  <si>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</si>
  <si>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</si>
  <si>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</si>
  <si>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</si>
  <si>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</si>
  <si>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</si>
  <si>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</si>
  <si>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</si>
  <si>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</si>
  <si>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</si>
  <si>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</si>
  <si>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</si>
  <si>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</si>
  <si>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</si>
  <si>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</si>
  <si>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</si>
  <si>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</si>
  <si>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</si>
  <si>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</si>
  <si>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</si>
  <si>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</si>
  <si>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</si>
  <si>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</si>
  <si>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</si>
  <si>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</si>
  <si>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</si>
  <si>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</si>
  <si>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</si>
  <si>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</si>
  <si>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</si>
  <si>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</si>
  <si>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</si>
  <si>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</si>
  <si>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</si>
  <si>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</si>
  <si>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</si>
  <si>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</si>
  <si>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</si>
  <si>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</si>
  <si>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</si>
  <si>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</si>
  <si>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</si>
  <si>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</si>
  <si>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</si>
  <si>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</si>
  <si>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</si>
  <si>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</si>
  <si>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</si>
  <si>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</si>
  <si>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</si>
  <si>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</si>
  <si>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</si>
  <si>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</si>
  <si>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</si>
  <si>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</si>
  <si>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</si>
  <si>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</si>
  <si>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</si>
  <si>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</si>
  <si>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</si>
  <si>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</si>
  <si>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</si>
  <si>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</si>
  <si>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</si>
  <si>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</si>
  <si>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</si>
  <si>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</si>
  <si>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</si>
  <si>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</si>
  <si>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</si>
  <si>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</si>
  <si>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</si>
  <si>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</si>
  <si>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</si>
  <si>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</si>
  <si>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</si>
  <si>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</si>
  <si>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</si>
  <si>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</si>
  <si>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</si>
  <si>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</si>
  <si>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</si>
  <si>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</si>
  <si>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</si>
  <si>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</si>
  <si>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</si>
  <si>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</si>
  <si>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</si>
  <si>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</si>
  <si>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</si>
  <si>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</si>
  <si>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</si>
  <si>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</si>
  <si>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</si>
  <si>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</si>
  <si>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</si>
  <si>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</si>
  <si>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</si>
  <si>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</si>
  <si>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</si>
  <si>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</si>
  <si>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</si>
  <si>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</si>
  <si>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</si>
  <si>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</si>
  <si>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</si>
  <si>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</si>
  <si>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</si>
  <si>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</si>
  <si>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</si>
  <si>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</si>
  <si>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</si>
  <si>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</si>
  <si>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</si>
  <si>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</si>
  <si>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</si>
  <si>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</si>
  <si>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</si>
  <si>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</si>
  <si>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</si>
  <si>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</si>
  <si>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</si>
  <si>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</si>
  <si>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</si>
  <si>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</si>
  <si>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</si>
  <si>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</si>
  <si>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</si>
  <si>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</si>
  <si>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</si>
  <si>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</si>
  <si>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</si>
  <si>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</si>
  <si>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</si>
  <si>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</si>
  <si>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</si>
  <si>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</si>
  <si>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</si>
  <si>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</si>
  <si>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</si>
  <si>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</si>
  <si>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</si>
  <si>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</si>
  <si>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</si>
  <si>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</si>
  <si>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</si>
  <si>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</si>
  <si>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</si>
  <si>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</si>
  <si>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</si>
  <si>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</si>
  <si>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</si>
  <si>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</si>
  <si>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</si>
  <si>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</si>
  <si>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</si>
  <si>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</si>
  <si>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</si>
  <si>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</si>
  <si>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</si>
  <si>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</si>
  <si>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</si>
  <si>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</si>
  <si>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</si>
  <si>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</si>
  <si>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</si>
  <si>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</si>
  <si>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</si>
  <si>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</si>
  <si>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</si>
  <si>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</si>
  <si>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</si>
  <si>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</si>
  <si>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</si>
  <si>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</si>
  <si>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</si>
  <si>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</si>
  <si>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</si>
  <si>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</si>
  <si>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</si>
  <si>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</si>
  <si>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</si>
  <si>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</si>
  <si>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</si>
  <si>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</si>
  <si>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</si>
  <si>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</si>
  <si>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</si>
  <si>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</si>
  <si>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</si>
  <si>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</si>
  <si>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</si>
  <si>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</si>
  <si>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</si>
  <si>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</si>
  <si>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</si>
  <si>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</si>
  <si>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</si>
  <si>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</si>
  <si>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</si>
  <si>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</si>
  <si>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</si>
  <si>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</si>
  <si>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</si>
  <si>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</si>
  <si>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</si>
  <si>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</si>
  <si>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</si>
  <si>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</si>
  <si>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</si>
  <si>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</si>
  <si>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</si>
  <si>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</si>
  <si>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</si>
  <si>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</si>
  <si>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</si>
  <si>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</si>
  <si>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</si>
  <si>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</si>
  <si>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</si>
  <si>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</si>
  <si>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</si>
  <si>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</si>
  <si>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</si>
  <si>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</si>
  <si>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</si>
  <si>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</si>
  <si>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</si>
  <si>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</si>
  <si>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</si>
  <si>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</si>
  <si>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</si>
  <si>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</si>
  <si>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</si>
  <si>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</si>
  <si>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</si>
  <si>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</si>
  <si>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</si>
  <si>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</si>
  <si>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</si>
  <si>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</si>
  <si>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</si>
  <si>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</si>
  <si>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</si>
  <si>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</si>
  <si>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</si>
  <si>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</si>
  <si>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</si>
  <si>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</si>
  <si>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</si>
  <si>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</si>
  <si>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</si>
  <si>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</si>
  <si>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</si>
  <si>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</si>
  <si>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</si>
  <si>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</si>
  <si>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</si>
  <si>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</si>
  <si>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</si>
  <si>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</si>
  <si>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</si>
  <si>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</si>
  <si>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</si>
  <si>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</si>
  <si>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</si>
  <si>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</si>
  <si>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</si>
  <si>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</si>
  <si>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</si>
  <si>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</si>
  <si>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</si>
  <si>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</si>
  <si>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</si>
  <si>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</si>
  <si>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</si>
  <si>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</si>
  <si>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</si>
  <si>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</si>
  <si>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</si>
  <si>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</si>
  <si>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</si>
  <si>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</si>
  <si>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</si>
  <si>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</si>
  <si>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</si>
  <si>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</si>
  <si>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</si>
  <si>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</si>
  <si>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</si>
  <si>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</si>
  <si>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</si>
  <si>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</si>
  <si>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</si>
  <si>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</si>
  <si>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</si>
  <si>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</si>
  <si>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</si>
  <si>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</si>
  <si>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</si>
  <si>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</si>
  <si>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</si>
  <si>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</si>
  <si>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</si>
  <si>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</si>
  <si>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</si>
  <si>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</si>
  <si>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</si>
  <si>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</si>
  <si>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</si>
  <si>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</si>
  <si>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</si>
  <si>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</si>
  <si>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</si>
  <si>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</si>
  <si>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</si>
  <si>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</si>
  <si>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</si>
  <si>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</si>
  <si>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</si>
  <si>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</si>
  <si>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</si>
  <si>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</si>
  <si>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</si>
  <si>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</si>
  <si>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</si>
  <si>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</si>
  <si>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</si>
  <si>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</si>
  <si>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</si>
  <si>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</si>
  <si>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</si>
  <si>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</si>
  <si>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</si>
  <si>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</si>
  <si>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</si>
  <si>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</si>
  <si>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</si>
  <si>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</si>
  <si>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</si>
  <si>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</si>
  <si>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</si>
  <si>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</si>
  <si>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</si>
  <si>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</si>
  <si>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</si>
  <si>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</si>
  <si>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</si>
  <si>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</si>
  <si>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</si>
  <si>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</si>
  <si>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</si>
  <si>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</si>
  <si>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</si>
  <si>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</si>
  <si>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</si>
  <si>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</si>
  <si>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</si>
  <si>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</si>
  <si>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</si>
  <si>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</si>
  <si>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</si>
  <si>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</si>
  <si>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</si>
  <si>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</si>
  <si>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</si>
  <si>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</si>
  <si>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</si>
  <si>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</si>
  <si>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</si>
  <si>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</si>
  <si>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</si>
  <si>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</si>
  <si>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</si>
  <si>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</si>
  <si>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</si>
  <si>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</si>
  <si>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</si>
  <si>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</si>
  <si>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</si>
  <si>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</si>
  <si>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</si>
  <si>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</si>
  <si>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</si>
  <si>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</si>
  <si>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</si>
  <si>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</si>
  <si>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</si>
  <si>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</si>
  <si>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</si>
  <si>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</si>
  <si>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</si>
  <si>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</si>
  <si>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</si>
  <si>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</si>
  <si>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</si>
  <si>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</si>
  <si>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</si>
  <si>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</si>
  <si>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</si>
  <si>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</si>
  <si>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</si>
  <si>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</si>
  <si>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</si>
  <si>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</si>
  <si>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</si>
  <si>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</si>
  <si>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</si>
  <si>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</si>
  <si>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</si>
  <si>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</si>
  <si>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</si>
  <si>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</si>
  <si>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</si>
  <si>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</si>
  <si>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</si>
  <si>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</si>
  <si>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</si>
  <si>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</si>
  <si>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</si>
  <si>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</si>
  <si>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</si>
  <si>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</si>
  <si>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</si>
  <si>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</si>
  <si>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</si>
  <si>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</si>
  <si>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</si>
  <si>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</si>
  <si>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</si>
  <si>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</si>
  <si>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</si>
  <si>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</si>
  <si>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</si>
  <si>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</si>
  <si>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</si>
  <si>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</si>
  <si>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</si>
  <si>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</si>
  <si>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</si>
  <si>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</si>
  <si>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</si>
  <si>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</si>
  <si>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</si>
  <si>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</si>
  <si>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</si>
  <si>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</si>
  <si>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</si>
  <si>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</si>
  <si>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</si>
  <si>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</si>
  <si>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</si>
  <si>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</si>
  <si>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</si>
  <si>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</si>
  <si>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</si>
  <si>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</si>
  <si>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</si>
  <si>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</si>
  <si>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</si>
  <si>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</si>
  <si>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</si>
  <si>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</si>
  <si>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</si>
  <si>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</si>
  <si>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</si>
  <si>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</si>
  <si>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</si>
  <si>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</si>
  <si>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</si>
  <si>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</si>
  <si>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</si>
  <si>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</si>
  <si>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</si>
  <si>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</si>
  <si>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</si>
  <si>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</si>
  <si>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</si>
  <si>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</si>
  <si>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</si>
  <si>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</si>
  <si>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</si>
  <si>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</si>
  <si>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</si>
  <si>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</si>
  <si>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</si>
  <si>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</si>
  <si>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</si>
  <si>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</si>
  <si>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</si>
  <si>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</si>
  <si>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</si>
  <si>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</si>
  <si>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</si>
  <si>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</si>
  <si>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</si>
  <si>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</si>
  <si>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</si>
  <si>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</si>
  <si>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</si>
  <si>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</si>
  <si>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</si>
  <si>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</si>
  <si>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</si>
  <si>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</si>
  <si>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</si>
  <si>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</si>
  <si>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</si>
  <si>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</si>
  <si>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</si>
  <si>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</si>
  <si>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</si>
  <si>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</si>
  <si>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</si>
  <si>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</si>
  <si>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</si>
  <si>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</si>
  <si>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</si>
  <si>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</si>
  <si>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</si>
  <si>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</si>
  <si>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</si>
  <si>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</si>
  <si>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</si>
  <si>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</si>
  <si>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</si>
  <si>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</si>
  <si>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</si>
  <si>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</si>
  <si>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</si>
  <si>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</si>
  <si>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</si>
  <si>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</si>
  <si>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</si>
  <si>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</si>
  <si>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</si>
  <si>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</si>
  <si>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</si>
  <si>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</si>
  <si>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</si>
  <si>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</si>
  <si>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</si>
  <si>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</si>
  <si>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</si>
  <si>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</si>
  <si>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</si>
  <si>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</si>
  <si>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</si>
  <si>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</si>
  <si>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</si>
  <si>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</si>
  <si>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</si>
  <si>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</si>
  <si>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</si>
  <si>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</si>
  <si>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</si>
  <si>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</si>
  <si>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</si>
  <si>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</si>
  <si>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</si>
  <si>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</si>
  <si>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</si>
  <si>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</si>
  <si>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</si>
  <si>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</si>
  <si>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</si>
  <si>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</si>
  <si>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</si>
  <si>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</si>
  <si>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</si>
  <si>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</si>
  <si>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</si>
  <si>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</si>
  <si>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</si>
  <si>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</si>
  <si>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</si>
  <si>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</si>
  <si>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</si>
  <si>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</si>
  <si>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</si>
  <si>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</si>
  <si>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</si>
  <si>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</si>
  <si>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</si>
  <si>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</si>
  <si>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</si>
  <si>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</si>
  <si>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</si>
  <si>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</si>
  <si>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</si>
  <si>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</si>
  <si>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</si>
  <si>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</si>
  <si>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</si>
  <si>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</si>
  <si>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</si>
  <si>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</si>
  <si>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</si>
  <si>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</si>
  <si>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</si>
  <si>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</si>
  <si>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</si>
  <si>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</si>
  <si>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</si>
  <si>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</si>
  <si>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</si>
  <si>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</si>
  <si>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</si>
  <si>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</si>
  <si>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</si>
  <si>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</si>
  <si>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</si>
  <si>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</si>
  <si>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</si>
  <si>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</si>
  <si>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</si>
  <si>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</si>
  <si>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</si>
  <si>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</si>
  <si>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</si>
  <si>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</si>
  <si>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</si>
  <si>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</si>
  <si>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</si>
  <si>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</si>
  <si>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</si>
  <si>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</si>
  <si>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</si>
  <si>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</si>
  <si>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</si>
  <si>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</si>
  <si>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</si>
  <si>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</si>
  <si>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</si>
  <si>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</si>
  <si>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</si>
  <si>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</si>
  <si>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</si>
  <si>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</si>
  <si>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</si>
  <si>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</si>
  <si>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</si>
  <si>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</si>
  <si>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</si>
  <si>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</si>
  <si>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</si>
  <si>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</si>
  <si>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</si>
  <si>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</si>
  <si>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</si>
  <si>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</si>
  <si>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</si>
  <si>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</si>
  <si>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</si>
  <si>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</si>
  <si>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</si>
  <si>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</si>
  <si>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</si>
  <si>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</si>
  <si>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</si>
  <si>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</si>
  <si>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</si>
  <si>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</si>
  <si>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</si>
  <si>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</si>
  <si>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</si>
  <si>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</si>
  <si>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</si>
  <si>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</si>
  <si>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</si>
  <si>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</si>
  <si>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</si>
  <si>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</si>
  <si>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</si>
  <si>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</si>
  <si>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</si>
  <si>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</si>
  <si>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</si>
  <si>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</si>
  <si>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</si>
  <si>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</si>
  <si>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</si>
  <si>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</si>
  <si>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</si>
  <si>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</si>
  <si>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</si>
  <si>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</si>
  <si>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</si>
  <si>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</si>
  <si>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</si>
  <si>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</si>
  <si>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</si>
  <si>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</si>
  <si>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</si>
  <si>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</si>
  <si>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</si>
  <si>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</si>
  <si>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</si>
  <si>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</si>
  <si>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</si>
  <si>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</si>
  <si>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</si>
  <si>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</si>
  <si>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</si>
  <si>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</si>
  <si>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</si>
  <si>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</si>
  <si>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</si>
  <si>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</si>
  <si>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</si>
  <si>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</si>
  <si>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</si>
  <si>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</si>
  <si>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</si>
  <si>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</si>
  <si>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</si>
  <si>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</si>
  <si>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</si>
  <si>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</si>
  <si>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</si>
  <si>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</si>
  <si>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</si>
  <si>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</si>
  <si>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</si>
  <si>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</si>
  <si>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</si>
  <si>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</si>
  <si>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</si>
  <si>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</si>
  <si>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</si>
  <si>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</si>
  <si>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</si>
  <si>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</si>
  <si>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</si>
  <si>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</si>
  <si>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</si>
  <si>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</si>
  <si>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</si>
  <si>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</si>
  <si>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</si>
  <si>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</si>
  <si>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</si>
  <si>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</si>
  <si>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</si>
  <si>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</si>
  <si>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</si>
  <si>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</si>
  <si>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</si>
  <si>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</si>
  <si>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</si>
  <si>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</si>
  <si>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</si>
  <si>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</si>
  <si>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</si>
  <si>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</si>
  <si>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</si>
  <si>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</si>
  <si>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</si>
  <si>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</si>
  <si>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</si>
  <si>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</si>
  <si>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</si>
  <si>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</si>
  <si>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</si>
  <si>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</si>
  <si>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</si>
  <si>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</si>
  <si>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</si>
  <si>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</si>
  <si>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</si>
  <si>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</si>
  <si>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</si>
  <si>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</si>
  <si>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</si>
  <si>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</si>
  <si>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</si>
  <si>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</si>
  <si>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</si>
  <si>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</si>
  <si>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</si>
  <si>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</si>
  <si>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</si>
  <si>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</si>
  <si>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</si>
  <si>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</si>
  <si>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</si>
  <si>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</si>
  <si>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</si>
  <si>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</si>
  <si>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</si>
  <si>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</si>
  <si>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</si>
  <si>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</si>
  <si>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</si>
  <si>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</si>
  <si>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</si>
  <si>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</si>
  <si>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</si>
  <si>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</si>
  <si>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</si>
  <si>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</si>
  <si>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</si>
  <si>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</si>
  <si>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</si>
  <si>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</si>
  <si>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</si>
  <si>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</si>
  <si>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</si>
  <si>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</si>
  <si>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</si>
  <si>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</si>
  <si>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</si>
  <si>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</si>
  <si>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</si>
  <si>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</si>
  <si>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</si>
  <si>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</si>
  <si>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</si>
  <si>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</si>
  <si>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</si>
  <si>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</si>
  <si>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</si>
  <si>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</si>
  <si>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</si>
  <si>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</si>
  <si>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</si>
  <si>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</si>
  <si>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</si>
  <si>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</si>
  <si>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</si>
  <si>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</si>
  <si>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</si>
  <si>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</si>
  <si>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</si>
  <si>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</si>
  <si>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</si>
  <si>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</si>
  <si>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</si>
  <si>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</si>
  <si>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</si>
  <si>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</si>
  <si>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</si>
  <si>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</si>
  <si>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</si>
  <si>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</si>
  <si>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</si>
  <si>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</si>
  <si>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</si>
  <si>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</si>
  <si>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</si>
  <si>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</si>
  <si>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</si>
  <si>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</si>
  <si>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</si>
  <si>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</si>
  <si>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</si>
  <si>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</si>
  <si>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</si>
  <si>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</si>
  <si>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</si>
  <si>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</si>
  <si>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</si>
  <si>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</si>
  <si>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</si>
  <si>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</si>
  <si>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</si>
  <si>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</si>
  <si>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</si>
  <si>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</si>
  <si>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</si>
  <si>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</si>
  <si>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</si>
  <si>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</si>
  <si>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</si>
  <si>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</si>
  <si>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</si>
  <si>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</si>
  <si>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</si>
  <si>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</si>
  <si>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</si>
  <si>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</si>
  <si>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</si>
  <si>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</si>
  <si>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</si>
  <si>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</si>
  <si>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</si>
  <si>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</si>
  <si>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</si>
  <si>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</si>
  <si>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</si>
  <si>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</si>
  <si>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</si>
  <si>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</si>
  <si>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</si>
  <si>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</si>
  <si>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</si>
  <si>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</si>
  <si>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</si>
  <si>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</si>
  <si>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</si>
  <si>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</si>
  <si>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</si>
  <si>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</si>
  <si>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</si>
  <si>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</si>
  <si>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</si>
  <si>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</si>
  <si>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</si>
  <si>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</si>
  <si>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</si>
  <si>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</si>
  <si>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</si>
  <si>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</si>
  <si>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</si>
  <si>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</si>
  <si>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</si>
  <si>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</si>
  <si>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</si>
  <si>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</si>
  <si>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</si>
  <si>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</si>
  <si>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</si>
  <si>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</si>
  <si>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</si>
  <si>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</si>
  <si>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</si>
  <si>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</si>
  <si>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</si>
  <si>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</si>
  <si>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</si>
  <si>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</si>
  <si>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</si>
  <si>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</si>
  <si>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</si>
  <si>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</si>
  <si>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</si>
  <si>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</si>
  <si>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</si>
  <si>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</si>
  <si>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</si>
  <si>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</si>
  <si>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</si>
  <si>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</si>
  <si>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</si>
  <si>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</si>
  <si>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</si>
  <si>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</si>
  <si>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</si>
  <si>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</si>
  <si>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</si>
  <si>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</si>
  <si>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</si>
  <si>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</si>
  <si>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</si>
  <si>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</si>
  <si>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</si>
  <si>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</si>
  <si>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</si>
  <si>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</si>
  <si>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</si>
  <si>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</si>
  <si>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</si>
  <si>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</si>
  <si>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</si>
  <si>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</si>
  <si>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</si>
  <si>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</si>
  <si>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</si>
  <si>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</si>
  <si>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</si>
  <si>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</si>
  <si>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</si>
  <si>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</si>
  <si>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</si>
  <si>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</si>
  <si>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</si>
  <si>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</si>
  <si>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</si>
  <si>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</si>
  <si>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</si>
  <si>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</si>
  <si>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</si>
  <si>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</si>
  <si>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</si>
  <si>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</si>
  <si>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</si>
  <si>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</si>
  <si>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</si>
  <si>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</si>
  <si>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</si>
  <si>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</si>
  <si>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</si>
  <si>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</si>
  <si>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</si>
  <si>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</si>
  <si>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</si>
  <si>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</si>
  <si>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</si>
  <si>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</si>
  <si>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</si>
  <si>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</si>
  <si>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</si>
  <si>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</si>
  <si>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</si>
  <si>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</si>
  <si>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</si>
  <si>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</si>
  <si>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</si>
  <si>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</si>
  <si>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</si>
  <si>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</si>
  <si>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</si>
  <si>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</si>
  <si>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</si>
  <si>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</si>
  <si>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</si>
  <si>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</si>
  <si>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</si>
  <si>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</si>
  <si>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</si>
  <si>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</si>
  <si>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</si>
  <si>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</si>
  <si>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</si>
  <si>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</si>
  <si>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</si>
  <si>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</si>
  <si>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</si>
  <si>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</si>
  <si>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</si>
  <si>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</si>
  <si>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</si>
  <si>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</si>
  <si>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</si>
  <si>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</si>
  <si>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</si>
  <si>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</si>
  <si>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</si>
  <si>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</si>
  <si>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</si>
  <si>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</si>
  <si>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</si>
  <si>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</si>
  <si>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</si>
  <si>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</si>
  <si>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</si>
  <si>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</si>
  <si>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</si>
  <si>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</si>
  <si>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</si>
  <si>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</si>
  <si>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</si>
  <si>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</si>
  <si>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</si>
  <si>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</si>
  <si>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</si>
  <si>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</si>
  <si>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</si>
  <si>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</si>
  <si>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</si>
  <si>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</si>
  <si>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</si>
  <si>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</si>
  <si>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</si>
  <si>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</si>
  <si>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</si>
  <si>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</si>
  <si>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</si>
  <si>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</si>
  <si>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</si>
  <si>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</si>
  <si>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</si>
  <si>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</si>
  <si>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</si>
  <si>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</si>
  <si>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</si>
  <si>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</si>
  <si>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</si>
  <si>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</si>
  <si>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</si>
  <si>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</si>
  <si>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</si>
  <si>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</si>
  <si>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</si>
  <si>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</si>
  <si>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</si>
  <si>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</si>
  <si>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</si>
  <si>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</si>
  <si>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</si>
  <si>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</si>
  <si>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</si>
  <si>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</si>
  <si>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</si>
  <si>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</si>
  <si>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</si>
  <si>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</si>
  <si>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</si>
  <si>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</si>
  <si>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</si>
  <si>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</si>
  <si>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</si>
  <si>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</si>
  <si>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</si>
  <si>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</si>
  <si>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</si>
  <si>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</si>
  <si>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</si>
  <si>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</si>
  <si>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</si>
  <si>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</si>
  <si>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</si>
  <si>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</si>
  <si>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</si>
  <si>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</si>
  <si>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</si>
  <si>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</si>
  <si>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</si>
  <si>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</si>
  <si>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</si>
  <si>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</si>
  <si>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</si>
  <si>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</si>
  <si>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</si>
  <si>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</si>
  <si>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</si>
  <si>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</si>
  <si>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</si>
  <si>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</si>
  <si>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</si>
  <si>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</si>
  <si>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</si>
  <si>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</si>
  <si>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</si>
  <si>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</si>
  <si>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</si>
  <si>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</si>
  <si>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</si>
  <si>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</si>
  <si>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</si>
  <si>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</si>
  <si>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</si>
  <si>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</si>
  <si>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</si>
  <si>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</si>
  <si>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</si>
  <si>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</si>
  <si>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</si>
  <si>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</si>
  <si>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</si>
  <si>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</si>
  <si>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</si>
  <si>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</si>
  <si>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</si>
  <si>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</si>
  <si>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</si>
  <si>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</si>
  <si>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</si>
  <si>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</si>
  <si>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</si>
  <si>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</si>
  <si>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</si>
  <si>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</si>
  <si>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</si>
  <si>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</si>
  <si>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</si>
  <si>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</si>
  <si>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</si>
  <si>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</si>
  <si>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</si>
  <si>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</si>
  <si>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</si>
  <si>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</si>
  <si>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</si>
  <si>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</si>
  <si>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</si>
  <si>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</si>
  <si>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</si>
  <si>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</si>
  <si>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</si>
  <si>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</si>
  <si>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</si>
  <si>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</si>
  <si>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</si>
  <si>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</si>
  <si>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</si>
  <si>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</si>
  <si>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</si>
  <si>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</si>
  <si>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</si>
  <si>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</si>
  <si>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</si>
  <si>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</si>
  <si>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</si>
  <si>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</si>
  <si>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</si>
  <si>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</si>
  <si>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</si>
  <si>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</si>
  <si>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</si>
  <si>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</si>
  <si>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</si>
  <si>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</si>
  <si>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</si>
  <si>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</si>
  <si>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</si>
  <si>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</si>
  <si>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</si>
  <si>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</si>
  <si>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</si>
  <si>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</si>
  <si>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</si>
  <si>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</si>
  <si>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</si>
  <si>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</si>
  <si>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</si>
  <si>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</si>
  <si>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</si>
  <si>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</si>
  <si>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</si>
  <si>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</si>
  <si>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</si>
  <si>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</si>
  <si>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</si>
  <si>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</si>
  <si>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</si>
  <si>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</si>
  <si>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</si>
  <si>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</si>
  <si>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</si>
  <si>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</si>
  <si>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</si>
  <si>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</si>
  <si>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</si>
  <si>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</si>
  <si>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</si>
  <si>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</si>
  <si>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</si>
  <si>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</si>
  <si>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</si>
  <si>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</si>
  <si>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</si>
  <si>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</si>
  <si>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</si>
  <si>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</si>
  <si>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</si>
  <si>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</si>
  <si>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</si>
  <si>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</si>
  <si>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</si>
  <si>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</si>
  <si>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</si>
  <si>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</si>
  <si>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</si>
  <si>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</si>
  <si>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</si>
  <si>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</si>
  <si>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</si>
  <si>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</si>
  <si>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</si>
  <si>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</si>
  <si>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</si>
  <si>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</si>
  <si>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</si>
  <si>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</si>
  <si>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</si>
  <si>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</si>
  <si>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</si>
  <si>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</si>
  <si>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</si>
  <si>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</si>
  <si>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</si>
  <si>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</si>
  <si>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</si>
  <si>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</si>
  <si>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</si>
  <si>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</si>
  <si>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</si>
  <si>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</si>
  <si>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</si>
  <si>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</si>
  <si>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</si>
  <si>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</si>
  <si>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</si>
  <si>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</si>
  <si>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</si>
  <si>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</si>
  <si>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</si>
  <si>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</si>
  <si>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</si>
  <si>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</si>
  <si>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</si>
  <si>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</si>
  <si>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</si>
  <si>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</si>
  <si>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</si>
  <si>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</si>
  <si>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</si>
  <si>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</si>
  <si>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</si>
  <si>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</si>
  <si>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</si>
  <si>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</si>
  <si>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</si>
  <si>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</si>
  <si>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</si>
  <si>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</si>
  <si>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</si>
  <si>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</si>
  <si>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</si>
  <si>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</si>
  <si>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</si>
  <si>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</si>
  <si>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</si>
  <si>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</si>
  <si>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</si>
  <si>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</si>
  <si>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</si>
  <si>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</si>
  <si>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</si>
  <si>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</si>
  <si>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</si>
  <si>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</si>
  <si>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</si>
  <si>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</si>
  <si>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</si>
  <si>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</si>
  <si>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</si>
  <si>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</si>
  <si>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</si>
  <si>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</si>
  <si>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</si>
  <si>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</si>
  <si>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</si>
  <si>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</si>
  <si>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</si>
  <si>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</si>
  <si>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</si>
  <si>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</si>
  <si>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</si>
  <si>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</si>
  <si>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</si>
  <si>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</si>
  <si>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</si>
  <si>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</si>
  <si>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</si>
  <si>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</si>
  <si>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</si>
  <si>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</si>
  <si>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</si>
  <si>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</si>
  <si>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</si>
  <si>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</si>
  <si>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</si>
  <si>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</si>
  <si>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</si>
  <si>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</si>
  <si>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</si>
  <si>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</si>
  <si>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</si>
  <si>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</si>
  <si>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</si>
  <si>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</si>
  <si>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</si>
  <si>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</si>
  <si>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</si>
  <si>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</si>
  <si>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</si>
  <si>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</si>
  <si>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</si>
  <si>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</si>
  <si>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</si>
  <si>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</si>
  <si>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</si>
  <si>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</si>
  <si>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</si>
  <si>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</si>
  <si>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</si>
  <si>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</si>
  <si>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</si>
  <si>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</si>
  <si>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</si>
  <si>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</si>
  <si>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</si>
  <si>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</si>
  <si>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</si>
  <si>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</si>
  <si>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</si>
  <si>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</si>
  <si>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</si>
  <si>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</si>
  <si>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</si>
  <si>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</si>
  <si>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</si>
  <si>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</si>
  <si>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</si>
  <si>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</si>
  <si>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</si>
  <si>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</si>
  <si>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</si>
  <si>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</si>
  <si>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</si>
  <si>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</si>
  <si>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</si>
  <si>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</si>
  <si>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</si>
  <si>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</si>
  <si>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</si>
  <si>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</si>
  <si>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</si>
  <si>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</si>
  <si>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</si>
  <si>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</si>
  <si>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</si>
  <si>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</si>
  <si>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</si>
  <si>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</si>
  <si>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</si>
  <si>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</si>
  <si>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</si>
  <si>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</si>
  <si>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</si>
  <si>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</si>
  <si>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</si>
  <si>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</si>
  <si>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</si>
  <si>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</si>
  <si>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</si>
  <si>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</si>
  <si>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</si>
  <si>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</si>
  <si>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</si>
  <si>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</si>
  <si>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</si>
  <si>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</si>
  <si>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</si>
  <si>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</si>
  <si>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</si>
  <si>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</si>
  <si>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</si>
  <si>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</si>
  <si>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</si>
  <si>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</si>
  <si>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</si>
  <si>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</si>
  <si>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</si>
  <si>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</si>
  <si>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</si>
  <si>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</si>
  <si>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</si>
  <si>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</si>
  <si>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</si>
  <si>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</si>
  <si>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</si>
  <si>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</si>
  <si>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</si>
  <si>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</si>
  <si>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</si>
  <si>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</si>
  <si>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</si>
  <si>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</si>
  <si>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</si>
  <si>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</si>
  <si>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</si>
  <si>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</si>
  <si>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</si>
  <si>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</si>
  <si>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</si>
  <si>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</si>
  <si>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</si>
  <si>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</si>
  <si>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</si>
  <si>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</si>
  <si>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</si>
  <si>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</si>
  <si>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</si>
  <si>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</si>
  <si>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</si>
  <si>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</si>
  <si>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</si>
  <si>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</si>
  <si>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</si>
  <si>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</si>
  <si>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</si>
  <si>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</si>
  <si>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</si>
  <si>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</si>
  <si>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</si>
  <si>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</si>
  <si>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</si>
  <si>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</si>
  <si>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</si>
  <si>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</si>
  <si>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</si>
  <si>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</si>
  <si>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</si>
  <si>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</si>
  <si>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</si>
  <si>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</si>
  <si>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</si>
  <si>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</si>
  <si>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</si>
  <si>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</si>
  <si>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</si>
  <si>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</si>
  <si>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</si>
  <si>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</si>
  <si>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</si>
  <si>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</si>
  <si>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</si>
  <si>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</si>
  <si>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</si>
  <si>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</si>
  <si>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</si>
  <si>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</si>
  <si>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</si>
  <si>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</si>
  <si>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</si>
  <si>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</si>
  <si>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</si>
  <si>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</si>
  <si>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</si>
  <si>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</si>
  <si>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</si>
  <si>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</si>
  <si>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</si>
  <si>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</si>
  <si>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</si>
  <si>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</si>
  <si>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</si>
  <si>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</si>
  <si>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</si>
  <si>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</si>
  <si>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</si>
  <si>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</si>
  <si>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</si>
  <si>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</si>
  <si>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</si>
  <si>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</si>
  <si>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</si>
  <si>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</si>
  <si>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</si>
  <si>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</si>
  <si>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</si>
  <si>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</si>
  <si>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</si>
  <si>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</si>
  <si>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</si>
  <si>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</si>
  <si>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</si>
  <si>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</si>
  <si>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</si>
  <si>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</si>
  <si>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</si>
  <si>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</si>
  <si>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</si>
  <si>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</si>
  <si>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</si>
  <si>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</si>
  <si>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</si>
  <si>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</si>
  <si>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</si>
  <si>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</si>
  <si>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</si>
  <si>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</si>
  <si>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</si>
  <si>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</si>
  <si>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</si>
  <si>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</si>
  <si>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</si>
  <si>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</si>
  <si>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</si>
  <si>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</si>
  <si>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</si>
  <si>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</si>
  <si>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</si>
  <si>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</si>
  <si>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</si>
  <si>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</si>
  <si>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</si>
  <si>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</si>
  <si>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</si>
  <si>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</si>
  <si>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</si>
  <si>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</si>
  <si>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</si>
  <si>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</si>
  <si>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</si>
  <si>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</si>
  <si>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</si>
  <si>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</si>
  <si>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</si>
  <si>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</si>
  <si>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</si>
  <si>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</si>
  <si>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</si>
  <si>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</si>
  <si>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</si>
  <si>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</si>
  <si>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</si>
  <si>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</si>
  <si>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</si>
  <si>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</si>
  <si>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</si>
  <si>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</si>
  <si>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</si>
  <si>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</si>
  <si>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</si>
  <si>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</si>
  <si>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</si>
  <si>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</si>
  <si>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</si>
  <si>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</si>
  <si>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</si>
  <si>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</si>
  <si>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</si>
  <si>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</si>
  <si>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</si>
  <si>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</si>
  <si>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</si>
  <si>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</si>
  <si>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</si>
  <si>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</si>
  <si>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</si>
  <si>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</si>
  <si>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</si>
  <si>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</si>
  <si>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</si>
  <si>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</si>
  <si>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</si>
  <si>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</si>
  <si>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</si>
  <si>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</si>
  <si>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</si>
  <si>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</si>
  <si>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</si>
  <si>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</si>
  <si>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</si>
  <si>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</si>
  <si>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</si>
  <si>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</si>
  <si>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</si>
  <si>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</si>
  <si>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</si>
  <si>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</si>
  <si>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</si>
  <si>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</si>
  <si>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</si>
  <si>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</si>
  <si>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</si>
  <si>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</si>
  <si>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</si>
  <si>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</si>
  <si>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</si>
  <si>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</si>
  <si>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</si>
  <si>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</si>
  <si>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</si>
  <si>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</si>
  <si>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</si>
  <si>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</si>
  <si>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</si>
  <si>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</si>
  <si>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</si>
  <si>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</si>
  <si>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</si>
  <si>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</si>
  <si>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</si>
  <si>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</si>
  <si>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</si>
  <si>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</si>
  <si>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</si>
  <si>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</si>
  <si>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</si>
  <si>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</si>
  <si>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</si>
  <si>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</si>
  <si>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</si>
  <si>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</si>
  <si>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</si>
  <si>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</si>
  <si>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</si>
  <si>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</si>
  <si>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</si>
  <si>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</si>
  <si>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</si>
  <si>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</si>
  <si>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</si>
  <si>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</si>
  <si>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</si>
  <si>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</si>
  <si>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</si>
  <si>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</si>
  <si>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</si>
  <si>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</si>
  <si>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</si>
  <si>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</si>
  <si>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</si>
  <si>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</si>
  <si>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</si>
  <si>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</si>
  <si>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</si>
  <si>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</si>
  <si>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</si>
  <si>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</si>
  <si>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</si>
  <si>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</si>
  <si>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</si>
  <si>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</si>
  <si>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</si>
  <si>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</si>
  <si>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</si>
  <si>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</si>
  <si>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</si>
  <si>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</si>
  <si>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</si>
  <si>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</si>
  <si>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</si>
  <si>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</si>
  <si>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</si>
  <si>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</si>
  <si>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</si>
  <si>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</si>
  <si>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</si>
  <si>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</si>
  <si>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</si>
  <si>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</si>
  <si>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</si>
  <si>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</si>
  <si>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</si>
  <si>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</si>
  <si>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</si>
  <si>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</si>
  <si>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</si>
  <si>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</si>
  <si>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</si>
  <si>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</si>
  <si>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</si>
  <si>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</si>
  <si>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</si>
  <si>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</si>
  <si>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</si>
  <si>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</si>
  <si>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</si>
  <si>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</si>
  <si>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</si>
  <si>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</si>
  <si>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</si>
  <si>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</si>
  <si>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</si>
  <si>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</si>
  <si>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</si>
  <si>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</si>
  <si>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</si>
  <si>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</si>
  <si>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</si>
  <si>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</si>
  <si>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</si>
  <si>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</si>
  <si>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</si>
  <si>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</si>
  <si>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</si>
  <si>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</si>
  <si>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</si>
  <si>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</si>
  <si>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</si>
  <si>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</si>
  <si>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</si>
  <si>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</si>
  <si>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</si>
  <si>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</si>
  <si>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</si>
  <si>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</si>
  <si>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</si>
  <si>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</si>
  <si>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</si>
  <si>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</si>
  <si>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</si>
  <si>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</si>
  <si>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</si>
  <si>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</si>
  <si>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</si>
  <si>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</si>
  <si>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</si>
  <si>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</si>
  <si>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</si>
  <si>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</si>
  <si>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</si>
  <si>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</si>
  <si>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</si>
  <si>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</si>
  <si>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</si>
  <si>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</si>
  <si>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</si>
  <si>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</si>
  <si>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</si>
  <si>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</si>
  <si>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</si>
  <si>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</si>
  <si>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</si>
  <si>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</si>
  <si>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</si>
  <si>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</si>
  <si>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</si>
  <si>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</si>
  <si>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</si>
  <si>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</si>
  <si>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</si>
  <si>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</si>
  <si>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</si>
  <si>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</si>
  <si>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</si>
  <si>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</si>
  <si>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</si>
  <si>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</si>
  <si>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</si>
  <si>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</si>
  <si>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</si>
  <si>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</si>
  <si>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</si>
  <si>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</si>
  <si>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</si>
  <si>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</si>
  <si>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</si>
  <si>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</si>
  <si>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</si>
  <si>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</si>
  <si>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</si>
  <si>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</si>
  <si>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</si>
  <si>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</si>
  <si>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</si>
  <si>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</si>
  <si>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</si>
  <si>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</si>
  <si>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</si>
  <si>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</si>
  <si>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</si>
  <si>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</si>
  <si>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</si>
  <si>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</si>
  <si>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</si>
  <si>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</si>
  <si>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</si>
  <si>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</si>
  <si>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</si>
  <si>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</si>
  <si>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</si>
  <si>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</si>
  <si>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</si>
  <si>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</si>
  <si>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</si>
  <si>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</si>
  <si>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</si>
  <si>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</si>
  <si>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</si>
  <si>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</si>
  <si>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</si>
  <si>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</si>
  <si>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</si>
  <si>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</si>
  <si>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</si>
  <si>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</si>
  <si>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</si>
  <si>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</si>
  <si>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</si>
  <si>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</si>
  <si>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</si>
  <si>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</si>
  <si>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</si>
  <si>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</si>
  <si>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</si>
  <si>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</si>
  <si>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</si>
  <si>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</si>
  <si>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</si>
  <si>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</si>
  <si>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</si>
  <si>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</si>
  <si>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</si>
  <si>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</si>
  <si>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</si>
  <si>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</si>
  <si>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</si>
  <si>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</si>
  <si>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</si>
  <si>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</si>
  <si>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</si>
  <si>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</si>
  <si>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</si>
  <si>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</si>
  <si>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</si>
  <si>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</si>
  <si>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</si>
  <si>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</si>
  <si>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</si>
  <si>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</si>
  <si>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</si>
  <si>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</si>
  <si>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</si>
  <si>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</si>
  <si>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</si>
  <si>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</si>
  <si>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</si>
  <si>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</si>
  <si>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</si>
  <si>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</si>
  <si>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</si>
  <si>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</si>
  <si>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</si>
  <si>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</si>
  <si>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</si>
  <si>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</si>
  <si>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</si>
  <si>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</si>
  <si>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</si>
  <si>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</si>
  <si>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</si>
  <si>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</si>
  <si>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</si>
  <si>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</si>
  <si>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</si>
  <si>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</si>
  <si>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</si>
  <si>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</si>
  <si>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</si>
  <si>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</si>
  <si>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</si>
  <si>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</si>
  <si>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</si>
  <si>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</si>
  <si>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</si>
  <si>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</si>
  <si>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</si>
  <si>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</si>
  <si>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</si>
  <si>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</si>
  <si>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</si>
  <si>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</si>
  <si>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</si>
  <si>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</si>
  <si>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</si>
  <si>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</si>
  <si>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</si>
  <si>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</si>
  <si>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</si>
  <si>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</si>
  <si>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</si>
  <si>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</si>
  <si>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</si>
  <si>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</si>
  <si>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</si>
  <si>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</si>
  <si>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</si>
  <si>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</si>
  <si>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</si>
  <si>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</si>
  <si>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</si>
  <si>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</si>
  <si>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</si>
  <si>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</si>
  <si>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</si>
  <si>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</si>
  <si>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</si>
  <si>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</si>
  <si>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</si>
  <si>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</si>
  <si>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</si>
  <si>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</si>
  <si>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</si>
  <si>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</si>
  <si>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</si>
  <si>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</si>
  <si>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</si>
  <si>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</si>
  <si>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</si>
  <si>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</si>
  <si>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</si>
  <si>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</si>
  <si>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</si>
  <si>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</si>
  <si>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</si>
  <si>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</si>
  <si>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</si>
  <si>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</si>
  <si>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</si>
  <si>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</si>
  <si>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</si>
  <si>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</si>
  <si>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</si>
  <si>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</si>
  <si>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</si>
  <si>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</si>
  <si>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</si>
  <si>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</si>
  <si>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</si>
  <si>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</si>
  <si>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</si>
  <si>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</si>
  <si>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</si>
  <si>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</si>
  <si>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</si>
  <si>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</si>
  <si>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</si>
  <si>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</si>
  <si>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</si>
  <si>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</si>
  <si>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</si>
  <si>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</si>
  <si>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</si>
  <si>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</si>
  <si>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</si>
  <si>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</si>
  <si>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</si>
  <si>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</si>
  <si>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</si>
  <si>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</si>
  <si>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</si>
  <si>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</si>
  <si>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</si>
  <si>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</si>
  <si>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</si>
  <si>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</si>
  <si>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</si>
  <si>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</si>
  <si>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</si>
  <si>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</si>
  <si>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</si>
  <si>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</si>
  <si>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</si>
  <si>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</si>
  <si>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</si>
  <si>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</si>
  <si>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</si>
  <si>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</si>
  <si>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</si>
  <si>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</si>
  <si>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</si>
  <si>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</si>
  <si>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</si>
  <si>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</si>
  <si>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</si>
  <si>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</si>
  <si>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</si>
  <si>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</si>
  <si>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</si>
  <si>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</si>
  <si>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</si>
  <si>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</si>
  <si>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</si>
  <si>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</si>
  <si>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</si>
  <si>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</si>
  <si>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</si>
  <si>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</si>
  <si>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</si>
  <si>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</si>
  <si>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</si>
  <si>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</si>
  <si>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</si>
  <si>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</si>
  <si>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</si>
  <si>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</si>
  <si>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</si>
  <si>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</si>
  <si>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</si>
  <si>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</si>
  <si>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</si>
  <si>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</si>
  <si>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</si>
  <si>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</si>
  <si>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</si>
  <si>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</si>
  <si>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</si>
  <si>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</si>
  <si>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</si>
  <si>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</si>
  <si>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</si>
  <si>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</si>
  <si>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</si>
  <si>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</si>
  <si>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</si>
  <si>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</si>
  <si>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</si>
  <si>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</si>
  <si>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</si>
  <si>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</si>
  <si>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</si>
  <si>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</si>
  <si>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</si>
  <si>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</si>
  <si>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</si>
  <si>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</si>
  <si>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</si>
  <si>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</si>
  <si>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</si>
  <si>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</si>
  <si>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</si>
  <si>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</si>
  <si>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</si>
  <si>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</si>
  <si>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</si>
  <si>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</si>
  <si>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</si>
  <si>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</si>
  <si>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</si>
  <si>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</si>
  <si>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</si>
  <si>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</si>
  <si>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</si>
  <si>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</si>
  <si>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</si>
  <si>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</si>
  <si>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</si>
  <si>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</si>
  <si>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</si>
  <si>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</si>
  <si>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</si>
  <si>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</si>
  <si>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</si>
  <si>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</si>
  <si>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</si>
  <si>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</si>
  <si>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</si>
  <si>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</si>
  <si>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</si>
  <si>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</si>
  <si>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</si>
  <si>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</si>
  <si>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</si>
  <si>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</si>
  <si>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</si>
  <si>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</si>
  <si>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</si>
  <si>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</si>
  <si>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</si>
  <si>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</si>
  <si>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</si>
  <si>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</si>
  <si>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</si>
  <si>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</si>
  <si>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</si>
  <si>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</si>
  <si>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</si>
  <si>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</si>
  <si>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</si>
  <si>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</si>
  <si>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</si>
  <si>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</si>
  <si>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</si>
  <si>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</si>
  <si>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</si>
  <si>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</si>
  <si>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</si>
  <si>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</si>
  <si>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</si>
  <si>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</si>
  <si>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</si>
  <si>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</si>
  <si>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</si>
  <si>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</si>
  <si>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</si>
  <si>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</si>
  <si>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</si>
  <si>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</si>
  <si>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</si>
  <si>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</si>
  <si>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</si>
  <si>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</si>
  <si>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</si>
  <si>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</si>
  <si>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</si>
  <si>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</si>
  <si>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</si>
  <si>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</si>
  <si>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</si>
  <si>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</si>
  <si>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</si>
  <si>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</si>
  <si>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</si>
  <si>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</si>
  <si>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</si>
  <si>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</si>
  <si>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</si>
  <si>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</si>
  <si>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</si>
  <si>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</si>
  <si>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</si>
  <si>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</si>
  <si>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</si>
  <si>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</si>
  <si>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</si>
  <si>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</si>
  <si>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</si>
  <si>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</si>
  <si>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</si>
  <si>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</si>
  <si>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</si>
  <si>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</si>
  <si>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</si>
  <si>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</si>
  <si>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</si>
  <si>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</si>
  <si>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</si>
  <si>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</si>
  <si>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</si>
  <si>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</si>
  <si>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</si>
  <si>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</si>
  <si>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</si>
  <si>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</si>
  <si>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</si>
  <si>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</si>
  <si>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</si>
  <si>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</si>
  <si>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</si>
  <si>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</si>
  <si>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</si>
  <si>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</si>
  <si>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</si>
  <si>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</si>
  <si>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</si>
  <si>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</si>
  <si>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</si>
  <si>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</si>
  <si>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</si>
  <si>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</si>
  <si>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</si>
  <si>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</si>
  <si>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</si>
  <si>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</si>
  <si>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</si>
  <si>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</si>
  <si>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</si>
  <si>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</si>
  <si>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</si>
  <si>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</si>
  <si>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</si>
  <si>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</si>
  <si>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</si>
  <si>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</si>
  <si>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</si>
  <si>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</si>
  <si>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</si>
  <si>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</si>
  <si>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</si>
  <si>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</si>
  <si>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</si>
  <si>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</si>
  <si>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</si>
  <si>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</si>
  <si>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</si>
  <si>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</si>
  <si>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</si>
  <si>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</si>
  <si>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</si>
  <si>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</si>
  <si>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</si>
  <si>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</si>
  <si>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</si>
  <si>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</si>
  <si>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</si>
  <si>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</si>
  <si>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</si>
  <si>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</si>
  <si>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</si>
  <si>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</si>
  <si>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</si>
  <si>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</si>
  <si>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</si>
  <si>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</si>
  <si>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</si>
  <si>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</si>
  <si>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</si>
  <si>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</si>
  <si>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</si>
  <si>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</si>
  <si>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</si>
  <si>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</si>
  <si>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</si>
  <si>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</si>
  <si>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</si>
  <si>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</si>
  <si>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</si>
  <si>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</si>
  <si>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</si>
  <si>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</si>
  <si>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</si>
  <si>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</si>
  <si>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</si>
  <si>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</si>
  <si>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</si>
  <si>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</si>
  <si>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</si>
  <si>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</si>
  <si>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</si>
  <si>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</si>
  <si>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</si>
  <si>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</si>
  <si>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</si>
  <si>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</si>
  <si>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</si>
  <si>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</si>
  <si>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</si>
  <si>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</si>
  <si>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</si>
  <si>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</si>
  <si>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</si>
  <si>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</si>
  <si>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</si>
  <si>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</si>
  <si>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</si>
  <si>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</si>
  <si>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</si>
  <si>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</si>
  <si>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</si>
  <si>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</si>
  <si>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</si>
  <si>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</si>
  <si>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</si>
  <si>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</si>
  <si>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</si>
  <si>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</si>
  <si>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</si>
  <si>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</si>
  <si>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</si>
  <si>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</si>
  <si>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</si>
  <si>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</si>
  <si>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</si>
  <si>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</si>
  <si>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</si>
  <si>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</si>
  <si>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</si>
  <si>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</si>
  <si>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</si>
  <si>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</si>
  <si>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</si>
  <si>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</si>
  <si>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</si>
  <si>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</si>
  <si>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</si>
  <si>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</si>
  <si>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</si>
  <si>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</si>
  <si>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</si>
  <si>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</si>
  <si>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</si>
  <si>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</si>
  <si>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</si>
  <si>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</si>
  <si>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</si>
  <si>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</si>
  <si>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</si>
  <si>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</si>
  <si>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</si>
  <si>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</si>
  <si>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</si>
  <si>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</si>
  <si>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</si>
  <si>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</si>
  <si>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</si>
  <si>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</si>
  <si>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</si>
  <si>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</si>
  <si>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</si>
  <si>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</si>
  <si>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</si>
  <si>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</si>
  <si>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</si>
  <si>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</si>
  <si>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</si>
  <si>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</si>
  <si>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</si>
  <si>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</si>
  <si>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</si>
  <si>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</si>
  <si>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</si>
  <si>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</si>
  <si>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</si>
  <si>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</si>
  <si>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</si>
  <si>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</si>
  <si>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</si>
  <si>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</si>
  <si>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</si>
  <si>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</si>
  <si>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</si>
  <si>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</si>
  <si>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</si>
  <si>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</si>
  <si>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</si>
  <si>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</si>
  <si>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</si>
  <si>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</si>
  <si>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</si>
  <si>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</si>
  <si>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</si>
  <si>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</si>
  <si>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</si>
  <si>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</si>
  <si>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</si>
  <si>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</si>
  <si>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</si>
  <si>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</si>
  <si>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</si>
  <si>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</si>
  <si>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</si>
  <si>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</si>
  <si>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</si>
  <si>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</si>
  <si>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</si>
  <si>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</si>
  <si>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</si>
  <si>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</si>
  <si>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</si>
  <si>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</si>
  <si>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</si>
  <si>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</si>
  <si>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</si>
  <si>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</si>
  <si>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</si>
  <si>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</si>
  <si>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</si>
  <si>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</si>
  <si>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</si>
  <si>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</si>
  <si>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</si>
  <si>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</si>
  <si>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</si>
  <si>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</si>
  <si>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</si>
  <si>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</si>
  <si>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</si>
  <si>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</si>
  <si>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</si>
  <si>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</si>
  <si>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</si>
  <si>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</si>
  <si>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</si>
  <si>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</si>
  <si>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</si>
  <si>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</si>
  <si>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</si>
  <si>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</si>
  <si>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</si>
  <si>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</si>
  <si>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</si>
  <si>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</si>
  <si>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</si>
  <si>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</si>
  <si>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</si>
  <si>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</si>
  <si>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</si>
  <si>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</si>
  <si>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</si>
  <si>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</si>
  <si>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</si>
  <si>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</si>
  <si>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</si>
  <si>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</si>
  <si>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</si>
  <si>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</si>
  <si>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</si>
  <si>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</si>
  <si>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</si>
  <si>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</si>
  <si>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</si>
  <si>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</si>
  <si>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</si>
  <si>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</si>
  <si>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</si>
  <si>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</si>
  <si>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</si>
  <si>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</si>
  <si>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</si>
  <si>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</si>
  <si>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</si>
  <si>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</si>
  <si>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</si>
  <si>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</si>
  <si>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</si>
  <si>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</si>
  <si>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</si>
  <si>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</si>
  <si>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</si>
  <si>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</si>
  <si>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</si>
  <si>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</si>
  <si>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</si>
  <si>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</si>
  <si>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</si>
  <si>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</si>
  <si>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</si>
  <si>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</si>
  <si>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</si>
  <si>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</si>
  <si>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</si>
  <si>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</si>
  <si>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</si>
  <si>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</si>
  <si>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</si>
  <si>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</si>
  <si>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</si>
  <si>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</si>
  <si>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</si>
  <si>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</si>
  <si>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</si>
  <si>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</si>
  <si>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</si>
  <si>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</si>
  <si>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</si>
  <si>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</si>
  <si>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</si>
  <si>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</si>
  <si>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</si>
  <si>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</si>
  <si>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</si>
  <si>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</si>
  <si>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</si>
  <si>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</si>
  <si>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</si>
  <si>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</si>
  <si>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</si>
  <si>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</si>
  <si>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</si>
  <si>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</si>
  <si>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</si>
  <si>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</si>
  <si>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</si>
  <si>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</si>
  <si>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</si>
  <si>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</si>
  <si>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</si>
  <si>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</si>
  <si>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</si>
  <si>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</si>
  <si>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</si>
  <si>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</si>
  <si>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</si>
  <si>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</si>
  <si>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</si>
  <si>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</si>
  <si>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</si>
  <si>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</si>
  <si>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</si>
  <si>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</si>
  <si>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</si>
  <si>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</si>
  <si>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</si>
  <si>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</si>
  <si>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</si>
  <si>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</si>
  <si>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</si>
  <si>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</si>
  <si>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</si>
  <si>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</si>
  <si>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</si>
  <si>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</si>
  <si>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</si>
  <si>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</si>
  <si>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</si>
  <si>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</si>
  <si>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</si>
  <si>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</si>
  <si>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</si>
  <si>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</si>
  <si>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</si>
  <si>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</si>
  <si>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</si>
  <si>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</si>
  <si>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</si>
  <si>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</si>
  <si>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</si>
  <si>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</si>
  <si>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</si>
  <si>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</si>
  <si>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</si>
  <si>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</si>
  <si>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</si>
  <si>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</si>
  <si>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</si>
  <si>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</si>
  <si>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</si>
  <si>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</si>
  <si>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</si>
  <si>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</si>
  <si>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</si>
  <si>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</si>
  <si>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</si>
  <si>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</si>
  <si>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</si>
  <si>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</si>
  <si>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</si>
  <si>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</si>
  <si>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</si>
  <si>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</si>
  <si>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</si>
  <si>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</si>
  <si>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</si>
  <si>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</si>
  <si>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</si>
  <si>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</si>
  <si>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</si>
  <si>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</si>
  <si>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</si>
  <si>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</si>
  <si>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</si>
  <si>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</si>
  <si>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</si>
  <si>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</si>
  <si>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</si>
  <si>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</si>
  <si>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</si>
  <si>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</si>
  <si>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</si>
  <si>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</si>
  <si>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</si>
  <si>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</si>
  <si>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</si>
  <si>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</si>
  <si>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</si>
  <si>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</si>
  <si>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</si>
  <si>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</si>
  <si>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</si>
  <si>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</si>
  <si>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</si>
  <si>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</si>
  <si>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</si>
  <si>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</si>
  <si>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</si>
  <si>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</si>
  <si>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</si>
  <si>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</si>
  <si>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</si>
  <si>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</si>
  <si>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</si>
  <si>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</si>
  <si>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</si>
  <si>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</si>
  <si>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</si>
  <si>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</si>
  <si>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</si>
  <si>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</si>
  <si>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</si>
  <si>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</si>
  <si>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</si>
  <si>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</si>
  <si>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</si>
  <si>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</si>
  <si>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</si>
  <si>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</si>
  <si>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</si>
  <si>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</si>
  <si>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</si>
  <si>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</si>
  <si>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</si>
  <si>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</si>
  <si>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</si>
  <si>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</si>
  <si>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</si>
  <si>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</si>
  <si>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</si>
  <si>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</si>
  <si>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</si>
  <si>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</si>
  <si>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</si>
  <si>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</si>
  <si>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</si>
  <si>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</si>
  <si>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</si>
  <si>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</si>
  <si>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</si>
  <si>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</si>
  <si>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</si>
  <si>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</si>
  <si>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</si>
  <si>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</si>
  <si>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</si>
  <si>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</si>
  <si>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</si>
  <si>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</si>
  <si>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</si>
  <si>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</si>
  <si>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</si>
  <si>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</si>
  <si>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</si>
  <si>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</si>
  <si>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</si>
  <si>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</si>
  <si>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</si>
  <si>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</si>
  <si>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</si>
  <si>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</si>
  <si>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</si>
  <si>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</si>
  <si>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</si>
  <si>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</si>
  <si>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</si>
  <si>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</si>
  <si>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</si>
  <si>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</si>
  <si>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</si>
  <si>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</si>
  <si>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</si>
  <si>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</si>
  <si>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</si>
  <si>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</si>
  <si>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</si>
  <si>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</si>
  <si>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</si>
  <si>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</si>
  <si>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</si>
  <si>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</si>
  <si>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</si>
  <si>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</si>
  <si>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</si>
  <si>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</si>
  <si>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</si>
  <si>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</si>
  <si>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</si>
  <si>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</si>
  <si>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</si>
  <si>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</si>
  <si>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</si>
  <si>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</si>
  <si>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</si>
  <si>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</si>
  <si>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</si>
  <si>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</si>
  <si>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</si>
  <si>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</si>
  <si>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</si>
  <si>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</si>
  <si>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</si>
  <si>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</si>
  <si>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</si>
  <si>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</si>
  <si>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</si>
  <si>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</si>
  <si>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</si>
  <si>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</si>
  <si>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</si>
  <si>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</si>
  <si>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</si>
  <si>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</si>
  <si>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</si>
  <si>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</si>
  <si>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</si>
  <si>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</si>
  <si>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</si>
  <si>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</si>
  <si>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</si>
  <si>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</si>
  <si>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</si>
  <si>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</si>
  <si>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</si>
  <si>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</si>
  <si>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</si>
  <si>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</si>
  <si>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</si>
  <si>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</si>
  <si>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</si>
  <si>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</si>
  <si>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</si>
  <si>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</si>
  <si>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</si>
  <si>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</si>
  <si>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</si>
  <si>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</si>
  <si>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</si>
  <si>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</si>
  <si>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</si>
  <si>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</si>
  <si>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</si>
  <si>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</si>
  <si>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</si>
  <si>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</si>
  <si>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</si>
  <si>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</si>
  <si>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</si>
  <si>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</si>
  <si>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</si>
  <si>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</si>
  <si>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</si>
  <si>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</si>
  <si>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</si>
  <si>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</si>
  <si>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</si>
  <si>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</si>
  <si>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</si>
  <si>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</si>
  <si>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</si>
  <si>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</si>
  <si>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</si>
  <si>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</si>
  <si>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</si>
  <si>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</si>
  <si>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</si>
  <si>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</si>
  <si>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</si>
  <si>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</si>
  <si>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</si>
  <si>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</si>
  <si>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</si>
  <si>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</si>
  <si>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</si>
  <si>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</si>
  <si>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</si>
  <si>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</si>
  <si>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</si>
  <si>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</si>
  <si>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</si>
  <si>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</si>
  <si>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</si>
  <si>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</si>
  <si>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</si>
  <si>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</si>
  <si>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</si>
  <si>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</si>
  <si>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</si>
  <si>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</si>
  <si>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</si>
  <si>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</si>
  <si>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</si>
  <si>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</si>
  <si>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</si>
  <si>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</si>
  <si>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</si>
  <si>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</si>
  <si>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</si>
  <si>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</si>
  <si>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</si>
  <si>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</si>
  <si>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</si>
  <si>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</si>
  <si>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</si>
  <si>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</si>
  <si>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</si>
  <si>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</si>
  <si>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</si>
  <si>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</si>
  <si>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</si>
  <si>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</si>
  <si>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</si>
  <si>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</si>
  <si>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</si>
  <si>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</si>
  <si>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</si>
  <si>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</si>
  <si>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</si>
  <si>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</si>
  <si>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</si>
  <si>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</si>
  <si>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</si>
  <si>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</si>
  <si>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</si>
  <si>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</si>
  <si>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</si>
  <si>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</si>
  <si>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</si>
  <si>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</si>
  <si>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</si>
  <si>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</si>
  <si>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</si>
  <si>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</si>
  <si>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</si>
  <si>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</si>
  <si>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</si>
  <si>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</si>
  <si>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</si>
  <si>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</si>
  <si>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</si>
  <si>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</si>
  <si>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</si>
  <si>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</si>
  <si>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</si>
  <si>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</si>
  <si>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</si>
  <si>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</si>
  <si>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</si>
  <si>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</si>
  <si>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</si>
  <si>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</si>
  <si>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</si>
  <si>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</si>
  <si>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</si>
  <si>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</si>
  <si>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</si>
  <si>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</si>
  <si>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</si>
  <si>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</si>
  <si>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</si>
  <si>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</si>
  <si>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</si>
  <si>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</si>
  <si>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</si>
  <si>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</si>
  <si>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</si>
  <si>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</si>
  <si>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</si>
  <si>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</si>
  <si>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</si>
  <si>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</si>
  <si>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</si>
  <si>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</si>
  <si>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</si>
  <si>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</si>
  <si>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</si>
  <si>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</si>
  <si>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</si>
  <si>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</si>
  <si>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</si>
  <si>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</si>
  <si>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</si>
  <si>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</si>
  <si>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</si>
  <si>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</si>
  <si>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</si>
  <si>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</si>
  <si>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</si>
  <si>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</si>
  <si>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</si>
  <si>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</si>
  <si>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</si>
  <si>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</si>
  <si>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</si>
  <si>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</si>
  <si>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</si>
  <si>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</si>
  <si>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</si>
  <si>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</si>
  <si>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</si>
  <si>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</si>
  <si>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</si>
  <si>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</si>
  <si>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</si>
  <si>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</si>
  <si>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</si>
  <si>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</si>
  <si>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</si>
  <si>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</si>
  <si>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</si>
  <si>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</si>
  <si>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</si>
  <si>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</si>
  <si>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</si>
  <si>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</si>
  <si>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</si>
  <si>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</si>
  <si>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</si>
  <si>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</si>
  <si>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</si>
  <si>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</si>
  <si>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</si>
  <si>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</si>
  <si>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</si>
  <si>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</si>
  <si>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</si>
  <si>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</si>
  <si>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</si>
  <si>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</si>
  <si>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</si>
  <si>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</si>
  <si>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</si>
  <si>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</si>
  <si>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</si>
  <si>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</si>
  <si>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</si>
  <si>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</si>
  <si>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</si>
  <si>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</si>
  <si>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</si>
  <si>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</si>
  <si>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</si>
  <si>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</si>
  <si>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</si>
  <si>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</si>
  <si>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</si>
  <si>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</si>
  <si>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</si>
  <si>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</si>
  <si>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</si>
  <si>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</si>
  <si>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</si>
  <si>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</si>
  <si>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</si>
  <si>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</si>
  <si>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</si>
  <si>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</si>
  <si>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</si>
  <si>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</si>
  <si>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</si>
  <si>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</si>
  <si>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</si>
  <si>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</si>
  <si>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</si>
  <si>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</si>
  <si>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</si>
  <si>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</si>
  <si>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</si>
  <si>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</si>
  <si>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</si>
  <si>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</si>
  <si>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</si>
  <si>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</si>
  <si>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</si>
  <si>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</si>
  <si>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</si>
  <si>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</si>
  <si>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</si>
  <si>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</si>
  <si>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</si>
  <si>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</si>
  <si>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</si>
  <si>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</si>
  <si>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</si>
  <si>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</si>
  <si>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</si>
  <si>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</si>
  <si>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</si>
  <si>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</si>
  <si>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</si>
  <si>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</si>
  <si>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</si>
  <si>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</si>
  <si>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</si>
  <si>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</si>
  <si>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</si>
  <si>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</si>
  <si>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</si>
  <si>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</si>
  <si>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</si>
  <si>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</si>
  <si>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</si>
  <si>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</si>
  <si>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</si>
  <si>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</si>
  <si>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</si>
  <si>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</si>
  <si>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</si>
  <si>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</si>
  <si>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</si>
  <si>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</si>
  <si>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</si>
  <si>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</si>
  <si>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</si>
  <si>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</si>
  <si>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</si>
  <si>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</si>
  <si>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</si>
  <si>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</si>
  <si>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</si>
  <si>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</si>
  <si>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</si>
  <si>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</si>
  <si>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</si>
  <si>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</si>
  <si>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</si>
  <si>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</si>
  <si>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</si>
  <si>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</si>
  <si>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</si>
  <si>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</si>
  <si>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</si>
  <si>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</si>
  <si>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</si>
  <si>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</si>
  <si>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</si>
  <si>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</si>
  <si>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</si>
  <si>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</si>
  <si>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</si>
  <si>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</si>
  <si>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</si>
  <si>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</si>
  <si>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</si>
  <si>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</si>
  <si>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</si>
  <si>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</si>
  <si>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</si>
  <si>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</si>
  <si>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</si>
  <si>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</si>
  <si>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</si>
  <si>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</si>
  <si>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</si>
  <si>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</si>
  <si>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</si>
  <si>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</si>
  <si>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</si>
  <si>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</si>
  <si>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</si>
  <si>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</si>
  <si>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</si>
  <si>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</si>
  <si>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</si>
  <si>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</si>
  <si>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</si>
  <si>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</si>
  <si>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</si>
  <si>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</si>
  <si>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</si>
  <si>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</si>
  <si>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</si>
  <si>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</si>
  <si>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</si>
  <si>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</si>
  <si>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</si>
  <si>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</si>
  <si>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</si>
  <si>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</si>
  <si>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</si>
  <si>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</si>
  <si>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</si>
  <si>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</si>
  <si>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</si>
  <si>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</si>
  <si>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</si>
  <si>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</si>
  <si>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</si>
  <si>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</si>
  <si>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</si>
  <si>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</si>
  <si>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</si>
  <si>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</si>
  <si>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</si>
  <si>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</si>
  <si>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</si>
  <si>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</si>
  <si>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</si>
  <si>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</si>
  <si>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</si>
  <si>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</si>
  <si>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</si>
  <si>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</si>
  <si>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</si>
  <si>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</si>
  <si>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</si>
  <si>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</si>
  <si>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</si>
  <si>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</si>
  <si>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</si>
  <si>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</si>
  <si>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</si>
  <si>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</si>
  <si>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</si>
  <si>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</si>
  <si>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</si>
  <si>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</si>
  <si>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</si>
  <si>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</si>
  <si>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</si>
  <si>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</si>
  <si>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</si>
  <si>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</si>
  <si>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</si>
  <si>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</si>
  <si>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</si>
  <si>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</si>
  <si>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</si>
  <si>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</si>
  <si>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</si>
  <si>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</si>
  <si>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</si>
  <si>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</si>
  <si>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</si>
  <si>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</si>
  <si>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</si>
  <si>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</si>
  <si>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</si>
  <si>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</si>
  <si>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</si>
  <si>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</si>
  <si>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</si>
  <si>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</si>
  <si>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</si>
  <si>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</si>
  <si>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</si>
  <si>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</si>
  <si>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</si>
  <si>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</si>
  <si>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</si>
  <si>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</si>
  <si>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</si>
  <si>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</si>
  <si>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</si>
  <si>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</si>
  <si>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</si>
  <si>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</si>
  <si>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</si>
  <si>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</si>
  <si>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</si>
  <si>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</si>
  <si>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</si>
  <si>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</si>
  <si>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</si>
  <si>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</si>
  <si>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</si>
  <si>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</si>
  <si>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</si>
  <si>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</si>
  <si>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</si>
  <si>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</si>
  <si>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</si>
  <si>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</si>
  <si>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</si>
  <si>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</si>
  <si>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</si>
  <si>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</si>
  <si>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</si>
  <si>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</si>
  <si>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</si>
  <si>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</si>
  <si>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</si>
  <si>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</si>
  <si>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</si>
  <si>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</si>
  <si>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</si>
  <si>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</si>
  <si>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</si>
  <si>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</si>
  <si>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</si>
  <si>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</si>
  <si>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</si>
  <si>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</si>
  <si>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</si>
  <si>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</si>
  <si>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</si>
  <si>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</si>
  <si>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</si>
  <si>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</si>
  <si>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</si>
  <si>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</si>
  <si>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</si>
  <si>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</si>
  <si>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</si>
  <si>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</si>
  <si>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</si>
  <si>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</si>
  <si>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</si>
  <si>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</si>
  <si>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</si>
  <si>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</si>
  <si>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</si>
  <si>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</si>
  <si>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</si>
  <si>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</si>
  <si>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</si>
  <si>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</si>
  <si>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</si>
  <si>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</si>
  <si>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</si>
  <si>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</si>
  <si>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</si>
  <si>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</si>
  <si>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</si>
  <si>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</si>
  <si>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</si>
  <si>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</si>
  <si>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</si>
  <si>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</si>
  <si>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</si>
  <si>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</si>
  <si>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</si>
  <si>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</si>
  <si>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</si>
  <si>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</si>
  <si>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</si>
  <si>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</si>
  <si>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</si>
  <si>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</si>
  <si>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</si>
  <si>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</si>
  <si>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</si>
  <si>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</si>
  <si>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</si>
  <si>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</si>
  <si>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</si>
  <si>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</si>
  <si>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</si>
  <si>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</si>
  <si>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</si>
  <si>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</si>
  <si>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</si>
  <si>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</si>
  <si>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</si>
  <si>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</si>
  <si>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</si>
  <si>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</si>
  <si>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</si>
  <si>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</si>
  <si>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</si>
  <si>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</si>
  <si>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</si>
  <si>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</si>
  <si>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</si>
  <si>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</si>
  <si>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</si>
  <si>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</si>
  <si>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</si>
  <si>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</si>
  <si>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</si>
  <si>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</si>
  <si>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</si>
  <si>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</si>
  <si>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</si>
  <si>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</si>
  <si>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</si>
  <si>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</si>
  <si>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</si>
  <si>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</si>
  <si>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</si>
  <si>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</si>
  <si>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</si>
  <si>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</si>
  <si>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</si>
  <si>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</si>
  <si>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</si>
  <si>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</si>
  <si>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</si>
  <si>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</si>
  <si>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</si>
  <si>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</si>
  <si>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</si>
  <si>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</si>
  <si>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</si>
  <si>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</si>
  <si>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</si>
  <si>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</si>
  <si>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</si>
  <si>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</si>
  <si>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</si>
  <si>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</si>
  <si>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</si>
  <si>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</si>
  <si>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</si>
  <si>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</si>
  <si>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</si>
  <si>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</si>
  <si>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</si>
  <si>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</si>
  <si>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</si>
  <si>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</si>
  <si>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</si>
  <si>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</si>
  <si>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</si>
  <si>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</si>
  <si>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</si>
  <si>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</si>
  <si>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</si>
  <si>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</si>
  <si>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</si>
  <si>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</si>
  <si>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</si>
  <si>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</si>
  <si>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</si>
  <si>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</si>
  <si>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</si>
  <si>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</si>
  <si>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</si>
  <si>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</si>
  <si>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</si>
  <si>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</si>
  <si>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</si>
  <si>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</si>
  <si>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</si>
  <si>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</si>
  <si>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</si>
  <si>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</si>
  <si>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</si>
  <si>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</si>
  <si>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</si>
  <si>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</si>
  <si>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</si>
  <si>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</si>
  <si>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</si>
  <si>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</si>
  <si>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</si>
  <si>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</si>
  <si>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</si>
  <si>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</si>
  <si>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</si>
  <si>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</si>
  <si>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</si>
  <si>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</si>
  <si>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</si>
  <si>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</si>
  <si>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</si>
  <si>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</si>
  <si>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</si>
  <si>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</si>
  <si>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</si>
  <si>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</si>
  <si>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</si>
  <si>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</si>
  <si>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</si>
  <si>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</si>
  <si>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</si>
  <si>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</si>
  <si>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</si>
  <si>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</si>
  <si>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</si>
  <si>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</si>
  <si>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</si>
  <si>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</si>
  <si>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</si>
  <si>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</si>
  <si>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</si>
  <si>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</si>
  <si>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</si>
  <si>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</si>
  <si>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</si>
  <si>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</si>
  <si>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</si>
  <si>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</si>
  <si>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</si>
  <si>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</si>
  <si>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</si>
  <si>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</si>
  <si>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</si>
  <si>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</si>
  <si>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</si>
  <si>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</si>
  <si>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</si>
  <si>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</si>
  <si>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</si>
  <si>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</si>
  <si>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</si>
  <si>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</si>
  <si>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</si>
  <si>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</si>
  <si>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</si>
  <si>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</si>
  <si>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</si>
  <si>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</si>
  <si>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</si>
  <si>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</si>
  <si>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</si>
  <si>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</si>
  <si>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</si>
  <si>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</si>
  <si>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</si>
  <si>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</si>
  <si>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</si>
  <si>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</si>
  <si>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</si>
  <si>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</si>
  <si>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</si>
  <si>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</si>
  <si>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</si>
  <si>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</si>
  <si>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</si>
  <si>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</si>
  <si>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</si>
  <si>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</si>
  <si>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</si>
  <si>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</si>
  <si>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</si>
  <si>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</si>
  <si>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</si>
  <si>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</si>
  <si>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</si>
  <si>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</si>
  <si>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</si>
  <si>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</si>
  <si>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</si>
  <si>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</si>
  <si>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</si>
  <si>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</si>
  <si>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</si>
  <si>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</si>
  <si>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</si>
  <si>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</si>
  <si>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</si>
  <si>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</si>
  <si>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</si>
  <si>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</si>
  <si>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</si>
  <si>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</si>
  <si>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</si>
  <si>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</si>
  <si>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</si>
  <si>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</si>
  <si>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</si>
  <si>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</si>
  <si>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</si>
  <si>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</si>
  <si>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</si>
  <si>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</si>
  <si>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</si>
  <si>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</si>
  <si>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</si>
  <si>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</si>
  <si>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</si>
  <si>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</si>
  <si>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</si>
  <si>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</si>
  <si>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</si>
  <si>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</si>
  <si>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</si>
  <si>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</si>
  <si>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</si>
  <si>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</si>
  <si>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</si>
  <si>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</si>
  <si>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</si>
  <si>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</si>
  <si>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</si>
  <si>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</si>
  <si>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</si>
  <si>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</si>
  <si>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</si>
  <si>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</si>
  <si>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</si>
  <si>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</si>
  <si>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</si>
  <si>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</si>
  <si>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</si>
  <si>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</si>
  <si>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</si>
  <si>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</si>
  <si>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</si>
  <si>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</si>
  <si>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</si>
  <si>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</si>
  <si>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</si>
  <si>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</si>
  <si>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</si>
  <si>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</si>
  <si>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</si>
  <si>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</si>
  <si>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</si>
  <si>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</si>
  <si>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</si>
  <si>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</si>
  <si>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</si>
  <si>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</si>
  <si>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</si>
  <si>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</si>
  <si>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</si>
  <si>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</si>
  <si>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</si>
  <si>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</si>
  <si>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</si>
  <si>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</si>
  <si>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</si>
  <si>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</si>
  <si>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</si>
  <si>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</si>
  <si>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</si>
  <si>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</si>
  <si>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</si>
  <si>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</si>
  <si>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</si>
  <si>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</si>
  <si>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</si>
  <si>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</si>
  <si>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</si>
  <si>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</si>
  <si>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</si>
  <si>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</si>
  <si>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</si>
  <si>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</si>
  <si>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</si>
  <si>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</si>
  <si>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</si>
  <si>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</si>
  <si>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</si>
  <si>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</si>
  <si>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</si>
  <si>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</si>
  <si>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</si>
  <si>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</si>
  <si>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</si>
  <si>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</si>
  <si>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</si>
  <si>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</si>
  <si>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</si>
  <si>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</si>
  <si>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</si>
  <si>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</si>
  <si>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</si>
  <si>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</si>
  <si>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</si>
  <si>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</si>
  <si>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</si>
  <si>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</si>
  <si>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</si>
  <si>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</si>
  <si>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</si>
  <si>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</si>
  <si>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</si>
  <si>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</si>
  <si>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</si>
  <si>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</si>
  <si>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</si>
  <si>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</si>
  <si>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</si>
  <si>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</si>
  <si>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</si>
  <si>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</si>
  <si>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</si>
  <si>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</si>
  <si>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</si>
  <si>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</si>
  <si>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</si>
  <si>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</si>
  <si>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</si>
  <si>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</si>
  <si>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</si>
  <si>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</si>
  <si>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</si>
  <si>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</si>
  <si>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</si>
  <si>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</si>
  <si>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</si>
  <si>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</si>
  <si>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</si>
  <si>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</si>
  <si>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</si>
  <si>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</si>
  <si>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</si>
  <si>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</si>
  <si>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</si>
  <si>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</si>
  <si>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</si>
  <si>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</si>
  <si>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</si>
  <si>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</si>
  <si>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</si>
  <si>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</si>
  <si>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</si>
  <si>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</si>
  <si>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</si>
  <si>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</si>
  <si>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</si>
  <si>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</si>
  <si>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</si>
  <si>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</si>
  <si>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</si>
  <si>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</si>
  <si>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</si>
  <si>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</si>
  <si>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</si>
  <si>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</si>
  <si>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</si>
  <si>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</si>
  <si>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</si>
  <si>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</si>
  <si>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</si>
  <si>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</si>
  <si>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</si>
  <si>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</si>
  <si>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</si>
  <si>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</si>
  <si>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</si>
  <si>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</si>
  <si>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</si>
  <si>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</si>
  <si>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</si>
  <si>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</si>
  <si>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</si>
  <si>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</si>
  <si>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</si>
  <si>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</si>
  <si>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</si>
  <si>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</si>
  <si>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</si>
  <si>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</si>
  <si>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</si>
  <si>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</si>
  <si>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</si>
  <si>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</si>
  <si>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</si>
  <si>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</si>
  <si>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</si>
  <si>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</si>
  <si>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</si>
  <si>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</si>
  <si>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</si>
  <si>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</si>
  <si>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</si>
  <si>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</si>
  <si>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</si>
  <si>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</si>
  <si>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</si>
  <si>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</si>
  <si>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</si>
  <si>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</si>
  <si>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</si>
  <si>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</si>
  <si>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</si>
  <si>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</si>
  <si>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</si>
  <si>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</si>
  <si>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</si>
  <si>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</si>
  <si>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</si>
  <si>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</si>
  <si>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</si>
  <si>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</si>
  <si>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</si>
  <si>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</si>
  <si>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</si>
  <si>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</si>
  <si>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</si>
  <si>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</si>
  <si>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</si>
  <si>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</si>
  <si>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</si>
  <si>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</si>
  <si>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</si>
  <si>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</si>
  <si>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</si>
  <si>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</si>
  <si>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</si>
  <si>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</si>
  <si>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</si>
  <si>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</si>
  <si>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</si>
  <si>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</si>
  <si>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</si>
  <si>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</si>
  <si>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</si>
  <si>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</si>
  <si>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</si>
  <si>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</si>
  <si>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</si>
  <si>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</si>
  <si>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</si>
  <si>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</si>
  <si>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</si>
  <si>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</si>
  <si>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</si>
  <si>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</si>
  <si>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</si>
  <si>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</si>
  <si>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</si>
  <si>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</si>
  <si>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</si>
  <si>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</si>
  <si>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</si>
  <si>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</si>
  <si>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</si>
  <si>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</si>
  <si>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</si>
  <si>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</si>
  <si>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</si>
  <si>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</si>
  <si>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</si>
  <si>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</si>
  <si>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</si>
  <si>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</si>
  <si>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</si>
  <si>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</si>
  <si>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</si>
  <si>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</si>
  <si>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</si>
  <si>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</si>
  <si>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</si>
  <si>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</si>
  <si>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</si>
  <si>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</si>
  <si>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</si>
  <si>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</si>
  <si>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</si>
  <si>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</si>
  <si>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</si>
  <si>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</si>
  <si>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</si>
  <si>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</si>
  <si>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</si>
  <si>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</si>
  <si>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</si>
  <si>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</si>
  <si>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</si>
  <si>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</si>
  <si>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</si>
  <si>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</si>
  <si>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</si>
  <si>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</si>
  <si>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</si>
  <si>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</si>
  <si>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</si>
  <si>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</si>
  <si>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</si>
  <si>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</si>
  <si>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</si>
  <si>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</si>
  <si>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</si>
  <si>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</si>
  <si>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</si>
  <si>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</si>
  <si>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</si>
  <si>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</si>
  <si>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</si>
  <si>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</si>
  <si>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</si>
  <si>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</si>
  <si>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</si>
  <si>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</si>
  <si>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</si>
  <si>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</si>
  <si>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</si>
  <si>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</si>
  <si>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</si>
  <si>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</si>
  <si>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</si>
  <si>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</si>
  <si>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</si>
  <si>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</si>
  <si>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</si>
  <si>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</si>
  <si>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</si>
  <si>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</si>
  <si>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</si>
  <si>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</si>
  <si>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</si>
  <si>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</si>
  <si>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</si>
  <si>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</si>
  <si>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</si>
  <si>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</si>
  <si>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</si>
  <si>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</si>
  <si>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</si>
  <si>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</si>
  <si>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</si>
  <si>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</si>
  <si>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</si>
  <si>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</si>
  <si>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</si>
  <si>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</si>
  <si>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</si>
  <si>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</si>
  <si>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</si>
  <si>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</si>
  <si>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</si>
  <si>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</si>
  <si>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</si>
  <si>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</si>
  <si>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</si>
  <si>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</si>
  <si>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</si>
  <si>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</si>
  <si>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</si>
  <si>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</si>
  <si>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</si>
  <si>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</si>
  <si>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</si>
  <si>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</si>
  <si>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</si>
  <si>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</si>
  <si>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</si>
  <si>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</si>
  <si>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</si>
  <si>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</si>
  <si>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</si>
  <si>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</si>
  <si>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</si>
  <si>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</si>
  <si>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</si>
  <si>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</si>
  <si>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</si>
  <si>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</si>
  <si>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</si>
  <si>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</si>
  <si>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</si>
  <si>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</si>
  <si>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</si>
  <si>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</si>
  <si>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</si>
  <si>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</si>
  <si>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</si>
  <si>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</si>
  <si>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</si>
  <si>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</si>
  <si>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</si>
  <si>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</si>
  <si>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</si>
  <si>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</si>
  <si>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</si>
  <si>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</si>
  <si>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</si>
  <si>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</si>
  <si>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</si>
  <si>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</si>
  <si>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</si>
  <si>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</si>
  <si>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</si>
  <si>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</si>
  <si>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</si>
  <si>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</si>
  <si>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</si>
  <si>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</si>
  <si>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</si>
  <si>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</si>
  <si>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</si>
  <si>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</si>
  <si>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</si>
  <si>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</si>
  <si>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</si>
  <si>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</si>
  <si>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</si>
  <si>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</si>
  <si>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</si>
  <si>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</si>
  <si>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</si>
  <si>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</si>
  <si>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</si>
  <si>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</si>
  <si>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</si>
  <si>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</si>
  <si>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</si>
  <si>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</si>
  <si>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</si>
  <si>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</si>
  <si>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</si>
  <si>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</si>
  <si>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</si>
  <si>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</si>
  <si>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</si>
  <si>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</si>
  <si>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</si>
  <si>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</si>
  <si>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</si>
  <si>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</si>
  <si>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</si>
  <si>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</si>
  <si>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</si>
  <si>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</si>
  <si>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</si>
  <si>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</si>
  <si>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</si>
  <si>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</si>
  <si>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</si>
  <si>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</si>
  <si>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</si>
  <si>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</si>
  <si>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</si>
  <si>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</si>
  <si>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</si>
  <si>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</si>
  <si>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</si>
  <si>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</si>
  <si>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</si>
  <si>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</si>
  <si>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</si>
  <si>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</si>
  <si>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</si>
  <si>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</si>
  <si>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</si>
  <si>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</si>
  <si>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</si>
  <si>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</si>
  <si>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</si>
  <si>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</si>
  <si>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</si>
  <si>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</si>
  <si>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</si>
  <si>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</si>
  <si>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</si>
  <si>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</si>
  <si>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</si>
  <si>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</si>
  <si>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</si>
  <si>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</si>
  <si>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</si>
  <si>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</si>
  <si>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</si>
  <si>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</si>
  <si>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</si>
  <si>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</si>
  <si>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</si>
  <si>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</si>
  <si>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</si>
  <si>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</si>
  <si>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</si>
  <si>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</si>
  <si>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</si>
  <si>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</si>
  <si>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</si>
  <si>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</si>
  <si>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</si>
  <si>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</si>
  <si>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</si>
  <si>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</si>
  <si>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</si>
  <si>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</si>
  <si>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</si>
  <si>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</si>
  <si>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</si>
  <si>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</si>
  <si>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</si>
  <si>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</si>
  <si>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</si>
  <si>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</si>
  <si>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</si>
  <si>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</si>
  <si>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</si>
  <si>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</si>
  <si>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</si>
  <si>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</si>
  <si>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</si>
  <si>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</si>
  <si>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</si>
  <si>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</si>
  <si>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</si>
  <si>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</si>
  <si>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</si>
  <si>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</si>
  <si>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</si>
  <si>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</si>
  <si>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</si>
  <si>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</si>
  <si>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</si>
  <si>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</si>
  <si>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</si>
  <si>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</si>
  <si>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</si>
  <si>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</si>
  <si>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</si>
  <si>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</si>
  <si>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</si>
  <si>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</si>
  <si>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</si>
  <si>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</si>
  <si>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</si>
  <si>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</si>
  <si>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</si>
  <si>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</si>
  <si>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</si>
  <si>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</si>
  <si>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</si>
  <si>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</si>
  <si>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</si>
  <si>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</si>
  <si>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</si>
  <si>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</si>
  <si>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</si>
  <si>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</si>
  <si>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</si>
  <si>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</si>
  <si>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</si>
  <si>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</si>
  <si>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</si>
  <si>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</si>
  <si>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</si>
  <si>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</si>
  <si>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</si>
  <si>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</si>
  <si>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</si>
  <si>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</si>
  <si>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</si>
  <si>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</si>
  <si>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</si>
  <si>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</si>
  <si>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</si>
  <si>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</si>
  <si>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</si>
  <si>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</si>
  <si>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</si>
  <si>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</si>
  <si>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</si>
  <si>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</si>
  <si>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</si>
  <si>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</si>
  <si>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</si>
  <si>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</si>
  <si>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</si>
  <si>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</si>
  <si>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</si>
  <si>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</si>
  <si>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</si>
  <si>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</si>
  <si>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</si>
  <si>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</si>
  <si>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</si>
  <si>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</si>
  <si>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</si>
  <si>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</si>
  <si>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</si>
  <si>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</si>
  <si>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</si>
  <si>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</si>
  <si>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</si>
  <si>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</si>
  <si>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</si>
  <si>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</si>
  <si>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</si>
  <si>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</si>
  <si>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</si>
  <si>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</si>
  <si>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</si>
  <si>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</si>
  <si>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</si>
  <si>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</si>
  <si>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</si>
  <si>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</si>
  <si>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</si>
  <si>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</si>
  <si>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</si>
  <si>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</si>
  <si>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</si>
  <si>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</si>
  <si>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</si>
  <si>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</si>
  <si>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</si>
  <si>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</si>
  <si>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</si>
  <si>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</si>
  <si>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</si>
  <si>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</si>
  <si>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</si>
  <si>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</si>
  <si>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</si>
  <si>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</si>
  <si>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</si>
  <si>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</si>
  <si>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</si>
  <si>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</si>
  <si>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</si>
  <si>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</si>
  <si>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</si>
  <si>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</si>
  <si>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</si>
  <si>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</si>
  <si>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</si>
  <si>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</si>
  <si>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</si>
  <si>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</si>
  <si>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</si>
  <si>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</si>
  <si>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</si>
  <si>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</si>
  <si>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</si>
  <si>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</si>
  <si>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</si>
  <si>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</si>
  <si>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</si>
  <si>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</si>
  <si>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</si>
  <si>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</si>
  <si>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</si>
  <si>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</si>
  <si>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</si>
  <si>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</si>
  <si>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</si>
  <si>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</si>
  <si>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</si>
  <si>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</si>
  <si>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</si>
  <si>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</si>
  <si>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</si>
  <si>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</si>
  <si>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</si>
  <si>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</si>
  <si>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</si>
  <si>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</si>
  <si>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</si>
  <si>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</si>
  <si>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</si>
  <si>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</si>
  <si>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</si>
  <si>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</si>
  <si>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</si>
  <si>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</si>
  <si>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</si>
  <si>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</si>
  <si>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</si>
  <si>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</si>
  <si>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</si>
  <si>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</si>
  <si>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</si>
  <si>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</si>
  <si>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</si>
  <si>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</si>
  <si>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</si>
  <si>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</si>
  <si>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</si>
  <si>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</si>
  <si>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</si>
  <si>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</si>
  <si>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</si>
  <si>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</si>
  <si>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</si>
  <si>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</si>
  <si>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</si>
  <si>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</si>
  <si>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</si>
  <si>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</si>
  <si>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</si>
  <si>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</si>
  <si>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</si>
  <si>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</si>
  <si>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</si>
  <si>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</si>
  <si>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</si>
  <si>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</si>
  <si>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</si>
  <si>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</si>
  <si>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</si>
  <si>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</si>
  <si>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</si>
  <si>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</si>
  <si>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</si>
  <si>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</si>
  <si>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</si>
  <si>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</si>
  <si>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</si>
  <si>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</si>
  <si>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</si>
  <si>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</si>
  <si>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</si>
  <si>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</si>
  <si>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</si>
  <si>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</si>
  <si>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</si>
  <si>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</si>
  <si>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</si>
  <si>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</si>
  <si>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</si>
  <si>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</si>
  <si>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</si>
  <si>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</si>
  <si>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</si>
  <si>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</si>
  <si>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</si>
  <si>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</si>
  <si>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</si>
  <si>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</si>
  <si>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</si>
  <si>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</si>
  <si>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</si>
  <si>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</si>
  <si>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</si>
  <si>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</si>
  <si>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</si>
  <si>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</si>
  <si>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</si>
  <si>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</si>
  <si>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</si>
  <si>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</si>
  <si>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</si>
  <si>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</si>
  <si>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</si>
  <si>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</si>
  <si>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</si>
  <si>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</si>
  <si>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</si>
  <si>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</si>
  <si>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</si>
  <si>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</si>
  <si>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</si>
  <si>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</si>
  <si>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</si>
  <si>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</si>
  <si>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</si>
  <si>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</si>
  <si>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</si>
  <si>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</si>
  <si>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</si>
  <si>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</si>
  <si>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</si>
  <si>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</si>
  <si>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</si>
  <si>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</si>
  <si>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</si>
  <si>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</si>
  <si>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</si>
  <si>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</si>
  <si>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</si>
  <si>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</si>
  <si>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</si>
  <si>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</si>
  <si>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</si>
  <si>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</si>
  <si>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</si>
  <si>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</si>
  <si>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</si>
  <si>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</si>
  <si>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</si>
  <si>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</si>
  <si>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</si>
  <si>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</si>
  <si>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</si>
  <si>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</si>
  <si>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</si>
  <si>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</si>
  <si>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</si>
  <si>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</si>
  <si>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</si>
  <si>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</si>
  <si>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</si>
  <si>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</si>
  <si>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</si>
  <si>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</si>
  <si>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</si>
  <si>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</si>
  <si>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</si>
  <si>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</si>
  <si>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</si>
  <si>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</si>
  <si>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</si>
  <si>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</si>
  <si>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</si>
  <si>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</si>
  <si>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</si>
  <si>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</si>
  <si>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</si>
  <si>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</si>
  <si>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</si>
  <si>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</si>
  <si>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</si>
  <si>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</si>
  <si>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</si>
  <si>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</si>
  <si>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</si>
  <si>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</si>
  <si>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</si>
  <si>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</si>
  <si>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</si>
  <si>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</si>
  <si>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</si>
  <si>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</si>
  <si>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</si>
  <si>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</si>
  <si>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</si>
  <si>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</si>
  <si>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</si>
  <si>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</si>
  <si>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</si>
  <si>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</si>
  <si>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</si>
  <si>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</si>
  <si>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</si>
  <si>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</si>
  <si>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</si>
  <si>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</si>
  <si>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</si>
  <si>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</si>
  <si>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</si>
  <si>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</si>
  <si>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</si>
  <si>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</si>
  <si>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</si>
  <si>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</si>
  <si>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</si>
  <si>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</si>
  <si>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</si>
  <si>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</si>
  <si>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</si>
  <si>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</si>
  <si>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</si>
  <si>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</si>
  <si>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</si>
  <si>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</si>
  <si>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</si>
  <si>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</si>
  <si>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</si>
  <si>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</si>
  <si>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</si>
  <si>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</si>
  <si>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</si>
  <si>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</si>
  <si>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</si>
  <si>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</si>
  <si>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</si>
  <si>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</si>
  <si>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</si>
  <si>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</si>
  <si>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</si>
  <si>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</si>
  <si>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</si>
  <si>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</si>
  <si>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</si>
  <si>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</si>
  <si>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</si>
  <si>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</si>
  <si>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</si>
  <si>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</si>
  <si>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</si>
  <si>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</si>
  <si>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</si>
  <si>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</si>
  <si>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</si>
  <si>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</si>
  <si>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</si>
  <si>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</si>
  <si>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</si>
  <si>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</si>
  <si>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</si>
  <si>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</si>
  <si>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</si>
  <si>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</si>
  <si>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</si>
  <si>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</si>
  <si>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</si>
  <si>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</si>
  <si>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</si>
  <si>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</si>
  <si>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</si>
  <si>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</si>
  <si>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</si>
  <si>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</si>
  <si>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</si>
  <si>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</si>
  <si>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</si>
  <si>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</si>
  <si>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</si>
  <si>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</si>
  <si>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</si>
  <si>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</si>
  <si>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</si>
  <si>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</si>
  <si>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</si>
  <si>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</si>
  <si>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</si>
  <si>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</si>
  <si>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</si>
  <si>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</si>
  <si>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</si>
  <si>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</si>
  <si>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</si>
  <si>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</si>
  <si>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</si>
  <si>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</si>
  <si>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</si>
  <si>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</si>
  <si>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</si>
  <si>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</si>
  <si>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</si>
  <si>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</si>
  <si>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</si>
  <si>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</si>
  <si>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</si>
  <si>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</si>
  <si>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</si>
  <si>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</si>
  <si>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</si>
  <si>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</si>
  <si>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</si>
  <si>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</si>
  <si>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</si>
  <si>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</si>
  <si>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</si>
  <si>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</si>
  <si>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</si>
  <si>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</si>
  <si>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</si>
  <si>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</si>
  <si>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</si>
  <si>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</si>
  <si>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</si>
  <si>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</si>
  <si>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</si>
  <si>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</si>
  <si>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</si>
  <si>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</si>
  <si>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</si>
  <si>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</si>
  <si>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</si>
  <si>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</si>
  <si>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</si>
  <si>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</si>
  <si>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</si>
  <si>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</si>
  <si>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</si>
  <si>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</si>
  <si>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</si>
  <si>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</si>
  <si>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</si>
  <si>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</si>
  <si>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</si>
  <si>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</si>
  <si>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</si>
  <si>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</si>
  <si>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</si>
  <si>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</si>
  <si>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</si>
  <si>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</si>
  <si>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</si>
  <si>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</si>
  <si>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</si>
  <si>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</si>
  <si>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</si>
  <si>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</si>
  <si>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</si>
  <si>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</si>
  <si>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</si>
  <si>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</si>
  <si>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</si>
  <si>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</si>
  <si>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</si>
  <si>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</si>
  <si>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</si>
  <si>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</si>
  <si>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</si>
  <si>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</si>
  <si>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</si>
  <si>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</si>
  <si>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</si>
  <si>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</si>
  <si>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</si>
  <si>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</si>
  <si>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</si>
  <si>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</si>
  <si>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</si>
  <si>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</si>
  <si>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</si>
  <si>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</si>
  <si>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</si>
  <si>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</si>
  <si>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</si>
  <si>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</si>
  <si>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</si>
  <si>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</si>
  <si>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</si>
  <si>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</si>
  <si>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</si>
  <si>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</si>
  <si>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</si>
  <si>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</si>
  <si>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</si>
  <si>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</si>
  <si>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</si>
  <si>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</si>
  <si>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</si>
  <si>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</si>
  <si>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</si>
  <si>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</si>
  <si>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</si>
  <si>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</si>
  <si>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</si>
  <si>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</si>
  <si>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</si>
  <si>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</si>
  <si>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</si>
  <si>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</si>
  <si>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</si>
  <si>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</si>
  <si>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</si>
  <si>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</si>
  <si>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</si>
  <si>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</si>
  <si>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</si>
  <si>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</si>
  <si>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</si>
  <si>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</si>
  <si>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</si>
  <si>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</si>
  <si>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</si>
  <si>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</si>
  <si>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</si>
  <si>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</si>
  <si>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</si>
  <si>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</si>
  <si>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</si>
  <si>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</si>
  <si>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</si>
  <si>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</si>
  <si>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</si>
  <si>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</si>
  <si>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</si>
  <si>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</si>
  <si>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</si>
  <si>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</si>
  <si>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</si>
  <si>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</si>
  <si>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</si>
  <si>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</si>
  <si>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</si>
  <si>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</si>
  <si>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</si>
  <si>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</si>
  <si>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</si>
  <si>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</si>
  <si>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</si>
  <si>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</si>
  <si>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</si>
  <si>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</si>
  <si>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</si>
  <si>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</si>
  <si>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</si>
  <si>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</si>
  <si>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</si>
  <si>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</si>
  <si>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</si>
  <si>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</si>
  <si>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</si>
  <si>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</si>
  <si>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</si>
  <si>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</si>
  <si>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</si>
  <si>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</si>
  <si>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</si>
  <si>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</si>
  <si>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</si>
  <si>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</si>
  <si>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</si>
  <si>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</si>
  <si>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</si>
  <si>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</si>
  <si>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</si>
  <si>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</si>
  <si>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</si>
  <si>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</si>
  <si>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</si>
  <si>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</si>
  <si>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</si>
  <si>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</si>
  <si>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</si>
  <si>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</si>
  <si>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</si>
  <si>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</si>
  <si>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</si>
  <si>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</si>
  <si>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</si>
  <si>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</si>
  <si>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</si>
  <si>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</si>
  <si>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</si>
  <si>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</si>
  <si>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</si>
  <si>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</si>
  <si>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</si>
  <si>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</si>
  <si>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</si>
  <si>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</si>
  <si>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</si>
  <si>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</si>
  <si>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</si>
  <si>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</si>
  <si>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</si>
  <si>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</si>
  <si>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</si>
  <si>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</si>
  <si>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</si>
  <si>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</si>
  <si>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</si>
  <si>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</si>
  <si>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</si>
  <si>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</si>
  <si>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</si>
  <si>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</si>
  <si>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</si>
  <si>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</si>
  <si>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</si>
  <si>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</si>
  <si>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</si>
  <si>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</si>
  <si>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</si>
  <si>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</si>
  <si>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</si>
  <si>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</si>
  <si>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</si>
  <si>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</si>
  <si>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</si>
  <si>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</si>
  <si>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</si>
  <si>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</si>
  <si>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</si>
  <si>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</si>
  <si>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</si>
  <si>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</si>
  <si>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</si>
  <si>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</si>
  <si>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</si>
  <si>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</si>
  <si>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</si>
  <si>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</si>
  <si>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</si>
  <si>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</si>
  <si>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</si>
  <si>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</si>
  <si>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</si>
  <si>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</si>
  <si>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</si>
  <si>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</si>
  <si>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</si>
  <si>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</si>
  <si>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</si>
  <si>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</si>
  <si>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</si>
  <si>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</si>
  <si>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</si>
  <si>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</si>
  <si>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</si>
  <si>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</si>
  <si>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</si>
  <si>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</si>
  <si>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</si>
  <si>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</si>
  <si>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</si>
  <si>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</si>
  <si>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</si>
  <si>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</si>
  <si>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</si>
  <si>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</si>
  <si>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</si>
  <si>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</si>
  <si>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</si>
  <si>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</si>
  <si>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</si>
  <si>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</si>
  <si>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</si>
  <si>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</si>
  <si>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</si>
  <si>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</si>
  <si>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</si>
  <si>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</si>
  <si>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</si>
  <si>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</si>
  <si>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</si>
  <si>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</si>
  <si>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</si>
  <si>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</si>
  <si>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</si>
  <si>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</si>
  <si>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</si>
  <si>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</si>
  <si>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</si>
  <si>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</si>
  <si>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</si>
  <si>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</si>
  <si>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</si>
  <si>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</si>
  <si>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</si>
  <si>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</si>
  <si>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</si>
  <si>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</si>
  <si>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</si>
  <si>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</si>
  <si>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</si>
  <si>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</si>
  <si>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</si>
  <si>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</si>
  <si>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</si>
  <si>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</si>
  <si>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</si>
  <si>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</si>
  <si>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</si>
  <si>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</si>
  <si>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</si>
  <si>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</si>
  <si>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</si>
  <si>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</si>
  <si>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</si>
  <si>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</si>
  <si>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</si>
  <si>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</si>
  <si>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</si>
  <si>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</si>
  <si>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</si>
  <si>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</si>
  <si>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</si>
  <si>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</si>
  <si>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</si>
  <si>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</si>
  <si>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</si>
  <si>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</si>
  <si>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</si>
  <si>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</si>
  <si>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</si>
  <si>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</si>
  <si>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</si>
  <si>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</si>
  <si>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</si>
  <si>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</si>
  <si>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</si>
  <si>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</si>
  <si>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</si>
  <si>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</si>
  <si>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</si>
  <si>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</si>
  <si>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</si>
  <si>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</si>
  <si>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</si>
  <si>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</si>
  <si>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</si>
  <si>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</si>
  <si>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</si>
  <si>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</si>
  <si>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</si>
  <si>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</si>
  <si>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</si>
  <si>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</si>
  <si>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</si>
  <si>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</si>
  <si>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</si>
  <si>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</si>
  <si>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</si>
  <si>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</si>
  <si>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</si>
  <si>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</si>
  <si>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</si>
  <si>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</si>
  <si>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</si>
  <si>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</si>
  <si>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</si>
  <si>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</si>
  <si>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</si>
  <si>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</si>
  <si>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</si>
  <si>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</si>
  <si>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</si>
  <si>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</si>
  <si>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</si>
  <si>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</si>
  <si>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</si>
  <si>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</si>
  <si>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</si>
  <si>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</si>
  <si>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</si>
  <si>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</si>
  <si>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</si>
  <si>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</si>
  <si>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</si>
  <si>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</si>
  <si>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</si>
  <si>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</si>
  <si>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</si>
  <si>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</si>
  <si>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</si>
  <si>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</si>
  <si>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</si>
  <si>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</si>
  <si>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</si>
  <si>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</si>
  <si>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</si>
  <si>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</si>
  <si>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</si>
  <si>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</si>
  <si>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</si>
  <si>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</si>
  <si>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</si>
  <si>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</si>
  <si>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</si>
  <si>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</si>
  <si>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</si>
  <si>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</si>
  <si>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</si>
  <si>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</si>
  <si>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</si>
  <si>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</si>
  <si>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</si>
  <si>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</si>
  <si>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</si>
  <si>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</si>
  <si>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</si>
  <si>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</si>
  <si>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</si>
  <si>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</si>
  <si>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</si>
  <si>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</si>
  <si>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</si>
  <si>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</si>
  <si>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</si>
  <si>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</si>
  <si>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</si>
  <si>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</si>
  <si>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</si>
  <si>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</si>
  <si>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</si>
  <si>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</si>
  <si>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</si>
  <si>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</si>
  <si>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</si>
  <si>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</si>
  <si>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</si>
  <si>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</si>
  <si>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</si>
  <si>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</si>
  <si>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</si>
  <si>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</si>
  <si>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</si>
  <si>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</si>
  <si>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</si>
  <si>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</si>
  <si>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</si>
  <si>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</si>
  <si>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</si>
  <si>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</si>
  <si>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</si>
  <si>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</si>
  <si>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</si>
  <si>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</si>
  <si>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</si>
  <si>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</si>
  <si>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</si>
  <si>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</si>
  <si>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</si>
  <si>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</si>
  <si>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</si>
  <si>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</si>
  <si>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</si>
  <si>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</si>
  <si>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</si>
  <si>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</si>
  <si>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</si>
  <si>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</si>
  <si>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</si>
  <si>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</si>
  <si>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</si>
  <si>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</si>
  <si>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</si>
  <si>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</si>
  <si>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</si>
  <si>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</si>
  <si>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</si>
  <si>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</si>
  <si>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</si>
  <si>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</si>
  <si>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</si>
  <si>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</si>
  <si>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</si>
  <si>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</si>
  <si>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</si>
  <si>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</si>
  <si>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</si>
  <si>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</si>
  <si>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</si>
  <si>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</si>
  <si>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</si>
  <si>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</si>
  <si>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</si>
  <si>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</si>
  <si>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</si>
  <si>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</si>
  <si>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</si>
  <si>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</si>
  <si>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</si>
  <si>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</si>
  <si>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</si>
  <si>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</si>
  <si>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</si>
  <si>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</si>
  <si>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</si>
  <si>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</si>
  <si>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</si>
  <si>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</si>
  <si>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</si>
  <si>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</si>
  <si>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</si>
  <si>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</si>
  <si>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</si>
  <si>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</si>
  <si>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</si>
  <si>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</si>
  <si>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</si>
  <si>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</si>
  <si>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</si>
  <si>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</si>
  <si>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</si>
  <si>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</si>
  <si>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</si>
  <si>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</si>
  <si>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</si>
  <si>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</si>
  <si>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</si>
  <si>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</si>
  <si>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</si>
  <si>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</si>
  <si>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</si>
  <si>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</si>
  <si>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</si>
  <si>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</si>
  <si>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</si>
  <si>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</si>
  <si>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</si>
  <si>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</si>
  <si>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</si>
  <si>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</si>
  <si>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</si>
  <si>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</si>
  <si>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</si>
  <si>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</si>
  <si>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</si>
  <si>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</si>
  <si>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</si>
  <si>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</si>
  <si>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</si>
  <si>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</si>
  <si>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</si>
  <si>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</si>
  <si>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</si>
  <si>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</si>
  <si>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</si>
  <si>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</si>
  <si>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</si>
  <si>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</si>
  <si>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</si>
  <si>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</si>
  <si>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</si>
  <si>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</si>
  <si>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</si>
  <si>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</si>
  <si>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</si>
  <si>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</si>
  <si>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</si>
  <si>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</si>
  <si>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</si>
  <si>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</si>
  <si>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</si>
  <si>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</si>
  <si>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</si>
  <si>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</si>
  <si>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</si>
  <si>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</si>
  <si>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</si>
  <si>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</si>
  <si>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</si>
  <si>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</si>
  <si>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</si>
  <si>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</si>
  <si>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</si>
  <si>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</si>
  <si>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</si>
  <si>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</si>
  <si>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</si>
  <si>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</si>
  <si>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</si>
  <si>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</si>
  <si>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</si>
  <si>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</si>
  <si>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</si>
  <si>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</si>
  <si>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</si>
  <si>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</si>
  <si>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</si>
  <si>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</si>
  <si>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</si>
  <si>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</si>
  <si>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</si>
  <si>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</si>
  <si>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</si>
  <si>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</si>
  <si>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</si>
  <si>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</si>
  <si>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</si>
  <si>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</si>
  <si>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</si>
  <si>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</si>
  <si>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</si>
  <si>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</si>
  <si>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</si>
  <si>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</si>
  <si>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</si>
  <si>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</si>
  <si>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</si>
  <si>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</si>
  <si>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</si>
  <si>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</si>
  <si>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</si>
  <si>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</si>
  <si>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</si>
  <si>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</si>
  <si>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</si>
  <si>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</si>
  <si>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</si>
  <si>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</si>
  <si>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</si>
  <si>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</si>
  <si>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</si>
  <si>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</si>
  <si>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</si>
  <si>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</si>
  <si>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</si>
  <si>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</si>
  <si>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</si>
  <si>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</si>
  <si>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</si>
  <si>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</si>
  <si>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</si>
  <si>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</si>
  <si>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</si>
  <si>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</si>
  <si>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</si>
  <si>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</si>
  <si>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</si>
  <si>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</si>
  <si>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</si>
  <si>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</si>
  <si>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</si>
  <si>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</si>
  <si>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</si>
  <si>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</si>
  <si>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</si>
  <si>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</si>
  <si>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</si>
  <si>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</si>
  <si>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</si>
  <si>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</si>
  <si>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</si>
  <si>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</si>
  <si>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</si>
  <si>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</si>
  <si>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</si>
  <si>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</si>
  <si>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</si>
  <si>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</si>
  <si>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</si>
  <si>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</si>
  <si>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</si>
  <si>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</si>
  <si>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</si>
  <si>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</si>
  <si>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</si>
  <si>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</si>
  <si>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</si>
  <si>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</si>
  <si>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</si>
  <si>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</si>
  <si>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</si>
  <si>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</si>
  <si>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</si>
  <si>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</si>
  <si>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</si>
  <si>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</si>
  <si>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</si>
  <si>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</si>
  <si>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</si>
  <si>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</si>
  <si>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</si>
  <si>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</si>
  <si>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</si>
  <si>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</si>
  <si>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</si>
  <si>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</si>
  <si>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</si>
  <si>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</si>
  <si>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</si>
  <si>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</si>
  <si>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</si>
  <si>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</si>
  <si>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</si>
  <si>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</si>
  <si>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</si>
  <si>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</si>
  <si>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</si>
  <si>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</si>
  <si>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</si>
  <si>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</si>
  <si>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</si>
  <si>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</si>
  <si>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</si>
  <si>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</si>
  <si>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</si>
  <si>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</si>
  <si>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</si>
  <si>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</si>
  <si>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</si>
  <si>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</si>
  <si>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</si>
  <si>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</si>
  <si>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</si>
  <si>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</si>
  <si>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</si>
  <si>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</si>
  <si>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</si>
  <si>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</si>
  <si>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</si>
  <si>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</si>
  <si>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</si>
  <si>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</si>
  <si>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</si>
  <si>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</si>
  <si>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</si>
  <si>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</si>
  <si>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</si>
  <si>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</si>
  <si>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</si>
  <si>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</si>
  <si>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</si>
  <si>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</si>
  <si>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</si>
  <si>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</si>
  <si>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</si>
  <si>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</si>
  <si>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</si>
  <si>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</si>
  <si>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</si>
  <si>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</si>
  <si>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</si>
  <si>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</si>
  <si>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</si>
  <si>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</si>
  <si>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</si>
  <si>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</si>
  <si>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</si>
  <si>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</si>
  <si>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</si>
  <si>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</si>
  <si>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</si>
  <si>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</si>
  <si>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</si>
  <si>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</si>
  <si>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</si>
  <si>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</si>
  <si>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</si>
  <si>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</si>
  <si>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</si>
  <si>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</si>
  <si>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</si>
  <si>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</si>
  <si>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</si>
  <si>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</si>
  <si>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</si>
  <si>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</si>
  <si>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</si>
  <si>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</si>
  <si>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</si>
  <si>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</si>
  <si>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</si>
  <si>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</si>
  <si>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</si>
  <si>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</si>
  <si>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</si>
  <si>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</si>
  <si>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</si>
  <si>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</si>
  <si>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</si>
  <si>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</si>
  <si>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</si>
  <si>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</si>
  <si>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</si>
  <si>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</si>
  <si>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</si>
  <si>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</si>
  <si>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</si>
  <si>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</si>
  <si>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</si>
  <si>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</si>
  <si>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</si>
  <si>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</si>
  <si>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</si>
  <si>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</si>
  <si>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</si>
  <si>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</si>
  <si>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</si>
  <si>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</si>
  <si>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</si>
  <si>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</si>
  <si>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</si>
  <si>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</si>
  <si>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</si>
  <si>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</si>
  <si>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</si>
  <si>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</si>
  <si>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</si>
  <si>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</si>
  <si>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</si>
  <si>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</si>
  <si>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</si>
  <si>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</si>
  <si>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</si>
  <si>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</si>
  <si>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</si>
  <si>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</si>
  <si>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</si>
  <si>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</si>
  <si>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</si>
  <si>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</si>
  <si>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</si>
  <si>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</si>
  <si>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</si>
  <si>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</si>
  <si>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</si>
  <si>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</si>
  <si>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</si>
  <si>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</si>
  <si>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</si>
  <si>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</si>
  <si>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</si>
  <si>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</si>
  <si>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</si>
  <si>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</si>
  <si>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</si>
  <si>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</si>
  <si>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</si>
  <si>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</si>
  <si>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</si>
  <si>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</si>
  <si>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</si>
  <si>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</si>
  <si>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</si>
  <si>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</si>
  <si>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</si>
  <si>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</si>
  <si>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</si>
  <si>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</si>
  <si>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</si>
  <si>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</si>
  <si>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</si>
  <si>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</si>
  <si>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</si>
  <si>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</si>
  <si>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</si>
  <si>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</si>
  <si>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</si>
  <si>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</si>
  <si>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</si>
  <si>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</si>
  <si>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</si>
  <si>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</si>
  <si>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</si>
  <si>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</si>
  <si>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</si>
  <si>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</si>
  <si>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</si>
  <si>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</si>
  <si>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</si>
  <si>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</si>
  <si>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</si>
  <si>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</si>
  <si>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</si>
  <si>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</si>
  <si>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</si>
  <si>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</si>
  <si>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</si>
  <si>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</si>
  <si>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</si>
  <si>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</si>
  <si>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</si>
  <si>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</si>
  <si>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</si>
  <si>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</si>
  <si>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</si>
  <si>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</si>
  <si>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</si>
  <si>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</si>
  <si>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</si>
  <si>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</si>
  <si>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</si>
  <si>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</si>
  <si>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</si>
  <si>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</si>
  <si>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</si>
  <si>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</si>
  <si>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</si>
  <si>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</si>
  <si>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</si>
  <si>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</si>
  <si>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</si>
  <si>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</si>
  <si>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</si>
  <si>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</si>
  <si>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</si>
  <si>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</si>
  <si>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</si>
  <si>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</si>
  <si>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</si>
  <si>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</si>
  <si>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</si>
  <si>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</si>
  <si>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</si>
  <si>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</si>
  <si>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</si>
  <si>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</si>
  <si>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</si>
  <si>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</si>
  <si>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</si>
  <si>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</si>
  <si>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</si>
  <si>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</si>
  <si>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</si>
  <si>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</si>
  <si>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</si>
  <si>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</si>
  <si>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</si>
  <si>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</si>
  <si>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</si>
  <si>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</si>
  <si>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</si>
  <si>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</si>
  <si>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</si>
  <si>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</si>
  <si>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</si>
  <si>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</si>
  <si>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</si>
  <si>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</si>
  <si>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</si>
  <si>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</si>
  <si>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</si>
  <si>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</si>
  <si>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</si>
  <si>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</si>
  <si>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</si>
  <si>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</si>
  <si>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</si>
  <si>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</si>
  <si>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</si>
  <si>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</si>
  <si>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</si>
  <si>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</si>
  <si>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</si>
  <si>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</si>
  <si>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</si>
  <si>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</si>
  <si>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</si>
  <si>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</si>
  <si>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</si>
  <si>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</si>
  <si>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</si>
  <si>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</si>
  <si>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</si>
  <si>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</si>
  <si>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</si>
  <si>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</si>
  <si>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</si>
  <si>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</si>
  <si>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</si>
  <si>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</si>
  <si>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</si>
  <si>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</si>
  <si>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</si>
  <si>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</si>
  <si>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</si>
  <si>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</si>
  <si>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</si>
  <si>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</si>
  <si>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</si>
  <si>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</si>
  <si>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</si>
  <si>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</si>
  <si>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</si>
  <si>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</si>
  <si>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</si>
  <si>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</si>
  <si>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</si>
  <si>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</si>
  <si>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</si>
  <si>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</si>
  <si>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</si>
  <si>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</si>
  <si>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</si>
  <si>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</si>
  <si>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</si>
  <si>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</si>
  <si>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</si>
  <si>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</si>
  <si>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</si>
  <si>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</si>
  <si>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</si>
  <si>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</si>
  <si>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</si>
  <si>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</si>
  <si>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</si>
  <si>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</si>
  <si>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</si>
  <si>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</si>
  <si>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</si>
  <si>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</si>
  <si>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</si>
  <si>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</si>
  <si>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</si>
  <si>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</si>
  <si>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</si>
  <si>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</si>
  <si>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</si>
  <si>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</si>
  <si>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</si>
  <si>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</si>
  <si>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</si>
  <si>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</si>
  <si>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</si>
  <si>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</si>
  <si>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</si>
  <si>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</si>
  <si>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</si>
  <si>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</si>
  <si>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</si>
  <si>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</si>
  <si>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</si>
  <si>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</si>
  <si>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</si>
  <si>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</si>
  <si>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</si>
  <si>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</si>
  <si>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</si>
  <si>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</si>
  <si>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</si>
  <si>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</si>
  <si>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</si>
  <si>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</si>
  <si>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</si>
  <si>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</si>
  <si>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</si>
  <si>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</si>
  <si>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</si>
  <si>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</si>
  <si>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</si>
  <si>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</si>
  <si>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</si>
  <si>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</si>
  <si>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</si>
  <si>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</si>
  <si>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</si>
  <si>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</si>
  <si>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</si>
  <si>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</si>
  <si>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</si>
  <si>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</si>
  <si>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</si>
  <si>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</si>
  <si>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</si>
  <si>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</si>
  <si>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</si>
  <si>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</si>
  <si>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</si>
  <si>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</si>
  <si>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</si>
  <si>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</si>
  <si>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</si>
  <si>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</si>
  <si>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</si>
  <si>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</si>
  <si>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</si>
  <si>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</si>
  <si>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</si>
  <si>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</si>
  <si>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</si>
  <si>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</si>
  <si>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</si>
  <si>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</si>
  <si>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</si>
  <si>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</si>
  <si>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</si>
  <si>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</si>
  <si>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</si>
  <si>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</si>
  <si>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</si>
  <si>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</si>
  <si>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</si>
  <si>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</si>
  <si>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</si>
  <si>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</si>
  <si>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</si>
  <si>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</si>
  <si>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</si>
  <si>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</si>
  <si>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</si>
  <si>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</si>
  <si>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</si>
  <si>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</si>
  <si>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</si>
  <si>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</si>
  <si>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</si>
  <si>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</si>
  <si>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</si>
  <si>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</si>
  <si>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</si>
  <si>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</si>
  <si>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</si>
  <si>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</si>
  <si>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</si>
  <si>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</si>
  <si>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</si>
  <si>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</si>
  <si>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</si>
  <si>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</si>
  <si>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</si>
  <si>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</si>
  <si>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</si>
  <si>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</si>
  <si>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</si>
  <si>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</si>
  <si>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</si>
  <si>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</si>
  <si>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</si>
  <si>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</si>
  <si>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</si>
  <si>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</si>
  <si>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</si>
  <si>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</si>
  <si>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</si>
  <si>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</si>
  <si>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</si>
  <si>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</si>
  <si>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</si>
  <si>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</si>
  <si>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</si>
  <si>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</si>
  <si>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</si>
  <si>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</si>
  <si>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</si>
  <si>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</si>
  <si>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</si>
  <si>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</si>
  <si>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</si>
  <si>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</si>
  <si>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</si>
  <si>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</si>
  <si>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</si>
  <si>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</si>
  <si>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</si>
  <si>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</si>
  <si>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</si>
  <si>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</si>
  <si>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</si>
  <si>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</si>
  <si>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</si>
  <si>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</si>
  <si>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</si>
  <si>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</si>
  <si>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</si>
  <si>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</si>
  <si>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</si>
  <si>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</si>
  <si>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</si>
  <si>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</si>
  <si>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</si>
  <si>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</si>
  <si>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</si>
  <si>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</si>
  <si>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</si>
  <si>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</si>
  <si>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</si>
  <si>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</si>
  <si>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</si>
  <si>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</si>
  <si>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</si>
  <si>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</si>
  <si>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</si>
  <si>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</si>
  <si>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</si>
  <si>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</si>
  <si>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</si>
  <si>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</si>
  <si>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</si>
  <si>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</si>
  <si>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</si>
  <si>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</si>
  <si>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</si>
  <si>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</si>
  <si>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</si>
  <si>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</si>
  <si>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</si>
  <si>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</si>
  <si>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</si>
  <si>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</si>
  <si>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</si>
  <si>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</si>
  <si>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</si>
  <si>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</si>
  <si>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</si>
  <si>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</si>
  <si>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</si>
  <si>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</si>
  <si>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</si>
  <si>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</si>
  <si>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</si>
  <si>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</si>
  <si>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</si>
  <si>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</si>
  <si>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</si>
  <si>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</si>
  <si>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</si>
  <si>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</si>
  <si>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</si>
  <si>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</si>
  <si>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</si>
  <si>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</si>
  <si>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</si>
  <si>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</si>
  <si>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</si>
  <si>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</si>
  <si>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</si>
  <si>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</si>
  <si>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</si>
  <si>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</si>
  <si>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</si>
  <si>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</si>
  <si>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</si>
  <si>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</si>
  <si>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</si>
  <si>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</si>
  <si>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</si>
  <si>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</si>
  <si>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</si>
  <si>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</si>
  <si>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</si>
  <si>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</si>
  <si>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</si>
  <si>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</si>
  <si>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</si>
  <si>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</si>
  <si>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</si>
  <si>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</si>
  <si>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</si>
  <si>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</si>
  <si>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</si>
  <si>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</si>
  <si>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</si>
  <si>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</si>
  <si>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</si>
  <si>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</si>
  <si>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</si>
  <si>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</si>
  <si>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</si>
  <si>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</si>
  <si>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</si>
  <si>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</si>
  <si>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</si>
  <si>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</si>
  <si>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</si>
  <si>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</si>
  <si>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</si>
  <si>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</si>
  <si>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</si>
  <si>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</si>
  <si>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</si>
  <si>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</si>
  <si>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</si>
  <si>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</si>
  <si>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</si>
  <si>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</si>
  <si>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</si>
  <si>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</si>
  <si>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</si>
  <si>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</si>
  <si>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</si>
  <si>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</si>
  <si>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</si>
  <si>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</si>
  <si>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</si>
  <si>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</si>
  <si>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</si>
  <si>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</si>
  <si>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</si>
  <si>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</si>
  <si>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</si>
  <si>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</si>
  <si>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</si>
  <si>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</si>
  <si>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</si>
  <si>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</si>
  <si>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</si>
  <si>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</si>
  <si>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</si>
  <si>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</si>
  <si>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</si>
  <si>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</si>
  <si>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</si>
  <si>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</si>
  <si>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</si>
  <si>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</si>
  <si>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</si>
  <si>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</si>
  <si>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</si>
  <si>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</si>
  <si>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</si>
  <si>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</si>
  <si>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</si>
  <si>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</si>
  <si>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</si>
  <si>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</si>
  <si>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</si>
  <si>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</si>
  <si>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</si>
  <si>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</si>
  <si>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</si>
  <si>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</si>
  <si>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</si>
  <si>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</si>
  <si>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</si>
  <si>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</si>
  <si>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</si>
  <si>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</si>
  <si>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</si>
  <si>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</si>
  <si>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</si>
  <si>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</si>
  <si>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</si>
  <si>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</si>
  <si>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</si>
  <si>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</si>
  <si>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</si>
  <si>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</si>
  <si>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</si>
  <si>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</si>
  <si>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</si>
  <si>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</si>
  <si>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</si>
  <si>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</si>
  <si>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</si>
  <si>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</si>
  <si>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</si>
  <si>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</si>
  <si>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</si>
  <si>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</si>
  <si>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</si>
  <si>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</si>
  <si>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</si>
  <si>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</si>
  <si>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</si>
  <si>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</si>
  <si>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</si>
  <si>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</si>
  <si>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</si>
  <si>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</si>
  <si>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</si>
  <si>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</si>
  <si>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</si>
  <si>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</si>
  <si>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</si>
  <si>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</si>
  <si>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</si>
  <si>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</si>
  <si>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</si>
  <si>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</si>
  <si>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</si>
  <si>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</si>
  <si>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</si>
  <si>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</si>
  <si>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</si>
  <si>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</si>
  <si>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</si>
  <si>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</si>
  <si>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</si>
  <si>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</si>
  <si>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</si>
  <si>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</si>
  <si>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</si>
  <si>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</si>
  <si>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</si>
  <si>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</si>
  <si>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</si>
  <si>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</si>
  <si>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</si>
  <si>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</si>
  <si>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</si>
  <si>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</si>
  <si>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</si>
  <si>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</si>
  <si>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</si>
  <si>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</si>
  <si>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</si>
  <si>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</si>
  <si>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</si>
  <si>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</si>
  <si>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</si>
  <si>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</si>
  <si>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</si>
  <si>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</si>
  <si>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</si>
  <si>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</si>
  <si>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</si>
  <si>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</si>
  <si>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</si>
  <si>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</si>
  <si>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</si>
  <si>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</si>
  <si>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</si>
  <si>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</si>
  <si>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</si>
  <si>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</si>
  <si>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</si>
  <si>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</si>
  <si>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</si>
  <si>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</si>
  <si>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</si>
  <si>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</si>
  <si>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</si>
  <si>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</si>
  <si>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</si>
  <si>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</si>
  <si>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</si>
  <si>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</si>
  <si>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</si>
  <si>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</si>
  <si>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</si>
  <si>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</si>
  <si>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</si>
  <si>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</si>
  <si>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</si>
  <si>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</si>
  <si>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</si>
  <si>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</si>
  <si>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</si>
  <si>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</si>
  <si>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</si>
  <si>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</si>
  <si>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</si>
  <si>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</si>
  <si>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</si>
  <si>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</si>
  <si>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</si>
  <si>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</si>
  <si>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</si>
  <si>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</si>
  <si>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</si>
  <si>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</si>
  <si>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</si>
  <si>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</si>
  <si>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</si>
  <si>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</si>
  <si>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</si>
  <si>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</si>
  <si>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</si>
  <si>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</si>
  <si>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</si>
  <si>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</si>
  <si>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</si>
  <si>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</si>
  <si>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</si>
  <si>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</si>
  <si>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</si>
  <si>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</si>
  <si>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</si>
  <si>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</si>
  <si>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</si>
  <si>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</si>
  <si>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</si>
  <si>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</si>
  <si>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</si>
  <si>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</si>
  <si>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</si>
  <si>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</si>
  <si>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</si>
  <si>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</si>
  <si>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</si>
  <si>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</si>
  <si>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</si>
  <si>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</si>
  <si>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</si>
  <si>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</si>
  <si>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</si>
  <si>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</si>
  <si>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</si>
  <si>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</si>
  <si>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</si>
  <si>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</si>
  <si>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</si>
  <si>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</si>
  <si>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</si>
  <si>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</si>
  <si>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</si>
  <si>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</si>
  <si>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</si>
  <si>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</si>
  <si>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</si>
  <si>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</si>
  <si>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</si>
  <si>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</si>
  <si>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</si>
  <si>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</si>
  <si>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</si>
  <si>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</si>
  <si>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</si>
  <si>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</si>
  <si>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</si>
  <si>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</si>
  <si>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</si>
  <si>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</si>
  <si>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</si>
  <si>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</si>
  <si>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</si>
  <si>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</si>
  <si>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</si>
  <si>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</si>
  <si>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</si>
  <si>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</si>
  <si>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</si>
  <si>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</si>
  <si>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</si>
  <si>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</si>
  <si>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</si>
  <si>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</si>
  <si>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</si>
  <si>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</si>
  <si>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</si>
  <si>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</si>
  <si>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</si>
  <si>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</si>
  <si>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</si>
  <si>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</si>
  <si>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</si>
  <si>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</si>
  <si>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</si>
  <si>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</si>
  <si>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</si>
  <si>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</si>
  <si>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</si>
  <si>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</si>
  <si>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</si>
  <si>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</si>
  <si>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</si>
  <si>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</si>
  <si>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</si>
  <si>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</si>
  <si>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</si>
  <si>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</si>
  <si>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</si>
  <si>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</si>
  <si>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</si>
  <si>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</si>
  <si>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</si>
  <si>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</si>
  <si>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</si>
  <si>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</si>
  <si>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</si>
  <si>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</si>
  <si>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</si>
  <si>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</si>
  <si>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</si>
  <si>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</si>
  <si>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</si>
  <si>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</si>
  <si>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</si>
  <si>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</si>
  <si>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</si>
  <si>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</si>
  <si>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</si>
  <si>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</si>
  <si>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</si>
  <si>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</si>
  <si>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</si>
  <si>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</si>
  <si>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</si>
  <si>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</si>
  <si>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</si>
  <si>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</si>
  <si>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</si>
  <si>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</si>
  <si>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</si>
  <si>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</si>
  <si>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</si>
  <si>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</si>
  <si>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</si>
  <si>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</si>
  <si>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</si>
  <si>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</si>
  <si>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</si>
  <si>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</si>
  <si>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</si>
  <si>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</si>
  <si>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</si>
  <si>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</si>
  <si>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</si>
  <si>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</si>
  <si>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</si>
  <si>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</si>
  <si>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</si>
  <si>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</si>
  <si>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</si>
  <si>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</si>
  <si>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</si>
  <si>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</si>
  <si>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</si>
  <si>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</si>
  <si>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</si>
  <si>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</si>
  <si>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</si>
  <si>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</si>
  <si>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</si>
  <si>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</si>
  <si>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</si>
  <si>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</si>
  <si>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</si>
  <si>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</si>
  <si>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</si>
  <si>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</si>
  <si>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</si>
  <si>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</si>
  <si>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</si>
  <si>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</si>
  <si>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</si>
  <si>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</si>
  <si>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</si>
  <si>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</si>
  <si>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</si>
  <si>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</si>
  <si>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</si>
  <si>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</si>
  <si>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</si>
  <si>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</si>
  <si>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</si>
  <si>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</si>
  <si>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</si>
  <si>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</si>
  <si>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</si>
  <si>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</si>
  <si>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</si>
  <si>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</si>
  <si>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</si>
  <si>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</si>
  <si>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</si>
  <si>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</si>
  <si>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</si>
  <si>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</si>
  <si>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</si>
  <si>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</si>
  <si>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</si>
  <si>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</si>
  <si>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</si>
  <si>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</si>
  <si>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</si>
  <si>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</si>
  <si>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</si>
  <si>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</si>
  <si>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</si>
  <si>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</si>
  <si>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</si>
  <si>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</si>
  <si>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</si>
  <si>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</si>
  <si>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</si>
  <si>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</si>
  <si>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</si>
  <si>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</si>
  <si>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</si>
  <si>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</si>
  <si>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</si>
  <si>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</si>
  <si>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</si>
  <si>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</si>
  <si>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</si>
  <si>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</si>
  <si>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</si>
  <si>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</si>
  <si>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</si>
  <si>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</si>
  <si>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</si>
  <si>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</si>
  <si>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</si>
  <si>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</si>
  <si>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</si>
  <si>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</si>
  <si>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</si>
  <si>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</si>
  <si>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</si>
  <si>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</si>
  <si>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</si>
  <si>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</si>
  <si>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</si>
  <si>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</si>
  <si>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</si>
  <si>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</si>
  <si>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</si>
  <si>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</si>
  <si>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</si>
  <si>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</si>
  <si>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</si>
  <si>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</si>
  <si>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</si>
  <si>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</si>
  <si>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</si>
  <si>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</si>
  <si>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</si>
  <si>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</si>
  <si>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</si>
  <si>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</si>
  <si>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</si>
  <si>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</si>
  <si>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</si>
  <si>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</si>
  <si>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</si>
  <si>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</si>
  <si>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</si>
  <si>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</si>
  <si>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</si>
  <si>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</si>
  <si>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</si>
  <si>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</si>
  <si>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</si>
  <si>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</si>
  <si>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</si>
  <si>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</si>
  <si>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</si>
  <si>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</si>
  <si>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</si>
  <si>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</si>
  <si>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</si>
  <si>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</si>
  <si>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</si>
  <si>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</si>
  <si>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</si>
  <si>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</si>
  <si>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</si>
  <si>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</si>
  <si>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</si>
  <si>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</si>
  <si>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</si>
  <si>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</si>
  <si>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</si>
  <si>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</si>
  <si>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</si>
  <si>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</si>
  <si>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</si>
  <si>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</si>
  <si>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</si>
  <si>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</si>
  <si>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</si>
  <si>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</si>
  <si>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</si>
  <si>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</si>
  <si>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</si>
  <si>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</si>
  <si>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</si>
  <si>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</si>
  <si>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</si>
  <si>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</si>
  <si>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</si>
  <si>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</si>
  <si>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</si>
  <si>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</si>
  <si>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</si>
  <si>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</si>
  <si>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</si>
  <si>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</si>
  <si>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</si>
  <si>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</si>
  <si>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</si>
  <si>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</si>
  <si>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</si>
  <si>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</si>
  <si>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</si>
  <si>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</si>
  <si>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</si>
  <si>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</si>
  <si>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</si>
  <si>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</si>
  <si>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</si>
  <si>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</si>
  <si>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</si>
  <si>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</si>
  <si>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</si>
  <si>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</si>
  <si>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</si>
  <si>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</si>
  <si>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</si>
  <si>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</si>
  <si>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</si>
  <si>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</si>
  <si>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</si>
  <si>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</si>
  <si>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</si>
  <si>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</si>
  <si>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</si>
  <si>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</si>
  <si>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</si>
  <si>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</si>
  <si>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</si>
  <si>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</si>
  <si>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</si>
  <si>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</si>
  <si>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</si>
  <si>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</si>
  <si>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</si>
  <si>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</si>
  <si>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</si>
  <si>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</si>
  <si>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</si>
  <si>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</si>
  <si>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</si>
  <si>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</si>
  <si>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</si>
  <si>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</si>
  <si>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</si>
  <si>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</si>
  <si>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</si>
  <si>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</si>
  <si>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</si>
  <si>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</si>
  <si>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</si>
  <si>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</si>
  <si>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</si>
  <si>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</si>
  <si>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</si>
  <si>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</si>
  <si>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</si>
  <si>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</si>
  <si>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</si>
  <si>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</si>
  <si>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</si>
  <si>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</si>
  <si>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</si>
  <si>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</si>
  <si>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</si>
  <si>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</si>
  <si>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</si>
  <si>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</si>
  <si>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</si>
  <si>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</si>
  <si>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</si>
  <si>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</si>
  <si>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</si>
  <si>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</si>
  <si>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</si>
  <si>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</si>
  <si>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</si>
  <si>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</si>
  <si>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</si>
  <si>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</si>
  <si>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</si>
  <si>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</si>
  <si>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</si>
  <si>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</si>
  <si>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</si>
  <si>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</si>
  <si>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</si>
  <si>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</si>
  <si>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</si>
  <si>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</si>
  <si>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</si>
  <si>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</si>
  <si>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</si>
  <si>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</si>
  <si>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</si>
  <si>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</si>
  <si>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</si>
  <si>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</si>
  <si>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</si>
  <si>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</si>
  <si>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</si>
  <si>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</si>
  <si>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</si>
  <si>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</si>
  <si>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</si>
  <si>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</si>
  <si>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</si>
  <si>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</si>
  <si>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</si>
  <si>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</si>
  <si>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</si>
  <si>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</si>
  <si>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</si>
  <si>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</si>
  <si>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</si>
  <si>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</si>
  <si>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</si>
  <si>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</si>
  <si>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</si>
  <si>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</si>
  <si>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</si>
  <si>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</si>
  <si>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</si>
  <si>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</si>
  <si>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</si>
  <si>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</si>
  <si>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</si>
  <si>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</si>
  <si>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</si>
  <si>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</si>
  <si>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</si>
  <si>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</si>
  <si>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</si>
  <si>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</si>
  <si>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</si>
  <si>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</si>
  <si>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</si>
  <si>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</si>
  <si>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</si>
  <si>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</si>
  <si>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</si>
  <si>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</si>
  <si>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</si>
  <si>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</si>
  <si>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</si>
  <si>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</si>
  <si>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</si>
  <si>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</si>
  <si>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</si>
  <si>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</si>
  <si>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</si>
  <si>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</si>
  <si>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</si>
  <si>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</si>
  <si>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</si>
  <si>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</si>
  <si>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</si>
  <si>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</si>
  <si>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</si>
  <si>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</si>
  <si>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</si>
  <si>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</si>
  <si>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</si>
  <si>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</si>
  <si>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</si>
  <si>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</si>
  <si>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</si>
  <si>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</si>
  <si>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</si>
  <si>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</si>
  <si>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</si>
  <si>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</si>
  <si>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</si>
  <si>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</si>
  <si>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</si>
  <si>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</si>
  <si>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</si>
  <si>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</si>
  <si>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</si>
  <si>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</si>
  <si>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</si>
  <si>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</si>
  <si>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</si>
  <si>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</si>
  <si>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</si>
  <si>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</si>
  <si>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</si>
  <si>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</si>
  <si>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</si>
  <si>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</si>
  <si>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</si>
  <si>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</si>
  <si>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</si>
  <si>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</si>
  <si>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</si>
  <si>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</si>
  <si>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</si>
  <si>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</si>
  <si>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</si>
  <si>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</si>
  <si>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</si>
  <si>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</si>
  <si>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</si>
  <si>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</si>
  <si>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</si>
  <si>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</si>
  <si>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</si>
  <si>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</si>
  <si>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</si>
  <si>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</si>
  <si>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</si>
  <si>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</si>
  <si>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</si>
  <si>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</si>
  <si>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</si>
  <si>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</si>
  <si>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</si>
  <si>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</si>
  <si>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</si>
  <si>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</si>
  <si>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</si>
  <si>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</si>
  <si>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</si>
  <si>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</si>
  <si>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</si>
  <si>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</si>
  <si>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</si>
  <si>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</si>
  <si>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</si>
  <si>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</si>
  <si>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</si>
  <si>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</si>
  <si>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</si>
  <si>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</si>
  <si>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</si>
  <si>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</si>
  <si>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</si>
  <si>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</si>
  <si>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</si>
  <si>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</si>
  <si>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</si>
  <si>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</si>
  <si>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</si>
  <si>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</si>
  <si>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</si>
  <si>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</si>
  <si>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</si>
  <si>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</si>
  <si>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</si>
  <si>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</si>
  <si>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</si>
  <si>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</si>
  <si>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</si>
  <si>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</si>
  <si>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</si>
  <si>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</si>
  <si>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</si>
  <si>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</si>
  <si>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</si>
  <si>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</si>
  <si>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</si>
  <si>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</si>
  <si>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</si>
  <si>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</si>
  <si>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</si>
  <si>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</si>
  <si>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</si>
  <si>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</si>
  <si>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</si>
  <si>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</si>
  <si>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</si>
  <si>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</si>
  <si>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</si>
  <si>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</si>
  <si>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</si>
  <si>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</si>
  <si>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</si>
  <si>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</si>
  <si>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</si>
  <si>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</si>
  <si>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</si>
  <si>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</si>
  <si>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</si>
  <si>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</si>
  <si>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</si>
  <si>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</si>
  <si>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</si>
  <si>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</si>
  <si>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</si>
  <si>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</si>
  <si>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</si>
  <si>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</si>
  <si>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</si>
  <si>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</si>
  <si>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</si>
  <si>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</si>
  <si>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</si>
  <si>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</si>
  <si>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</si>
  <si>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</si>
  <si>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</si>
  <si>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</si>
  <si>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</si>
  <si>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</si>
  <si>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</si>
  <si>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</si>
  <si>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</si>
  <si>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</si>
  <si>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</si>
  <si>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</si>
  <si>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</si>
  <si>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</si>
  <si>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</si>
  <si>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</si>
  <si>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</si>
  <si>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</si>
  <si>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</si>
  <si>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</si>
  <si>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</si>
  <si>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</si>
  <si>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</si>
  <si>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</si>
  <si>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</si>
  <si>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</si>
  <si>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</si>
  <si>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</si>
  <si>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</si>
  <si>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</si>
  <si>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</si>
  <si>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</si>
  <si>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</si>
  <si>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</si>
  <si>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</si>
  <si>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</si>
  <si>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</si>
  <si>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</si>
  <si>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</si>
  <si>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</si>
  <si>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</si>
  <si>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</si>
  <si>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</si>
  <si>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</si>
  <si>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</si>
  <si>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</si>
  <si>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</si>
  <si>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</si>
  <si>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</si>
  <si>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</si>
  <si>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</si>
  <si>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</si>
  <si>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</si>
  <si>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</si>
  <si>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</si>
  <si>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</si>
  <si>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</si>
  <si>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</si>
  <si>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</si>
  <si>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</si>
  <si>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</si>
  <si>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</si>
  <si>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</si>
  <si>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</si>
  <si>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</si>
  <si>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</si>
  <si>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</si>
  <si>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</si>
  <si>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</si>
  <si>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</si>
  <si>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</si>
  <si>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</si>
  <si>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</si>
  <si>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</si>
  <si>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</si>
  <si>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</si>
  <si>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</si>
  <si>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</si>
  <si>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</si>
  <si>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</si>
  <si>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</si>
  <si>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</si>
  <si>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</si>
  <si>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</si>
  <si>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</si>
  <si>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</si>
  <si>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</si>
  <si>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</si>
  <si>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</si>
  <si>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</si>
  <si>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</si>
  <si>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</si>
  <si>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</si>
  <si>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</si>
  <si>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</si>
  <si>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</si>
  <si>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</si>
  <si>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</si>
  <si>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</si>
  <si>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</si>
  <si>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</si>
  <si>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</si>
  <si>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</si>
  <si>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</si>
  <si>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</si>
  <si>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</si>
  <si>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</si>
  <si>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</si>
  <si>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</si>
  <si>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</si>
  <si>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</si>
  <si>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</si>
  <si>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</si>
  <si>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</si>
  <si>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</si>
  <si>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</si>
  <si>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</si>
  <si>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</si>
  <si>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</si>
  <si>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</si>
  <si>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</si>
  <si>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</si>
  <si>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</si>
  <si>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</si>
  <si>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</si>
  <si>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</si>
  <si>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</si>
  <si>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</si>
  <si>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</si>
  <si>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</si>
  <si>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</si>
  <si>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</si>
  <si>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</si>
  <si>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</si>
  <si>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</si>
  <si>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</si>
  <si>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</si>
  <si>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</si>
  <si>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</si>
  <si>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</si>
  <si>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</si>
  <si>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</si>
  <si>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</si>
  <si>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</si>
  <si>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</si>
  <si>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</si>
  <si>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</si>
  <si>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</si>
  <si>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</si>
  <si>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</si>
  <si>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</si>
  <si>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</si>
  <si>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</si>
  <si>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</si>
  <si>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</si>
  <si>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</si>
  <si>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</si>
  <si>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</si>
  <si>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</si>
  <si>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</si>
  <si>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</si>
  <si>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</si>
  <si>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</si>
  <si>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</si>
  <si>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</si>
  <si>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</si>
  <si>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</si>
  <si>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</si>
  <si>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</si>
  <si>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</si>
  <si>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</si>
  <si>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</si>
  <si>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</si>
  <si>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</si>
  <si>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</si>
  <si>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</si>
  <si>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</si>
  <si>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</si>
  <si>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</si>
  <si>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</si>
  <si>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</si>
  <si>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</si>
  <si>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</si>
  <si>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</si>
  <si>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</si>
  <si>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</si>
  <si>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</si>
  <si>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</si>
  <si>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</si>
  <si>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</si>
  <si>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</si>
  <si>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</si>
  <si>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</si>
  <si>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</si>
  <si>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</si>
  <si>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</si>
  <si>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</si>
  <si>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</si>
  <si>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</si>
  <si>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</si>
  <si>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</si>
  <si>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</si>
  <si>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</si>
  <si>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</si>
  <si>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</si>
  <si>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</si>
  <si>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</si>
  <si>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</si>
  <si>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</si>
  <si>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</si>
  <si>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</si>
  <si>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</si>
  <si>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</si>
  <si>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</si>
  <si>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</si>
  <si>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</si>
  <si>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</si>
  <si>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</si>
  <si>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</si>
  <si>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</si>
  <si>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</si>
  <si>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</si>
  <si>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</si>
  <si>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</si>
  <si>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</si>
  <si>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</si>
  <si>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</si>
  <si>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</si>
  <si>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</si>
  <si>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</si>
  <si>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</si>
  <si>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</si>
  <si>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</si>
  <si>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</si>
  <si>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</si>
  <si>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</si>
  <si>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</si>
  <si>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</si>
  <si>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</si>
  <si>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</si>
  <si>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</si>
  <si>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</si>
  <si>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</si>
  <si>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</si>
  <si>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</si>
  <si>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</si>
  <si>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</si>
  <si>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</si>
  <si>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</si>
  <si>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</si>
  <si>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</si>
  <si>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</si>
  <si>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</si>
  <si>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</si>
  <si>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</si>
  <si>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</si>
  <si>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</si>
  <si>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</si>
  <si>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</si>
  <si>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</si>
  <si>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</si>
  <si>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</si>
  <si>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</si>
  <si>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</si>
  <si>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</si>
  <si>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</si>
  <si>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</si>
  <si>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</si>
  <si>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</si>
  <si>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</si>
  <si>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</si>
  <si>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</si>
  <si>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</si>
  <si>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</si>
  <si>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</si>
  <si>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</si>
  <si>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</si>
  <si>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</si>
  <si>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</si>
  <si>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</si>
  <si>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</si>
  <si>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</si>
  <si>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</si>
  <si>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</si>
  <si>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</si>
  <si>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</si>
  <si>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</si>
  <si>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</si>
  <si>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</si>
  <si>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</si>
  <si>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</si>
  <si>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</si>
  <si>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</si>
  <si>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</si>
  <si>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</si>
  <si>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</si>
  <si>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</si>
  <si>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</si>
  <si>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</si>
  <si>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</si>
  <si>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</si>
  <si>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</si>
  <si>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</si>
  <si>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</si>
  <si>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</si>
  <si>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</si>
  <si>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</si>
  <si>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</si>
  <si>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</si>
  <si>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</si>
  <si>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</si>
  <si>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</si>
  <si>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</si>
  <si>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</si>
  <si>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</si>
  <si>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</si>
  <si>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</si>
  <si>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</si>
  <si>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</si>
  <si>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</si>
  <si>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</si>
  <si>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</si>
  <si>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</si>
  <si>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</si>
  <si>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</si>
  <si>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</si>
  <si>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</si>
  <si>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</si>
  <si>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</si>
  <si>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</si>
  <si>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</si>
  <si>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</si>
  <si>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</si>
  <si>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</si>
  <si>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</si>
  <si>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</si>
  <si>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</si>
  <si>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</si>
  <si>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</si>
  <si>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</si>
  <si>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</si>
  <si>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</si>
  <si>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</si>
  <si>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</si>
  <si>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</si>
  <si>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</si>
  <si>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</si>
  <si>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</si>
  <si>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</si>
  <si>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</si>
  <si>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</si>
  <si>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</si>
  <si>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</si>
  <si>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</si>
  <si>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</si>
  <si>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</si>
  <si>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</si>
  <si>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</si>
  <si>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</si>
  <si>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</si>
  <si>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</si>
  <si>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</si>
  <si>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</si>
  <si>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</si>
  <si>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</si>
  <si>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</si>
  <si>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</si>
  <si>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</si>
  <si>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</si>
  <si>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</si>
  <si>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</si>
  <si>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</si>
  <si>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</si>
  <si>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</si>
  <si>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</si>
  <si>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</si>
  <si>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</si>
  <si>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</si>
  <si>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</si>
  <si>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</si>
  <si>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</si>
  <si>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</si>
  <si>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</si>
  <si>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</si>
  <si>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</si>
  <si>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</si>
  <si>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</si>
  <si>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</si>
  <si>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</si>
  <si>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</si>
  <si>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</si>
  <si>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</si>
  <si>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</si>
  <si>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</si>
  <si>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</si>
  <si>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</si>
  <si>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</si>
  <si>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</si>
  <si>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</si>
  <si>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</si>
  <si>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</si>
  <si>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</si>
  <si>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</si>
  <si>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</si>
  <si>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</si>
  <si>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</si>
  <si>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</si>
  <si>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</si>
  <si>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</si>
  <si>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</si>
  <si>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</si>
  <si>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</si>
  <si>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</si>
  <si>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</si>
  <si>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</si>
  <si>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</si>
  <si>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</si>
  <si>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</si>
  <si>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</si>
  <si>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</si>
  <si>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</si>
  <si>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</si>
  <si>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</si>
  <si>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</si>
  <si>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</si>
  <si>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</si>
  <si>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</si>
  <si>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</si>
  <si>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</si>
  <si>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</si>
  <si>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</si>
  <si>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</si>
  <si>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</si>
  <si>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</si>
  <si>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</si>
  <si>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</si>
  <si>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</si>
  <si>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</si>
  <si>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</si>
  <si>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</si>
  <si>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</si>
  <si>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</si>
  <si>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</si>
  <si>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</si>
  <si>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</si>
  <si>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</si>
  <si>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</si>
  <si>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</si>
  <si>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</si>
  <si>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</si>
  <si>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</si>
  <si>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</si>
  <si>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</si>
  <si>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</si>
  <si>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</si>
  <si>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</si>
  <si>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</si>
  <si>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</si>
  <si>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</si>
  <si>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</si>
  <si>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</si>
  <si>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</si>
  <si>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</si>
  <si>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</si>
  <si>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</si>
  <si>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</si>
  <si>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</si>
  <si>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</si>
  <si>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</si>
  <si>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</si>
  <si>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</si>
  <si>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</si>
  <si>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</si>
  <si>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</si>
  <si>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</si>
  <si>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</si>
  <si>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</si>
  <si>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</si>
  <si>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</si>
  <si>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</si>
  <si>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</si>
  <si>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</si>
  <si>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</si>
  <si>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</si>
  <si>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</si>
  <si>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</si>
  <si>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</si>
  <si>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</si>
  <si>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</si>
  <si>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</si>
  <si>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</si>
  <si>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</si>
  <si>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</si>
  <si>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</si>
  <si>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</si>
  <si>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</si>
  <si>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</si>
  <si>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</si>
  <si>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</si>
  <si>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</si>
  <si>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</si>
  <si>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</si>
  <si>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</si>
  <si>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</si>
  <si>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</si>
  <si>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</si>
  <si>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</si>
  <si>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</si>
  <si>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</si>
  <si>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</si>
  <si>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</si>
  <si>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</si>
  <si>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</si>
  <si>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</si>
  <si>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</si>
  <si>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</si>
  <si>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</si>
  <si>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</si>
  <si>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</si>
  <si>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</si>
  <si>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</si>
  <si>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</si>
  <si>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</si>
  <si>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</si>
  <si>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</si>
  <si>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</si>
  <si>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</si>
  <si>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</si>
  <si>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</si>
  <si>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</si>
  <si>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</si>
  <si>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</si>
  <si>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</si>
  <si>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</si>
  <si>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</si>
  <si>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</si>
  <si>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</si>
  <si>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</si>
  <si>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</si>
  <si>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</si>
  <si>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</si>
  <si>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</si>
  <si>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</si>
  <si>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</si>
  <si>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</si>
  <si>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</si>
  <si>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</si>
  <si>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</si>
  <si>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</si>
  <si>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</si>
  <si>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</si>
  <si>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</si>
  <si>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</si>
  <si>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</si>
  <si>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</si>
  <si>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</si>
  <si>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</si>
  <si>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</si>
  <si>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</si>
  <si>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</si>
  <si>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</si>
  <si>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</si>
  <si>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</si>
  <si>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</si>
  <si>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</si>
  <si>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</si>
  <si>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</si>
  <si>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</si>
  <si>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</si>
  <si>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</si>
  <si>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</si>
  <si>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</si>
  <si>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</si>
  <si>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</si>
  <si>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</si>
  <si>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</si>
  <si>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</si>
  <si>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</si>
  <si>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</si>
  <si>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</si>
  <si>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</si>
  <si>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</si>
  <si>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</si>
  <si>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</si>
  <si>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</si>
  <si>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</si>
  <si>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</si>
  <si>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</si>
  <si>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</si>
  <si>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</si>
  <si>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</si>
  <si>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</si>
  <si>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</si>
  <si>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</si>
  <si>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</si>
  <si>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</si>
  <si>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</si>
  <si>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</si>
  <si>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</si>
  <si>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</si>
  <si>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</si>
  <si>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</si>
  <si>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</si>
  <si>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</si>
  <si>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</si>
  <si>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</si>
  <si>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</si>
  <si>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</si>
  <si>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</si>
  <si>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</si>
  <si>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</si>
  <si>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</si>
  <si>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</si>
  <si>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</si>
  <si>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</si>
  <si>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</si>
  <si>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</si>
  <si>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</si>
  <si>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</si>
  <si>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</si>
  <si>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</si>
  <si>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</si>
  <si>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</si>
  <si>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</si>
  <si>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</si>
  <si>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</si>
  <si>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</si>
  <si>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</si>
  <si>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</si>
  <si>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</si>
  <si>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</si>
  <si>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</si>
  <si>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</si>
  <si>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</si>
  <si>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</si>
  <si>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</si>
  <si>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</si>
  <si>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</si>
  <si>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</si>
  <si>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</si>
  <si>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</si>
  <si>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</si>
  <si>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</si>
  <si>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</si>
  <si>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</si>
  <si>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</si>
  <si>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</si>
  <si>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</si>
  <si>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</si>
  <si>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</si>
  <si>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</si>
  <si>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</si>
  <si>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</si>
  <si>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</si>
  <si>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</si>
  <si>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</si>
  <si>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</si>
  <si>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</si>
  <si>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</si>
  <si>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</si>
  <si>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</si>
  <si>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</si>
  <si>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</si>
  <si>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</si>
  <si>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</si>
  <si>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</si>
  <si>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</si>
  <si>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</si>
  <si>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</si>
  <si>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</si>
  <si>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</si>
  <si>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</si>
  <si>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</si>
  <si>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</si>
  <si>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</si>
  <si>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</si>
  <si>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</si>
  <si>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</si>
  <si>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</si>
  <si>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</si>
  <si>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</si>
  <si>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</si>
  <si>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</si>
  <si>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</si>
  <si>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</si>
  <si>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</si>
  <si>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</si>
  <si>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</si>
  <si>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</si>
  <si>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</si>
  <si>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</si>
  <si>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</si>
  <si>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</si>
  <si>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</si>
  <si>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</si>
  <si>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</si>
  <si>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</si>
  <si>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</si>
  <si>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</si>
  <si>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</si>
  <si>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</si>
  <si>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</si>
  <si>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</si>
  <si>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</si>
  <si>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</si>
  <si>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</si>
  <si>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</si>
  <si>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</si>
  <si>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</si>
  <si>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</si>
  <si>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</si>
  <si>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</si>
  <si>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</si>
  <si>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</si>
  <si>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</si>
  <si>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</si>
  <si>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</si>
  <si>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</si>
  <si>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</si>
  <si>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</si>
  <si>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</si>
  <si>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</si>
  <si>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</si>
  <si>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</si>
  <si>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</si>
  <si>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</si>
  <si>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</si>
  <si>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</si>
  <si>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</si>
  <si>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</si>
  <si>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</si>
  <si>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</si>
  <si>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</si>
  <si>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</si>
  <si>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</si>
  <si>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</si>
  <si>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</si>
  <si>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</si>
  <si>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</si>
  <si>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</si>
  <si>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</si>
  <si>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</si>
  <si>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</si>
  <si>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</si>
  <si>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</si>
  <si>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</si>
  <si>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</si>
  <si>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</si>
  <si>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</si>
  <si>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</si>
  <si>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</si>
  <si>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</si>
  <si>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</si>
  <si>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</si>
  <si>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</si>
  <si>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</si>
  <si>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</si>
  <si>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</si>
  <si>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</si>
  <si>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</si>
  <si>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</si>
  <si>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</si>
  <si>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</si>
  <si>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</si>
  <si>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</si>
  <si>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</si>
  <si>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</si>
  <si>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</si>
  <si>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</si>
  <si>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</si>
  <si>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</si>
  <si>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</si>
  <si>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</si>
  <si>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</si>
  <si>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</si>
  <si>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</si>
  <si>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</si>
  <si>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</si>
  <si>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</si>
  <si>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</si>
  <si>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</si>
  <si>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</si>
  <si>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</si>
  <si>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</si>
  <si>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</si>
  <si>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</si>
  <si>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</si>
  <si>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</si>
  <si>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</si>
  <si>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</si>
  <si>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</si>
  <si>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</si>
  <si>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</si>
  <si>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</si>
  <si>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</si>
  <si>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</si>
  <si>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</si>
  <si>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</si>
  <si>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</si>
  <si>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</si>
  <si>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</si>
  <si>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</si>
  <si>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</si>
  <si>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</si>
  <si>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</si>
  <si>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</si>
  <si>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</si>
  <si>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</si>
  <si>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</si>
  <si>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</si>
  <si>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</si>
  <si>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</si>
  <si>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</si>
  <si>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</si>
  <si>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</si>
  <si>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</si>
  <si>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</si>
  <si>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</si>
  <si>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</si>
  <si>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</si>
  <si>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</si>
  <si>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</si>
  <si>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</si>
  <si>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</si>
  <si>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</si>
  <si>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</si>
  <si>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</si>
  <si>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</si>
  <si>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</si>
  <si>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</si>
  <si>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</si>
  <si>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</si>
  <si>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</si>
  <si>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</si>
  <si>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</si>
  <si>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</si>
  <si>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</si>
  <si>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</si>
  <si>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</si>
  <si>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</si>
  <si>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</si>
  <si>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</si>
  <si>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</si>
  <si>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</si>
  <si>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</si>
  <si>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</si>
  <si>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</si>
  <si>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</si>
  <si>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</si>
  <si>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</si>
  <si>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</si>
  <si>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</si>
  <si>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</si>
  <si>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</si>
  <si>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</si>
  <si>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</si>
  <si>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</si>
  <si>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</si>
  <si>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</si>
  <si>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</si>
  <si>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</si>
  <si>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</si>
  <si>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</si>
  <si>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</si>
  <si>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</si>
  <si>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</si>
  <si>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</si>
  <si>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</si>
  <si>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</si>
  <si>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</si>
  <si>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</si>
  <si>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</si>
  <si>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</si>
  <si>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</si>
  <si>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</si>
  <si>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</si>
  <si>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</si>
  <si>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</si>
  <si>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</si>
  <si>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</si>
  <si>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</si>
  <si>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</si>
  <si>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</si>
  <si>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</si>
  <si>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</si>
  <si>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</si>
  <si>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</si>
  <si>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</si>
  <si>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</si>
  <si>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</si>
  <si>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</si>
  <si>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</si>
  <si>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</si>
  <si>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</si>
  <si>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</si>
  <si>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</si>
  <si>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</si>
  <si>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</si>
  <si>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</si>
  <si>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</si>
  <si>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</si>
  <si>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</si>
  <si>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</si>
  <si>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</si>
  <si>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</si>
  <si>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</si>
  <si>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</si>
  <si>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</si>
  <si>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</si>
  <si>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</si>
  <si>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</si>
  <si>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</si>
  <si>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</si>
  <si>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</si>
  <si>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</si>
  <si>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</si>
  <si>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</si>
  <si>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</si>
  <si>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</si>
  <si>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</si>
  <si>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</si>
  <si>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</si>
  <si>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</si>
  <si>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</si>
  <si>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</si>
  <si>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</si>
  <si>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</si>
  <si>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</si>
  <si>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</si>
  <si>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</si>
  <si>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</si>
  <si>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</si>
  <si>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</si>
  <si>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</si>
  <si>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</si>
  <si>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</si>
  <si>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</si>
  <si>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</si>
  <si>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</si>
  <si>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</si>
  <si>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</si>
  <si>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</si>
  <si>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</si>
  <si>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</si>
  <si>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</si>
  <si>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</si>
  <si>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</si>
  <si>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</si>
  <si>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</si>
  <si>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</si>
  <si>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</si>
  <si>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</si>
  <si>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</si>
  <si>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</si>
  <si>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</si>
  <si>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</si>
  <si>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</si>
  <si>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</si>
  <si>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</si>
  <si>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</si>
  <si>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</si>
  <si>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</si>
  <si>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</si>
  <si>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</si>
  <si>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</si>
  <si>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</si>
  <si>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</si>
  <si>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</si>
  <si>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</si>
  <si>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</si>
  <si>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</si>
  <si>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</si>
  <si>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</si>
  <si>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</si>
  <si>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</si>
  <si>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</si>
  <si>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</si>
  <si>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</si>
  <si>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</si>
  <si>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</si>
  <si>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</si>
  <si>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</si>
  <si>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</si>
  <si>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</si>
  <si>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</si>
  <si>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</si>
  <si>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</si>
  <si>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</si>
  <si>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</si>
  <si>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</si>
  <si>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</si>
  <si>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</si>
  <si>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</si>
  <si>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</si>
  <si>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</si>
  <si>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</si>
  <si>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</si>
  <si>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</si>
  <si>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</si>
  <si>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</si>
  <si>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</si>
  <si>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</si>
  <si>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</si>
  <si>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</si>
  <si>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</si>
  <si>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</si>
  <si>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</si>
  <si>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</si>
  <si>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</si>
  <si>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</si>
  <si>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</si>
  <si>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</si>
  <si>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</si>
  <si>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</si>
  <si>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</si>
  <si>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</si>
  <si>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</si>
  <si>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</si>
  <si>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</si>
  <si>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</si>
  <si>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</si>
  <si>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</si>
  <si>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</si>
  <si>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</si>
  <si>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</si>
  <si>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</si>
  <si>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</si>
  <si>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</si>
  <si>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</si>
  <si>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</si>
  <si>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</si>
  <si>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</si>
  <si>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</si>
  <si>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</si>
  <si>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</si>
  <si>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</si>
  <si>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</si>
  <si>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</si>
  <si>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</si>
  <si>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</si>
  <si>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</si>
  <si>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</si>
  <si>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</si>
  <si>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</si>
  <si>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</si>
  <si>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</si>
  <si>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</si>
  <si>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</si>
  <si>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</si>
  <si>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</si>
  <si>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</si>
  <si>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</si>
  <si>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</si>
  <si>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</si>
  <si>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</si>
  <si>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</si>
  <si>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</si>
  <si>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</si>
  <si>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</si>
  <si>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</si>
  <si>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</si>
  <si>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</si>
  <si>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</si>
  <si>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</si>
  <si>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</si>
  <si>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</si>
  <si>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</si>
  <si>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</si>
  <si>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</si>
  <si>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</si>
  <si>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</si>
  <si>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</si>
  <si>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</si>
  <si>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</si>
  <si>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</si>
  <si>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</si>
  <si>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</si>
  <si>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</si>
  <si>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</si>
  <si>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</si>
  <si>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</si>
  <si>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</si>
  <si>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</si>
  <si>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</si>
  <si>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</si>
  <si>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</si>
  <si>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</si>
  <si>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</si>
  <si>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</si>
  <si>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</si>
  <si>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</si>
  <si>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</si>
  <si>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</si>
  <si>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</si>
  <si>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</si>
  <si>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</si>
  <si>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</si>
  <si>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</si>
  <si>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</si>
  <si>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</si>
  <si>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</si>
  <si>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</si>
  <si>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</si>
  <si>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</si>
  <si>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</si>
  <si>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</si>
  <si>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</si>
  <si>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</si>
  <si>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</si>
  <si>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</si>
  <si>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</si>
  <si>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</si>
  <si>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</si>
  <si>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</si>
  <si>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</si>
  <si>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</si>
  <si>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</si>
  <si>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</si>
  <si>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</si>
  <si>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</si>
  <si>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</si>
  <si>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</si>
  <si>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</si>
  <si>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</si>
  <si>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</si>
  <si>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</si>
  <si>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</si>
  <si>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</si>
  <si>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</si>
  <si>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</si>
  <si>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</si>
  <si>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</si>
  <si>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</si>
  <si>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</si>
  <si>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</si>
  <si>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</si>
  <si>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</si>
  <si>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</si>
  <si>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</si>
  <si>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</si>
  <si>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</si>
  <si>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</si>
  <si>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</si>
  <si>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</si>
  <si>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</si>
  <si>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</si>
  <si>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</si>
  <si>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</si>
  <si>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</si>
  <si>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</si>
  <si>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</si>
  <si>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</si>
  <si>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</si>
  <si>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</si>
  <si>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</si>
  <si>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</si>
  <si>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</si>
  <si>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</si>
  <si>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</si>
  <si>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</si>
  <si>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</si>
  <si>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</si>
  <si>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</si>
  <si>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</si>
  <si>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</si>
  <si>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</si>
  <si>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</si>
  <si>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</si>
  <si>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</si>
  <si>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</si>
  <si>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</si>
  <si>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</si>
  <si>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</si>
  <si>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</si>
  <si>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</si>
  <si>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</si>
  <si>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</si>
  <si>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</si>
  <si>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</si>
  <si>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</si>
  <si>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</si>
  <si>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</si>
  <si>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</si>
  <si>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</si>
  <si>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</si>
  <si>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</si>
  <si>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</si>
  <si>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</si>
  <si>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</si>
  <si>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</si>
  <si>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</si>
  <si>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</si>
  <si>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</si>
  <si>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</si>
  <si>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</si>
  <si>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</si>
  <si>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</si>
  <si>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</si>
  <si>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</si>
  <si>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</si>
  <si>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</si>
  <si>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</si>
  <si>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</si>
  <si>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</si>
  <si>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</si>
  <si>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</si>
  <si>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</si>
  <si>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</si>
  <si>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</si>
  <si>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</si>
  <si>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</si>
  <si>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</si>
  <si>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</si>
  <si>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</si>
  <si>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</si>
  <si>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</si>
  <si>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</si>
  <si>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</si>
  <si>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</si>
  <si>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</si>
  <si>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</si>
  <si>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</si>
  <si>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</si>
  <si>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</si>
  <si>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</si>
  <si>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</si>
  <si>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</si>
  <si>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</si>
  <si>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</si>
  <si>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</si>
  <si>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</si>
  <si>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</si>
  <si>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</si>
  <si>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</si>
  <si>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</si>
  <si>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</si>
  <si>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</si>
  <si>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</si>
  <si>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</si>
  <si>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</si>
  <si>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</si>
  <si>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</si>
  <si>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</si>
  <si>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</si>
  <si>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</si>
  <si>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</si>
  <si>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</si>
  <si>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</si>
  <si>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</si>
  <si>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</si>
  <si>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</si>
  <si>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</si>
  <si>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</si>
  <si>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</si>
  <si>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</si>
  <si>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</si>
  <si>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</si>
  <si>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</si>
  <si>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</si>
  <si>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</si>
  <si>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</si>
  <si>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</si>
  <si>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</si>
  <si>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</si>
  <si>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</si>
  <si>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</si>
  <si>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</si>
  <si>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</si>
  <si>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</si>
  <si>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</si>
  <si>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</si>
  <si>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</si>
  <si>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</si>
  <si>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</si>
  <si>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</si>
  <si>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</si>
  <si>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</si>
  <si>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</si>
  <si>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</si>
  <si>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</si>
  <si>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</si>
  <si>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</si>
  <si>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</si>
  <si>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</si>
  <si>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</si>
  <si>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</si>
  <si>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</si>
  <si>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</si>
  <si>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</si>
  <si>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</si>
  <si>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</si>
  <si>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</si>
  <si>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</si>
  <si>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</si>
  <si>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</si>
  <si>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</si>
  <si>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</si>
  <si>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</si>
  <si>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</si>
  <si>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</si>
  <si>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</si>
  <si>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</si>
  <si>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</si>
  <si>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</si>
  <si>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</si>
  <si>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</si>
  <si>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</si>
  <si>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</si>
  <si>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</si>
  <si>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</si>
  <si>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</si>
  <si>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</si>
  <si>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</si>
  <si>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</si>
  <si>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</si>
  <si>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</si>
  <si>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</si>
  <si>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</si>
  <si>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</si>
  <si>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</si>
  <si>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</si>
  <si>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</si>
  <si>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</si>
  <si>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</si>
  <si>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</si>
  <si>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</si>
  <si>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</si>
  <si>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</si>
  <si>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</si>
  <si>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</si>
  <si>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</si>
  <si>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</si>
  <si>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</si>
  <si>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</si>
  <si>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</si>
  <si>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</si>
  <si>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</si>
  <si>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</si>
  <si>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</si>
  <si>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</si>
  <si>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</si>
  <si>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</si>
  <si>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</si>
  <si>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</si>
  <si>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</si>
  <si>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</si>
  <si>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</si>
  <si>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</si>
  <si>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</si>
  <si>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</si>
  <si>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</si>
  <si>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</si>
  <si>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</si>
  <si>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</si>
  <si>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</si>
  <si>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</si>
  <si>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</si>
  <si>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</si>
  <si>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</si>
  <si>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</si>
  <si>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</si>
  <si>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</si>
  <si>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</si>
  <si>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</si>
  <si>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</si>
  <si>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</si>
  <si>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</si>
  <si>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</si>
  <si>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</si>
  <si>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</si>
  <si>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</si>
  <si>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</si>
  <si>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</si>
  <si>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</si>
  <si>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</si>
  <si>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</si>
  <si>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</si>
  <si>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</si>
  <si>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</si>
  <si>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</si>
  <si>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</si>
  <si>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</si>
  <si>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</si>
  <si>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</si>
  <si>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</si>
  <si>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</si>
  <si>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</si>
  <si>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</si>
  <si>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</si>
  <si>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</si>
  <si>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</si>
  <si>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</si>
  <si>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</si>
  <si>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</si>
  <si>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</si>
  <si>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</si>
  <si>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</si>
  <si>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</si>
  <si>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</si>
  <si>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</si>
  <si>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</si>
  <si>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</si>
  <si>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</si>
  <si>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</si>
  <si>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</si>
  <si>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</si>
  <si>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</si>
  <si>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</si>
  <si>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</si>
  <si>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</si>
  <si>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</si>
  <si>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</si>
  <si>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</si>
  <si>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</si>
  <si>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</si>
  <si>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</si>
  <si>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</si>
  <si>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</si>
  <si>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</si>
  <si>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</si>
  <si>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</si>
  <si>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</si>
  <si>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</si>
  <si>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</si>
  <si>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</si>
  <si>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</si>
  <si>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</si>
  <si>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</si>
  <si>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</si>
  <si>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</si>
  <si>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</si>
  <si>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</si>
  <si>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</si>
  <si>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</si>
  <si>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</si>
  <si>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</si>
  <si>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</si>
  <si>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</si>
  <si>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</si>
  <si>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</si>
  <si>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</si>
  <si>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</si>
  <si>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</si>
  <si>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</si>
  <si>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</si>
  <si>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</si>
  <si>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</si>
  <si>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</si>
  <si>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</si>
  <si>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</si>
  <si>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</si>
  <si>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</si>
  <si>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</si>
  <si>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</si>
  <si>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</si>
  <si>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</si>
  <si>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</si>
  <si>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</si>
  <si>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</si>
  <si>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</si>
  <si>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</si>
  <si>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</si>
  <si>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</si>
  <si>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</si>
  <si>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</si>
  <si>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</si>
  <si>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</si>
  <si>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</si>
  <si>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</si>
  <si>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</si>
  <si>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</si>
  <si>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</si>
  <si>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</si>
  <si>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</si>
  <si>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</si>
  <si>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</si>
  <si>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</si>
  <si>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</si>
  <si>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</si>
  <si>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</si>
  <si>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</si>
  <si>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</si>
  <si>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</si>
  <si>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</si>
  <si>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</si>
  <si>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</si>
  <si>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</si>
  <si>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</si>
  <si>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</si>
  <si>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</si>
  <si>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</si>
  <si>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</si>
  <si>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</si>
  <si>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</si>
  <si>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</si>
  <si>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</si>
  <si>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</si>
  <si>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</si>
  <si>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</si>
  <si>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</si>
  <si>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</si>
  <si>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</si>
  <si>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</si>
  <si>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</si>
  <si>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</si>
  <si>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</si>
  <si>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</si>
  <si>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</si>
  <si>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</si>
  <si>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</si>
  <si>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</si>
  <si>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</si>
  <si>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</si>
  <si>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</si>
  <si>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</si>
  <si>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</si>
  <si>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</si>
  <si>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</si>
  <si>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</si>
  <si>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</si>
  <si>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</si>
  <si>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</si>
  <si>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</si>
  <si>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</si>
  <si>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</si>
  <si>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</si>
  <si>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</si>
  <si>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</si>
  <si>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</si>
  <si>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</si>
  <si>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</si>
  <si>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</si>
  <si>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</si>
  <si>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</si>
  <si>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</si>
  <si>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</si>
  <si>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</si>
  <si>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</si>
  <si>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</si>
  <si>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</si>
  <si>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</si>
  <si>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</si>
  <si>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</si>
  <si>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</si>
  <si>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</si>
  <si>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</si>
  <si>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</si>
  <si>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</si>
  <si>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</si>
  <si>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</si>
  <si>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</si>
  <si>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</si>
  <si>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</si>
  <si>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</si>
  <si>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</si>
  <si>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</si>
  <si>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</si>
  <si>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</si>
  <si>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</si>
  <si>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</si>
  <si>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</si>
  <si>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</si>
  <si>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</si>
  <si>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</si>
  <si>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</si>
  <si>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</si>
  <si>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</si>
  <si>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</si>
  <si>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</si>
  <si>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</si>
  <si>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</si>
  <si>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</si>
  <si>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</si>
  <si>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</si>
  <si>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</si>
  <si>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</si>
  <si>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</si>
  <si>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</si>
  <si>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</si>
  <si>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</si>
  <si>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</si>
  <si>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</si>
  <si>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</si>
  <si>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</si>
  <si>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</si>
  <si>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</si>
  <si>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</si>
  <si>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</si>
  <si>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</si>
  <si>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</si>
  <si>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</si>
  <si>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</si>
  <si>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</si>
  <si>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</si>
  <si>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</si>
  <si>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</si>
  <si>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</si>
  <si>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</si>
  <si>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</si>
  <si>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</si>
  <si>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</si>
  <si>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</si>
  <si>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</si>
  <si>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</si>
  <si>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</si>
  <si>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</si>
  <si>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</si>
  <si>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</si>
  <si>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</si>
  <si>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</si>
  <si>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</si>
  <si>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</si>
  <si>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</si>
  <si>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</si>
  <si>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</si>
  <si>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</si>
  <si>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</si>
  <si>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</si>
  <si>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</si>
  <si>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</si>
  <si>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</si>
  <si>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</si>
  <si>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</si>
  <si>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</si>
  <si>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</si>
  <si>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</si>
  <si>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</si>
  <si>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</si>
  <si>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</si>
  <si>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</si>
  <si>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</si>
  <si>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</si>
  <si>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</si>
  <si>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</si>
  <si>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</si>
  <si>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</si>
  <si>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</si>
  <si>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</si>
  <si>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</si>
  <si>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</si>
  <si>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</si>
  <si>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</si>
  <si>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</si>
  <si>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</si>
  <si>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</si>
  <si>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</si>
  <si>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</si>
  <si>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</si>
  <si>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</si>
  <si>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</si>
  <si>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</si>
  <si>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</si>
  <si>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</si>
  <si>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</si>
  <si>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</si>
  <si>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</si>
  <si>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</si>
  <si>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</si>
  <si>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</si>
  <si>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</si>
  <si>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</si>
  <si>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</si>
  <si>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</si>
  <si>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</si>
  <si>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</si>
  <si>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</si>
  <si>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</si>
  <si>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</si>
  <si>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</si>
  <si>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</si>
  <si>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</si>
  <si>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</si>
  <si>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</si>
  <si>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</si>
  <si>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</si>
  <si>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</si>
  <si>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</si>
  <si>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</si>
  <si>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</si>
  <si>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</si>
  <si>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</si>
  <si>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</si>
  <si>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</si>
  <si>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</si>
  <si>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</si>
  <si>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</si>
  <si>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</si>
  <si>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</si>
  <si>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</si>
  <si>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</si>
  <si>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</si>
  <si>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</si>
  <si>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</si>
  <si>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</si>
  <si>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</si>
  <si>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</si>
  <si>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</si>
  <si>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</si>
  <si>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</si>
  <si>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</si>
  <si>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</si>
  <si>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</si>
  <si>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</si>
  <si>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</si>
  <si>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</si>
  <si>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</si>
  <si>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</si>
  <si>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</si>
  <si>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</si>
  <si>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</si>
  <si>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</si>
  <si>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</si>
  <si>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</si>
  <si>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</si>
  <si>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</si>
  <si>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</si>
  <si>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</si>
  <si>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</si>
  <si>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</si>
  <si>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</si>
  <si>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</si>
  <si>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</si>
  <si>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</si>
  <si>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</si>
  <si>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</si>
  <si>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</si>
  <si>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</si>
  <si>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</si>
  <si>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</si>
  <si>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</si>
  <si>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</si>
  <si>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</si>
  <si>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</si>
  <si>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</si>
  <si>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</si>
  <si>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</si>
  <si>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</si>
  <si>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</si>
  <si>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</si>
  <si>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</si>
  <si>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</si>
  <si>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</si>
  <si>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</si>
  <si>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</si>
  <si>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</si>
  <si>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</si>
  <si>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</si>
  <si>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</si>
  <si>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</si>
  <si>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</si>
  <si>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</si>
  <si>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</si>
  <si>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</si>
  <si>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</si>
  <si>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</si>
  <si>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</si>
  <si>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</si>
  <si>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</si>
  <si>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</si>
  <si>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</si>
  <si>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</si>
  <si>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</si>
  <si>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</si>
  <si>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</si>
  <si>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</si>
  <si>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</si>
  <si>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</si>
  <si>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</si>
  <si>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</si>
  <si>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</si>
  <si>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</si>
  <si>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</si>
  <si>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</si>
  <si>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</si>
  <si>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</si>
  <si>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</si>
  <si>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</si>
  <si>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</si>
  <si>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</si>
  <si>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</si>
  <si>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</si>
  <si>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</si>
  <si>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</si>
  <si>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</si>
  <si>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</si>
  <si>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</si>
  <si>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</si>
  <si>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</si>
  <si>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</si>
  <si>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</si>
  <si>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</si>
  <si>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</si>
  <si>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</si>
  <si>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</si>
  <si>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</si>
  <si>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</si>
  <si>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</si>
  <si>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</si>
  <si>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</si>
  <si>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</si>
  <si>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</si>
  <si>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</si>
  <si>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</si>
  <si>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</si>
  <si>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</si>
  <si>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</si>
  <si>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</si>
  <si>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</si>
  <si>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</si>
  <si>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</si>
  <si>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</si>
  <si>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</si>
  <si>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</si>
  <si>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</si>
  <si>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</si>
  <si>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</si>
  <si>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</si>
  <si>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</si>
  <si>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</si>
  <si>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</si>
  <si>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</si>
  <si>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</si>
  <si>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</si>
  <si>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</si>
  <si>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</si>
  <si>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</si>
  <si>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</si>
  <si>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</si>
  <si>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</si>
  <si>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</si>
  <si>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</si>
  <si>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</si>
  <si>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</si>
  <si>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</si>
  <si>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</si>
  <si>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</si>
  <si>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</si>
  <si>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</si>
  <si>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</si>
  <si>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</si>
  <si>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</si>
  <si>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</si>
  <si>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</si>
  <si>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</si>
  <si>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</si>
  <si>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</si>
  <si>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</si>
  <si>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</si>
  <si>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</si>
  <si>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</si>
  <si>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</si>
  <si>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</si>
  <si>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</si>
  <si>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</si>
  <si>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</si>
  <si>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</si>
  <si>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</si>
  <si>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</si>
  <si>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</si>
  <si>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</si>
  <si>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</si>
  <si>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</si>
  <si>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</si>
  <si>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</si>
  <si>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</si>
  <si>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</si>
  <si>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</si>
  <si>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</si>
  <si>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</si>
  <si>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</si>
  <si>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</si>
  <si>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</si>
  <si>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</si>
  <si>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</si>
  <si>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</si>
  <si>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</si>
  <si>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</si>
  <si>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</si>
  <si>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</si>
  <si>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</si>
  <si>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</si>
  <si>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</si>
  <si>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</si>
  <si>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</si>
  <si>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</si>
  <si>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</si>
  <si>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</si>
  <si>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</si>
  <si>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</si>
  <si>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</si>
  <si>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</si>
  <si>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</si>
  <si>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</si>
  <si>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</si>
  <si>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</si>
  <si>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</si>
  <si>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</si>
  <si>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</si>
  <si>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</si>
  <si>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</si>
  <si>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</si>
  <si>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</si>
  <si>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</si>
  <si>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</si>
  <si>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</si>
  <si>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</si>
  <si>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</si>
  <si>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</si>
  <si>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</si>
  <si>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</si>
  <si>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</si>
  <si>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</si>
  <si>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</si>
  <si>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</si>
  <si>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</si>
  <si>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</si>
  <si>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</si>
  <si>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</si>
  <si>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</si>
  <si>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</si>
  <si>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</si>
  <si>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</si>
  <si>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</si>
  <si>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</si>
  <si>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</si>
  <si>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</si>
  <si>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</si>
  <si>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</si>
  <si>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</si>
  <si>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</si>
  <si>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</si>
  <si>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</si>
  <si>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</si>
  <si>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</si>
  <si>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</si>
  <si>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</si>
  <si>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</si>
  <si>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</si>
  <si>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</si>
  <si>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</si>
  <si>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</si>
  <si>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</si>
  <si>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</si>
  <si>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</si>
  <si>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</si>
  <si>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</si>
  <si>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</si>
  <si>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</si>
  <si>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</si>
  <si>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</si>
  <si>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</si>
  <si>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</si>
  <si>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</si>
  <si>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</si>
  <si>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</si>
  <si>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</si>
  <si>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</si>
  <si>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</si>
  <si>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</si>
  <si>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</si>
  <si>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</si>
  <si>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</si>
  <si>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</si>
  <si>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</si>
  <si>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</si>
  <si>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</si>
  <si>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</si>
  <si>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</si>
  <si>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</si>
  <si>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</si>
  <si>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</si>
  <si>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</si>
  <si>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</si>
  <si>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</si>
  <si>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</si>
  <si>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</si>
  <si>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</si>
  <si>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</si>
  <si>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</si>
  <si>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</si>
  <si>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</si>
  <si>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</si>
  <si>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</si>
  <si>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</si>
  <si>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</si>
  <si>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</si>
  <si>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</si>
  <si>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</si>
  <si>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</si>
  <si>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</si>
  <si>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</si>
  <si>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</si>
  <si>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</si>
  <si>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</si>
  <si>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</si>
  <si>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</si>
  <si>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</si>
  <si>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</si>
  <si>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</si>
  <si>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</si>
  <si>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</si>
  <si>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</si>
  <si>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</si>
  <si>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</si>
  <si>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</si>
  <si>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</si>
  <si>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</si>
  <si>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</si>
  <si>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</si>
  <si>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</si>
  <si>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</si>
  <si>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</si>
  <si>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</si>
  <si>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</si>
  <si>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</si>
  <si>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</si>
  <si>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</si>
  <si>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</si>
  <si>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</si>
  <si>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</si>
  <si>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</si>
  <si>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</si>
  <si>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</si>
  <si>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</si>
  <si>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</si>
  <si>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</si>
  <si>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</si>
  <si>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</si>
  <si>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</si>
  <si>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</si>
  <si>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</si>
  <si>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</si>
  <si>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</si>
  <si>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</si>
  <si>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</si>
  <si>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</si>
  <si>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</si>
  <si>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</si>
  <si>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</si>
  <si>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</si>
  <si>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</si>
  <si>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</si>
  <si>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</si>
  <si>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</si>
  <si>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</si>
  <si>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</si>
  <si>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</si>
  <si>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</si>
  <si>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</si>
  <si>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</si>
  <si>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</si>
  <si>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</si>
  <si>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</si>
  <si>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</si>
  <si>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</si>
  <si>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</si>
  <si>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</si>
  <si>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</si>
  <si>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</si>
  <si>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</si>
  <si>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</si>
  <si>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</si>
  <si>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</si>
  <si>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</si>
  <si>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</si>
  <si>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</si>
  <si>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</si>
  <si>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</si>
  <si>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</si>
  <si>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</si>
  <si>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</si>
  <si>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</si>
  <si>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</si>
  <si>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</si>
  <si>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</si>
  <si>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</si>
  <si>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</si>
  <si>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</si>
  <si>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</si>
  <si>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</si>
  <si>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</si>
  <si>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</si>
  <si>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</si>
  <si>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</si>
  <si>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</si>
  <si>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</si>
  <si>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</si>
  <si>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</si>
  <si>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</si>
  <si>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</si>
  <si>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</si>
  <si>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</si>
  <si>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</si>
  <si>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</si>
  <si>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</si>
  <si>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</si>
  <si>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</si>
  <si>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</si>
  <si>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</si>
  <si>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</si>
  <si>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</si>
  <si>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</si>
  <si>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</si>
  <si>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</si>
  <si>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</si>
  <si>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</si>
  <si>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</si>
  <si>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</si>
  <si>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</si>
  <si>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</si>
  <si>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</si>
  <si>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</si>
  <si>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</si>
  <si>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</si>
  <si>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</si>
  <si>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</si>
  <si>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</si>
  <si>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</si>
  <si>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</si>
  <si>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</si>
  <si>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</si>
  <si>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</si>
  <si>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</si>
  <si>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</si>
  <si>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</si>
  <si>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</si>
  <si>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</si>
  <si>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</si>
  <si>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</si>
  <si>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</si>
  <si>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</si>
  <si>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</si>
  <si>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</si>
  <si>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</si>
  <si>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</si>
  <si>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</si>
  <si>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</si>
  <si>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</si>
  <si>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</si>
  <si>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</si>
  <si>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</si>
  <si>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</si>
  <si>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</si>
  <si>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</si>
  <si>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</si>
  <si>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</si>
  <si>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</si>
  <si>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</si>
  <si>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</si>
  <si>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</si>
  <si>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</si>
  <si>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</si>
  <si>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</si>
  <si>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</si>
  <si>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</si>
  <si>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</si>
  <si>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</si>
  <si>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</si>
  <si>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</si>
  <si>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</si>
  <si>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</si>
  <si>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</si>
  <si>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</si>
  <si>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</si>
  <si>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</si>
  <si>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</si>
  <si>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</si>
  <si>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</si>
  <si>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</si>
  <si>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</si>
  <si>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</si>
  <si>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</si>
  <si>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</si>
  <si>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</si>
  <si>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</si>
  <si>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</si>
  <si>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</si>
  <si>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</si>
  <si>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</si>
  <si>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</si>
  <si>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</si>
  <si>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</si>
  <si>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</si>
  <si>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</si>
  <si>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</si>
  <si>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</si>
  <si>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</si>
  <si>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</si>
  <si>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</si>
  <si>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</si>
  <si>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</si>
  <si>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</si>
  <si>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</si>
  <si>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</si>
  <si>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</si>
  <si>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</si>
  <si>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</si>
  <si>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</si>
  <si>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</si>
  <si>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</si>
  <si>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</si>
  <si>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</si>
  <si>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</si>
  <si>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</si>
  <si>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</si>
  <si>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</si>
  <si>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</si>
  <si>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</si>
  <si>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</si>
  <si>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</si>
  <si>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</si>
  <si>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</si>
  <si>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</si>
  <si>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</si>
  <si>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</si>
  <si>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</si>
  <si>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</si>
  <si>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</si>
  <si>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</si>
  <si>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</si>
  <si>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</si>
  <si>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</si>
  <si>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</si>
  <si>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</si>
  <si>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</si>
  <si>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</si>
  <si>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</si>
  <si>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</si>
  <si>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</si>
  <si>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</si>
  <si>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</si>
  <si>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</si>
  <si>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</si>
  <si>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</si>
  <si>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</si>
  <si>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</si>
  <si>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</si>
  <si>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</si>
  <si>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</si>
  <si>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</si>
  <si>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</si>
  <si>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</si>
  <si>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</si>
  <si>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</si>
  <si>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</si>
  <si>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</si>
  <si>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</si>
  <si>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</si>
  <si>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</si>
  <si>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</si>
  <si>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</si>
  <si>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</si>
  <si>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</si>
  <si>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</si>
  <si>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</si>
  <si>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</si>
  <si>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</si>
  <si>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</si>
  <si>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</si>
  <si>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</si>
  <si>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</si>
  <si>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</si>
  <si>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</si>
  <si>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</si>
  <si>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</si>
  <si>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</si>
  <si>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</si>
  <si>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</si>
  <si>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</si>
  <si>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</si>
  <si>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</si>
  <si>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</si>
  <si>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</si>
  <si>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</si>
  <si>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</si>
  <si>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</si>
  <si>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</si>
  <si>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</si>
  <si>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</si>
  <si>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</si>
  <si>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</si>
  <si>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</si>
  <si>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</si>
  <si>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</si>
  <si>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</si>
  <si>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</si>
  <si>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</si>
  <si>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</si>
  <si>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</si>
  <si>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</si>
  <si>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</si>
  <si>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</si>
  <si>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</si>
  <si>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</si>
  <si>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</si>
  <si>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</si>
  <si>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</si>
  <si>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</si>
  <si>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</si>
  <si>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</si>
  <si>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</si>
  <si>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</si>
  <si>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</si>
  <si>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</si>
  <si>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</si>
  <si>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</si>
  <si>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</si>
  <si>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</si>
  <si>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</si>
  <si>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</si>
  <si>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</si>
  <si>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</si>
  <si>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</si>
  <si>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</si>
  <si>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</si>
  <si>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</si>
  <si>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</si>
  <si>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</si>
  <si>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</si>
  <si>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</si>
  <si>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</si>
  <si>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</si>
  <si>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</si>
  <si>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</si>
  <si>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</si>
  <si>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</si>
  <si>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</si>
  <si>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</si>
  <si>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</si>
  <si>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</si>
  <si>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</si>
  <si>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</si>
  <si>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</si>
  <si>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</si>
  <si>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</si>
  <si>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</si>
  <si>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</si>
  <si>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</si>
  <si>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</si>
  <si>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</si>
  <si>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</si>
  <si>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</si>
  <si>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</si>
  <si>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</si>
  <si>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</si>
  <si>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</si>
  <si>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</si>
  <si>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</si>
  <si>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</si>
  <si>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</si>
  <si>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</si>
  <si>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</si>
  <si>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</si>
  <si>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</si>
  <si>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</si>
  <si>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</si>
  <si>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</si>
  <si>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</si>
  <si>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</si>
  <si>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</si>
  <si>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</si>
  <si>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</si>
  <si>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</si>
  <si>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</si>
  <si>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</si>
  <si>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</si>
  <si>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</si>
  <si>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</si>
  <si>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</si>
  <si>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</si>
  <si>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</si>
  <si>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</si>
  <si>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</si>
  <si>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</si>
  <si>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</si>
  <si>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</si>
  <si>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</si>
  <si>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</si>
  <si>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</si>
  <si>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</si>
  <si>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</si>
  <si>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</si>
  <si>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</si>
  <si>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</si>
  <si>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</si>
  <si>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</si>
  <si>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</si>
  <si>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</si>
  <si>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</si>
  <si>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</si>
  <si>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</si>
  <si>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</si>
  <si>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</si>
  <si>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</si>
  <si>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</si>
  <si>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</si>
  <si>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</si>
  <si>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</si>
  <si>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</si>
  <si>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</si>
  <si>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</si>
  <si>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</si>
  <si>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</si>
  <si>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</si>
  <si>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</si>
  <si>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</si>
  <si>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</si>
  <si>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</si>
  <si>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</si>
  <si>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</si>
  <si>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</si>
  <si>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</si>
  <si>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</si>
  <si>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</si>
  <si>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</si>
  <si>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</si>
  <si>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</si>
  <si>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</si>
  <si>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</si>
  <si>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</si>
  <si>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</si>
  <si>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</si>
  <si>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</si>
  <si>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</si>
  <si>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</si>
  <si>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</si>
  <si>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</si>
  <si>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</si>
  <si>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</si>
  <si>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</si>
  <si>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</si>
  <si>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</si>
  <si>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</si>
  <si>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</si>
  <si>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</si>
  <si>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</si>
  <si>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</si>
  <si>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</si>
  <si>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</si>
  <si>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</si>
  <si>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</si>
  <si>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</si>
  <si>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</si>
  <si>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</si>
  <si>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</si>
  <si>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</si>
  <si>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</si>
  <si>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</si>
  <si>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</si>
  <si>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</si>
  <si>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</si>
  <si>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</si>
  <si>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</si>
  <si>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</si>
  <si>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</si>
  <si>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</si>
  <si>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</si>
  <si>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</si>
  <si>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</si>
  <si>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</si>
  <si>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</si>
  <si>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</si>
  <si>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</si>
  <si>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</si>
  <si>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</si>
  <si>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</si>
  <si>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</si>
  <si>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</si>
  <si>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</si>
  <si>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</si>
  <si>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</si>
  <si>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</si>
  <si>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</si>
  <si>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</si>
  <si>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</si>
  <si>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</si>
  <si>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</si>
  <si>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</si>
  <si>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</si>
  <si>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</si>
  <si>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</si>
  <si>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</si>
  <si>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</si>
  <si>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</si>
  <si>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</si>
  <si>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</si>
  <si>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</si>
  <si>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</si>
  <si>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</si>
  <si>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</si>
  <si>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</si>
  <si>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</si>
  <si>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</si>
  <si>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</si>
  <si>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</si>
  <si>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</si>
  <si>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</si>
  <si>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</si>
  <si>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</si>
  <si>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</si>
  <si>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</si>
  <si>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</si>
  <si>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</si>
  <si>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</si>
  <si>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</si>
  <si>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</si>
  <si>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</si>
  <si>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</si>
  <si>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</si>
  <si>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</si>
  <si>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</si>
  <si>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</si>
  <si>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</si>
  <si>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</si>
  <si>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</si>
  <si>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</si>
  <si>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</si>
  <si>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</si>
  <si>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</si>
  <si>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</si>
  <si>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</si>
  <si>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</si>
  <si>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</si>
  <si>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</si>
  <si>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</si>
  <si>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</si>
  <si>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</si>
  <si>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</si>
  <si>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</si>
  <si>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</si>
  <si>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</si>
  <si>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</si>
  <si>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</si>
  <si>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</si>
  <si>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</si>
  <si>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</si>
  <si>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</si>
  <si>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</si>
  <si>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</si>
  <si>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</si>
  <si>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</si>
  <si>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</si>
  <si>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</si>
  <si>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</si>
  <si>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</si>
  <si>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</si>
  <si>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</si>
  <si>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</si>
  <si>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</si>
  <si>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</si>
  <si>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</si>
  <si>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</si>
  <si>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</si>
  <si>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</si>
  <si>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</si>
  <si>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</si>
  <si>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</si>
  <si>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</si>
  <si>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</si>
  <si>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</si>
  <si>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</si>
  <si>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</si>
  <si>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</si>
  <si>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</si>
  <si>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</si>
  <si>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</si>
  <si>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</si>
  <si>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</si>
  <si>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</si>
  <si>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</si>
  <si>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</si>
  <si>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</si>
  <si>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</si>
  <si>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</si>
  <si>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</si>
  <si>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</si>
  <si>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</si>
  <si>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</si>
  <si>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</si>
  <si>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</si>
  <si>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</si>
  <si>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</si>
  <si>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</si>
  <si>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</si>
  <si>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</si>
  <si>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</si>
  <si>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</si>
  <si>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</si>
  <si>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</si>
  <si>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</si>
  <si>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</si>
  <si>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</si>
  <si>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</si>
  <si>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</si>
  <si>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</si>
  <si>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</si>
  <si>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</si>
  <si>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</si>
  <si>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</si>
  <si>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</si>
  <si>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</si>
  <si>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</si>
  <si>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</si>
  <si>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</si>
  <si>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</si>
  <si>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</si>
  <si>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</si>
  <si>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</si>
  <si>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</si>
  <si>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</si>
  <si>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</si>
  <si>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</si>
  <si>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</si>
  <si>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</si>
  <si>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</si>
  <si>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</si>
  <si>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</si>
  <si>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</si>
  <si>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</si>
  <si>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</si>
  <si>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</si>
  <si>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</si>
  <si>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</si>
  <si>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</si>
  <si>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</si>
  <si>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</si>
  <si>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</si>
  <si>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</si>
  <si>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</si>
  <si>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</si>
  <si>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</si>
  <si>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</si>
  <si>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</si>
  <si>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</si>
  <si>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</si>
  <si>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</si>
  <si>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</si>
  <si>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</si>
  <si>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</si>
  <si>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</si>
  <si>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</si>
  <si>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</si>
  <si>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</si>
  <si>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</si>
  <si>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</si>
  <si>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</si>
  <si>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</si>
  <si>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</si>
  <si>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</si>
  <si>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</si>
  <si>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</si>
  <si>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</si>
  <si>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</si>
  <si>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</si>
  <si>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</si>
  <si>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</si>
  <si>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</si>
  <si>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</si>
  <si>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</si>
  <si>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</si>
  <si>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</si>
  <si>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</si>
  <si>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</si>
  <si>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</si>
  <si>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</si>
  <si>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</si>
  <si>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</si>
  <si>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</si>
  <si>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</si>
  <si>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</si>
  <si>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</si>
  <si>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</si>
  <si>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</si>
  <si>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</si>
  <si>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</si>
  <si>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</si>
  <si>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</si>
  <si>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</si>
  <si>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</si>
  <si>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</si>
  <si>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</si>
  <si>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</si>
  <si>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</si>
  <si>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</si>
  <si>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</si>
  <si>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</si>
  <si>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</si>
  <si>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</si>
  <si>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</si>
  <si>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</si>
  <si>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</si>
  <si>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</si>
  <si>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</si>
  <si>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</si>
  <si>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</si>
  <si>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</si>
  <si>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</si>
  <si>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</si>
  <si>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</si>
  <si>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</si>
  <si>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</si>
  <si>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</si>
  <si>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</si>
  <si>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</si>
  <si>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</si>
  <si>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</si>
  <si>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</si>
  <si>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</si>
  <si>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</si>
  <si>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</si>
  <si>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</si>
  <si>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</si>
  <si>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</si>
  <si>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</si>
  <si>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</si>
  <si>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</si>
  <si>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</si>
  <si>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</si>
  <si>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</si>
  <si>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</si>
  <si>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</si>
  <si>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</si>
  <si>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</si>
  <si>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</si>
  <si>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</si>
  <si>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</si>
  <si>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</si>
  <si>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</si>
  <si>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</si>
  <si>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</si>
  <si>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</si>
  <si>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</si>
  <si>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</si>
  <si>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</si>
  <si>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</si>
  <si>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</si>
  <si>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</si>
  <si>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</si>
  <si>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</si>
  <si>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</si>
  <si>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</si>
  <si>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</si>
  <si>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</si>
  <si>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</si>
  <si>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</si>
  <si>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</si>
  <si>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</si>
  <si>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</si>
  <si>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</si>
  <si>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</si>
  <si>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</si>
  <si>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</si>
  <si>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</si>
  <si>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</si>
  <si>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</si>
  <si>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</si>
  <si>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</si>
  <si>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</si>
  <si>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</si>
  <si>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</si>
  <si>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</si>
  <si>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</si>
  <si>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</si>
  <si>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</si>
  <si>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</si>
  <si>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</si>
  <si>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</si>
  <si>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</si>
  <si>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</si>
  <si>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</si>
  <si>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</si>
  <si>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</si>
  <si>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</si>
  <si>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</si>
  <si>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</si>
  <si>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</si>
  <si>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</si>
  <si>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</si>
  <si>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</si>
  <si>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</si>
  <si>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</si>
  <si>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</si>
  <si>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</si>
  <si>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</si>
  <si>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</si>
  <si>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</si>
  <si>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</si>
  <si>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</si>
  <si>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</si>
  <si>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</si>
  <si>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</si>
  <si>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</si>
  <si>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</si>
  <si>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</si>
  <si>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</si>
  <si>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</si>
  <si>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</si>
  <si>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</si>
  <si>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</si>
  <si>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</si>
  <si>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</si>
  <si>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</si>
  <si>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</si>
  <si>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</si>
  <si>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</si>
  <si>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</si>
  <si>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</si>
  <si>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</si>
  <si>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</si>
  <si>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</si>
  <si>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</si>
  <si>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</si>
  <si>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</si>
  <si>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</si>
  <si>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</si>
  <si>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</si>
  <si>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</si>
  <si>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</si>
  <si>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</si>
  <si>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</si>
  <si>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</si>
  <si>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</si>
  <si>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</si>
  <si>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</si>
  <si>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</si>
  <si>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</si>
  <si>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</si>
  <si>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</si>
  <si>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</si>
  <si>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</si>
  <si>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</si>
  <si>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</si>
  <si>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</si>
  <si>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</si>
  <si>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</si>
  <si>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</si>
  <si>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</si>
  <si>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</si>
  <si>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</si>
  <si>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</si>
  <si>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</si>
  <si>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</si>
  <si>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</si>
  <si>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</si>
  <si>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</si>
  <si>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</si>
  <si>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</si>
  <si>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</si>
  <si>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</si>
  <si>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</si>
  <si>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</si>
  <si>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</si>
  <si>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</si>
  <si>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</si>
  <si>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</si>
  <si>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</si>
  <si>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</si>
  <si>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</si>
  <si>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</si>
  <si>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</si>
  <si>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</si>
  <si>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</si>
  <si>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</si>
  <si>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</si>
  <si>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</si>
  <si>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</si>
  <si>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</si>
  <si>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</si>
  <si>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</si>
  <si>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</si>
  <si>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</si>
  <si>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</si>
  <si>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</si>
  <si>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</si>
  <si>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</si>
  <si>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</si>
  <si>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</si>
  <si>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</si>
  <si>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</si>
  <si>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</si>
  <si>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</si>
  <si>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</si>
  <si>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</si>
  <si>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</si>
  <si>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</si>
  <si>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</si>
  <si>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</si>
  <si>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</si>
  <si>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</si>
  <si>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</si>
  <si>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</si>
  <si>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</si>
  <si>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</si>
  <si>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</si>
  <si>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</si>
  <si>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</si>
  <si>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</si>
  <si>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</si>
  <si>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</si>
  <si>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</si>
  <si>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</si>
  <si>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</si>
  <si>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</si>
  <si>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</si>
  <si>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</si>
  <si>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</si>
  <si>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</si>
  <si>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</si>
  <si>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</si>
  <si>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</si>
  <si>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</si>
  <si>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</si>
  <si>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</si>
  <si>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</si>
  <si>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</si>
  <si>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</si>
  <si>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</si>
  <si>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</si>
  <si>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</si>
  <si>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</si>
  <si>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</si>
  <si>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</si>
  <si>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</si>
  <si>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</si>
  <si>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</si>
  <si>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</si>
  <si>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</si>
  <si>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</si>
  <si>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</si>
  <si>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</si>
  <si>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</si>
  <si>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</si>
  <si>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</si>
  <si>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</si>
  <si>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</si>
  <si>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</si>
  <si>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</si>
  <si>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</si>
  <si>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</si>
  <si>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</si>
  <si>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</si>
  <si>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</si>
  <si>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</si>
  <si>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</si>
  <si>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</si>
  <si>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</si>
  <si>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</si>
  <si>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</si>
  <si>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</si>
  <si>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</si>
  <si>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</si>
  <si>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</si>
  <si>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</si>
  <si>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</si>
  <si>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</si>
  <si>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</si>
  <si>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</si>
  <si>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</si>
  <si>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</si>
  <si>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</si>
  <si>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</si>
  <si>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</si>
  <si>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</si>
  <si>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</si>
  <si>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</si>
  <si>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</si>
  <si>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</si>
  <si>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</si>
  <si>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</si>
  <si>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</si>
  <si>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</si>
  <si>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</si>
  <si>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</si>
  <si>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</si>
  <si>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</si>
  <si>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</si>
  <si>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</si>
  <si>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</si>
  <si>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</si>
  <si>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</si>
  <si>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</si>
  <si>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</si>
  <si>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</si>
  <si>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</si>
  <si>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</si>
  <si>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</si>
  <si>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</si>
  <si>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</si>
  <si>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</si>
  <si>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</si>
  <si>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</si>
  <si>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</si>
  <si>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</si>
  <si>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</si>
  <si>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</si>
  <si>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</si>
  <si>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</si>
  <si>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</si>
  <si>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</si>
  <si>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</si>
  <si>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</si>
  <si>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</si>
  <si>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</si>
  <si>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</si>
  <si>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</si>
  <si>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</si>
  <si>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</si>
  <si>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</si>
  <si>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</si>
  <si>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</si>
  <si>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</si>
  <si>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</si>
  <si>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</si>
  <si>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</si>
  <si>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</si>
  <si>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</si>
  <si>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</si>
  <si>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</si>
  <si>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</si>
  <si>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</si>
  <si>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</si>
  <si>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</si>
  <si>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</si>
  <si>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</si>
  <si>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</si>
  <si>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</si>
  <si>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</si>
  <si>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</si>
  <si>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</si>
  <si>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</si>
  <si>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</si>
  <si>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</si>
  <si>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</si>
  <si>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</si>
  <si>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</si>
  <si>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</si>
  <si>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</si>
  <si>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</si>
  <si>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</si>
  <si>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</si>
  <si>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</si>
  <si>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</si>
  <si>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</si>
  <si>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</si>
  <si>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</si>
  <si>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</si>
  <si>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</si>
  <si>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</si>
  <si>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</si>
  <si>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</si>
  <si>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</si>
  <si>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</si>
  <si>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</si>
  <si>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</si>
  <si>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</si>
  <si>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</si>
  <si>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</si>
  <si>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</si>
  <si>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</si>
  <si>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</si>
  <si>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</si>
  <si>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</si>
  <si>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</si>
  <si>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</si>
  <si>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</si>
  <si>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</si>
  <si>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</si>
  <si>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</si>
  <si>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</si>
  <si>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</si>
  <si>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</si>
  <si>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</si>
  <si>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</si>
  <si>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</si>
  <si>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</si>
  <si>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</si>
  <si>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</si>
  <si>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</si>
  <si>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</si>
  <si>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</si>
  <si>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</si>
  <si>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</si>
  <si>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</si>
  <si>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</si>
  <si>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</si>
  <si>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</si>
  <si>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</si>
  <si>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</si>
  <si>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</si>
  <si>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</si>
  <si>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</si>
  <si>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</si>
  <si>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</si>
  <si>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</si>
  <si>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</si>
  <si>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</si>
  <si>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</si>
  <si>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</si>
  <si>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</si>
  <si>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</si>
  <si>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</si>
  <si>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</si>
  <si>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</si>
  <si>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</si>
  <si>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</si>
  <si>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</si>
  <si>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</si>
  <si>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</si>
  <si>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</si>
  <si>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</si>
  <si>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</si>
  <si>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</si>
  <si>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</si>
  <si>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</si>
  <si>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</si>
  <si>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</si>
  <si>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</si>
  <si>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</si>
  <si>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</si>
  <si>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</si>
  <si>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</si>
  <si>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</si>
  <si>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</si>
  <si>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</si>
  <si>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</si>
  <si>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</si>
  <si>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</si>
  <si>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</si>
  <si>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</si>
  <si>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</si>
  <si>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</si>
  <si>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</si>
  <si>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</si>
  <si>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</si>
  <si>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</si>
  <si>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</si>
  <si>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</si>
  <si>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</si>
  <si>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</si>
  <si>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</si>
  <si>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</si>
  <si>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</si>
  <si>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</si>
  <si>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</si>
  <si>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</si>
  <si>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</si>
  <si>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</si>
  <si>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</si>
  <si>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</si>
  <si>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</si>
  <si>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</si>
  <si>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</si>
  <si>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</si>
  <si>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</si>
  <si>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</si>
  <si>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</si>
  <si>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</si>
  <si>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</si>
  <si>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</si>
  <si>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</si>
  <si>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</si>
  <si>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</si>
  <si>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</si>
  <si>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</si>
  <si>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</si>
  <si>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</si>
  <si>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</si>
  <si>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</si>
  <si>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</si>
  <si>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</si>
  <si>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</si>
  <si>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</si>
  <si>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</si>
  <si>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</si>
  <si>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</si>
  <si>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</si>
  <si>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</si>
  <si>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</si>
  <si>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</si>
  <si>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</si>
  <si>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</si>
  <si>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</si>
  <si>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</si>
  <si>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</si>
  <si>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</si>
  <si>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</si>
  <si>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</si>
  <si>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</si>
  <si>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</si>
  <si>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</si>
  <si>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</si>
  <si>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</si>
  <si>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</si>
  <si>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</si>
  <si>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</si>
  <si>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</si>
  <si>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</si>
  <si>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</si>
  <si>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</si>
  <si>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</si>
  <si>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</si>
  <si>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</si>
  <si>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</si>
  <si>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</si>
  <si>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</si>
  <si>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</si>
  <si>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</si>
  <si>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</si>
  <si>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</si>
  <si>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</si>
  <si>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</si>
  <si>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</si>
  <si>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</si>
  <si>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</si>
  <si>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</si>
  <si>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</si>
  <si>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</si>
  <si>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</si>
  <si>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</si>
  <si>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</si>
  <si>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</si>
  <si>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</si>
  <si>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</si>
  <si>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</si>
  <si>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</si>
  <si>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</si>
  <si>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</si>
  <si>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</si>
  <si>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</si>
  <si>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</si>
  <si>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</si>
  <si>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</si>
  <si>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</si>
  <si>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</si>
  <si>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</si>
  <si>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</si>
  <si>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</si>
  <si>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</si>
  <si>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</si>
  <si>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</si>
  <si>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</si>
  <si>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</si>
  <si>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</si>
  <si>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</si>
  <si>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</si>
  <si>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</si>
  <si>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</si>
  <si>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</si>
  <si>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</si>
  <si>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</si>
  <si>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</si>
  <si>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</si>
  <si>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</si>
  <si>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</si>
  <si>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</si>
  <si>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</si>
  <si>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</si>
  <si>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</si>
  <si>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</si>
  <si>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</si>
  <si>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</si>
  <si>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</si>
  <si>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</si>
  <si>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</si>
  <si>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</si>
  <si>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</si>
  <si>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</si>
  <si>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</si>
  <si>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</si>
  <si>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</si>
  <si>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</si>
  <si>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</si>
  <si>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</si>
  <si>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</si>
  <si>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</si>
  <si>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</si>
  <si>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</si>
  <si>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</si>
  <si>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</si>
  <si>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</si>
  <si>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</si>
  <si>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</si>
  <si>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</si>
  <si>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</si>
  <si>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</si>
  <si>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</si>
  <si>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</si>
  <si>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</si>
  <si>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</si>
  <si>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</si>
  <si>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</si>
  <si>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</si>
  <si>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</si>
  <si>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</si>
  <si>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</si>
  <si>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</si>
  <si>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</si>
  <si>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</si>
  <si>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</si>
  <si>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</si>
  <si>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</si>
  <si>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</si>
  <si>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</si>
  <si>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</si>
  <si>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</si>
  <si>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</si>
  <si>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</si>
  <si>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</si>
  <si>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</si>
  <si>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</si>
  <si>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</si>
  <si>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</si>
  <si>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</si>
  <si>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</si>
  <si>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</si>
  <si>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</si>
  <si>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</si>
  <si>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</si>
  <si>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</si>
  <si>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</si>
  <si>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</si>
  <si>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</si>
  <si>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</si>
  <si>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</si>
  <si>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</si>
  <si>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</si>
  <si>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</si>
  <si>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</si>
  <si>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</si>
  <si>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</si>
  <si>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</si>
  <si>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</si>
  <si>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</si>
  <si>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</si>
  <si>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</si>
  <si>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</si>
  <si>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</si>
  <si>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</si>
  <si>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</si>
  <si>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</si>
  <si>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</si>
  <si>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</si>
  <si>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</si>
  <si>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</si>
  <si>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</si>
  <si>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</si>
  <si>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</si>
  <si>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</si>
  <si>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</si>
  <si>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</si>
  <si>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</si>
  <si>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</si>
  <si>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</si>
  <si>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</si>
  <si>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</si>
  <si>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</si>
  <si>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</si>
  <si>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</si>
  <si>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</si>
  <si>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</si>
  <si>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</si>
  <si>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</si>
  <si>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</si>
  <si>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</si>
  <si>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</si>
  <si>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</si>
  <si>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</si>
  <si>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</si>
  <si>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</si>
  <si>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</si>
  <si>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</si>
  <si>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</si>
  <si>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</si>
  <si>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</si>
  <si>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</si>
  <si>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</si>
  <si>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</si>
  <si>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</si>
  <si>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</si>
  <si>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</si>
  <si>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</si>
  <si>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</si>
  <si>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</si>
  <si>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</si>
  <si>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</si>
  <si>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</si>
  <si>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</si>
  <si>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</si>
  <si>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</si>
  <si>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</si>
  <si>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</si>
  <si>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</si>
  <si>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</si>
  <si>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</si>
  <si>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</si>
  <si>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</si>
  <si>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</si>
  <si>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</si>
  <si>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</si>
  <si>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</si>
  <si>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</si>
  <si>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</si>
  <si>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</si>
  <si>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</si>
  <si>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</si>
  <si>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</si>
  <si>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</si>
  <si>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</si>
  <si>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</si>
  <si>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</si>
  <si>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</si>
  <si>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</si>
  <si>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</si>
  <si>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</si>
  <si>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</si>
  <si>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</si>
  <si>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</si>
  <si>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</si>
  <si>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</si>
  <si>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</si>
  <si>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</si>
  <si>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</si>
  <si>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</si>
  <si>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</si>
  <si>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</si>
  <si>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</si>
  <si>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</si>
  <si>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</si>
  <si>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</si>
  <si>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</si>
  <si>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</si>
  <si>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</si>
  <si>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</si>
  <si>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</si>
  <si>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</si>
  <si>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</si>
  <si>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</si>
  <si>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</si>
  <si>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</si>
  <si>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</si>
  <si>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</si>
  <si>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</si>
  <si>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</si>
  <si>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</si>
  <si>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</si>
  <si>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</si>
  <si>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</si>
  <si>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</si>
  <si>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</si>
  <si>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</si>
  <si>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</si>
  <si>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</si>
  <si>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</si>
  <si>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</si>
  <si>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</si>
  <si>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</si>
  <si>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</si>
  <si>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</si>
  <si>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</si>
  <si>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</si>
  <si>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</si>
  <si>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</si>
  <si>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</si>
  <si>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</si>
  <si>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</si>
  <si>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</si>
  <si>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</si>
  <si>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</si>
  <si>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</si>
  <si>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</si>
  <si>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</si>
  <si>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</si>
  <si>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</si>
  <si>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</si>
  <si>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</si>
  <si>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</si>
  <si>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</si>
  <si>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</si>
  <si>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</si>
  <si>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</si>
  <si>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</si>
  <si>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</si>
  <si>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</si>
  <si>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</si>
  <si>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</si>
  <si>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</si>
  <si>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</si>
  <si>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</si>
  <si>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</si>
  <si>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</si>
  <si>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</si>
  <si>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</si>
  <si>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</si>
  <si>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</si>
  <si>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</si>
  <si>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</si>
  <si>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</si>
  <si>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</si>
  <si>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</si>
  <si>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</si>
  <si>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</si>
  <si>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</si>
  <si>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</si>
  <si>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</si>
  <si>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</si>
  <si>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</si>
  <si>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</si>
  <si>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</si>
  <si>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</si>
  <si>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</si>
  <si>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</si>
  <si>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</si>
  <si>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</si>
  <si>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</si>
  <si>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</si>
  <si>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</si>
  <si>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</si>
  <si>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</si>
  <si>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</si>
  <si>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</si>
  <si>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</si>
  <si>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</si>
  <si>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</si>
  <si>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</si>
  <si>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</si>
  <si>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</si>
  <si>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</si>
  <si>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</si>
  <si>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</si>
  <si>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</si>
  <si>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</si>
  <si>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</si>
  <si>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</si>
  <si>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</si>
  <si>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</si>
  <si>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</si>
  <si>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</si>
  <si>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</si>
  <si>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</si>
  <si>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</si>
  <si>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</si>
  <si>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</si>
  <si>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</si>
  <si>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</si>
  <si>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</si>
  <si>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</si>
  <si>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</si>
  <si>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</si>
  <si>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</si>
  <si>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</si>
  <si>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</si>
  <si>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</si>
  <si>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</si>
  <si>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</si>
  <si>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</si>
  <si>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</si>
  <si>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</si>
  <si>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</si>
  <si>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</si>
  <si>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</si>
  <si>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</si>
  <si>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</si>
  <si>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</si>
  <si>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</si>
  <si>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</si>
  <si>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</si>
  <si>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</si>
  <si>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</si>
  <si>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</si>
  <si>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</si>
  <si>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</si>
  <si>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</si>
  <si>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</si>
  <si>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</si>
  <si>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</si>
  <si>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</si>
  <si>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</si>
  <si>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</si>
  <si>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</si>
  <si>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</si>
  <si>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</si>
  <si>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</si>
  <si>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</si>
  <si>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</si>
  <si>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</si>
  <si>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</si>
  <si>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</si>
  <si>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</si>
  <si>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</si>
  <si>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</si>
  <si>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</si>
  <si>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</si>
  <si>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</si>
  <si>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</si>
  <si>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</si>
  <si>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</si>
  <si>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</si>
  <si>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</si>
  <si>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</si>
  <si>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</si>
  <si>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</si>
  <si>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</si>
  <si>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</si>
  <si>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</si>
  <si>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</si>
  <si>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</si>
  <si>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</si>
  <si>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</si>
  <si>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</si>
  <si>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</si>
  <si>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</si>
  <si>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</si>
  <si>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</si>
  <si>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</si>
  <si>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</si>
  <si>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</si>
  <si>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</si>
  <si>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</si>
  <si>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</si>
  <si>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</si>
  <si>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</si>
  <si>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</si>
  <si>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</si>
  <si>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</si>
  <si>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</si>
  <si>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</si>
  <si>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</si>
  <si>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</si>
  <si>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</si>
  <si>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</si>
  <si>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</si>
  <si>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</si>
  <si>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</si>
  <si>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</si>
  <si>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</si>
  <si>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</si>
  <si>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</si>
  <si>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</si>
  <si>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</si>
  <si>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</si>
  <si>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</si>
  <si>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</si>
  <si>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</si>
  <si>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</si>
  <si>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</si>
  <si>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</si>
  <si>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</si>
  <si>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</si>
  <si>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</si>
  <si>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</si>
  <si>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</si>
  <si>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</si>
  <si>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</si>
  <si>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</si>
  <si>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</si>
  <si>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</si>
  <si>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</si>
  <si>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</si>
  <si>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</si>
  <si>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</si>
  <si>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</si>
  <si>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</si>
  <si>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</si>
  <si>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</si>
  <si>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</si>
  <si>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</si>
  <si>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</si>
  <si>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</si>
  <si>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</si>
  <si>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</si>
  <si>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</si>
  <si>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</si>
  <si>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</si>
  <si>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</si>
  <si>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</si>
  <si>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</si>
  <si>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</si>
  <si>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</si>
  <si>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</si>
  <si>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</si>
  <si>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</si>
  <si>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</si>
  <si>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</si>
  <si>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</si>
  <si>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</si>
  <si>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</si>
  <si>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</si>
  <si>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</si>
  <si>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</si>
  <si>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</si>
  <si>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</si>
  <si>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</si>
  <si>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</si>
  <si>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</si>
  <si>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</si>
  <si>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</si>
  <si>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</si>
  <si>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</si>
  <si>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</si>
  <si>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</si>
  <si>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</si>
  <si>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</si>
  <si>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</si>
  <si>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</si>
  <si>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</si>
  <si>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</si>
  <si>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</si>
  <si>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</si>
  <si>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</si>
  <si>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</si>
  <si>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</si>
  <si>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</si>
  <si>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</si>
  <si>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</si>
  <si>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</si>
  <si>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</si>
  <si>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</si>
  <si>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</si>
  <si>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</si>
  <si>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</si>
  <si>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</si>
  <si>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</si>
  <si>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</si>
  <si>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</si>
  <si>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</si>
  <si>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</si>
  <si>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</si>
  <si>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</si>
  <si>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</si>
  <si>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</si>
  <si>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</si>
  <si>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</si>
  <si>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</si>
  <si>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</si>
  <si>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</si>
  <si>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</si>
  <si>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</si>
  <si>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</si>
  <si>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</si>
  <si>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</si>
  <si>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</si>
  <si>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</si>
  <si>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</si>
  <si>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</si>
  <si>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</si>
  <si>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</si>
  <si>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</si>
  <si>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</si>
  <si>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</si>
  <si>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</si>
  <si>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</si>
  <si>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</si>
  <si>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</si>
  <si>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</si>
  <si>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</si>
  <si>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</si>
  <si>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</si>
  <si>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</si>
  <si>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</si>
  <si>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</si>
  <si>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</si>
  <si>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</si>
  <si>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</si>
  <si>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</si>
  <si>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</si>
  <si>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</si>
  <si>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</si>
  <si>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</si>
  <si>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</si>
  <si>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</si>
  <si>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</si>
  <si>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</si>
  <si>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</si>
  <si>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</si>
  <si>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</si>
  <si>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</si>
  <si>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</si>
  <si>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</si>
  <si>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</si>
  <si>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</si>
  <si>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</si>
  <si>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</si>
  <si>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</si>
  <si>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</si>
  <si>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</si>
  <si>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</si>
  <si>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</si>
  <si>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</si>
  <si>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</si>
  <si>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</si>
  <si>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</si>
  <si>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</si>
  <si>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</si>
  <si>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</si>
  <si>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</si>
  <si>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</si>
  <si>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</si>
  <si>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</si>
  <si>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</si>
  <si>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</si>
  <si>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</si>
  <si>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</si>
  <si>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</si>
  <si>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</si>
  <si>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</si>
  <si>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</si>
  <si>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</si>
  <si>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</si>
  <si>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</si>
  <si>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</si>
  <si>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</si>
  <si>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</si>
  <si>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</si>
  <si>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</si>
  <si>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</si>
  <si>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</si>
  <si>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</si>
  <si>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</si>
  <si>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</si>
  <si>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</si>
  <si>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</si>
  <si>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</si>
  <si>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</si>
  <si>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</si>
  <si>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</si>
  <si>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</si>
  <si>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</si>
  <si>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</si>
  <si>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</si>
  <si>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</si>
  <si>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</si>
  <si>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</si>
  <si>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</si>
  <si>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</si>
  <si>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</si>
  <si>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</si>
  <si>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</si>
  <si>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</si>
  <si>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</si>
  <si>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</si>
  <si>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</si>
  <si>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</si>
  <si>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</si>
  <si>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</si>
  <si>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</si>
  <si>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</si>
  <si>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</si>
  <si>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</si>
  <si>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</si>
  <si>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</si>
  <si>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</si>
  <si>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</si>
  <si>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</si>
  <si>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</si>
  <si>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</si>
  <si>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</si>
  <si>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</si>
  <si>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</si>
  <si>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</si>
  <si>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</si>
  <si>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</si>
  <si>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</si>
  <si>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</si>
  <si>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</si>
  <si>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</si>
  <si>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</si>
  <si>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</si>
  <si>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</si>
  <si>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</si>
  <si>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</si>
  <si>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</si>
  <si>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</si>
  <si>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</si>
  <si>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</si>
  <si>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</si>
  <si>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</si>
  <si>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</si>
  <si>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</si>
  <si>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</si>
  <si>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</si>
  <si>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</si>
  <si>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</si>
  <si>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</si>
  <si>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</si>
  <si>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</si>
  <si>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</si>
  <si>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</si>
  <si>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</si>
  <si>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</si>
  <si>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</si>
  <si>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</si>
  <si>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</si>
  <si>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</si>
  <si>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</si>
  <si>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</si>
  <si>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</si>
  <si>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</si>
  <si>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</si>
  <si>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</si>
  <si>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</si>
  <si>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</si>
  <si>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</si>
  <si>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</si>
  <si>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</si>
  <si>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</si>
  <si>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</si>
  <si>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</si>
  <si>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</si>
  <si>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</si>
  <si>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</si>
  <si>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</si>
  <si>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</si>
  <si>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</si>
  <si>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</si>
  <si>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</si>
  <si>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</si>
  <si>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</si>
  <si>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</si>
  <si>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</si>
  <si>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</si>
  <si>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</si>
  <si>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</si>
  <si>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</si>
  <si>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</si>
  <si>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</si>
  <si>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</si>
  <si>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</si>
  <si>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</si>
  <si>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</si>
  <si>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</si>
  <si>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</si>
  <si>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</si>
  <si>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</si>
  <si>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</si>
  <si>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</si>
  <si>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</si>
  <si>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</si>
  <si>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</si>
  <si>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</si>
  <si>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</si>
  <si>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</si>
  <si>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</si>
  <si>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</si>
  <si>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</si>
  <si>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</si>
  <si>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</si>
  <si>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</si>
  <si>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</si>
  <si>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</si>
  <si>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</si>
  <si>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</si>
  <si>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</si>
  <si>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</si>
  <si>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</si>
  <si>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</si>
  <si>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</si>
  <si>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</si>
  <si>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</si>
  <si>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</si>
  <si>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</si>
  <si>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</si>
  <si>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</si>
  <si>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</si>
  <si>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</si>
  <si>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</si>
  <si>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</si>
  <si>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</si>
  <si>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</si>
  <si>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</si>
  <si>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</si>
  <si>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</si>
  <si>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</si>
  <si>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</si>
  <si>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</si>
  <si>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</si>
  <si>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</si>
  <si>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</si>
  <si>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</si>
  <si>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</si>
  <si>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</si>
  <si>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</si>
  <si>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</si>
  <si>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</si>
  <si>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</si>
  <si>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</si>
  <si>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</si>
  <si>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</si>
  <si>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</si>
  <si>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</si>
  <si>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</si>
  <si>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</si>
  <si>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</si>
  <si>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</si>
  <si>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</si>
  <si>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</si>
  <si>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</si>
  <si>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</si>
  <si>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</si>
  <si>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</si>
  <si>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</si>
  <si>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</si>
  <si>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</si>
  <si>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</si>
  <si>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</si>
  <si>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</si>
  <si>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</si>
  <si>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</si>
  <si>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</si>
  <si>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</si>
  <si>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</si>
  <si>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</si>
  <si>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</si>
  <si>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</si>
  <si>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</si>
  <si>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</si>
  <si>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</si>
  <si>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</si>
  <si>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</si>
  <si>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</si>
  <si>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</si>
  <si>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</si>
  <si>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</si>
  <si>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</si>
  <si>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</si>
  <si>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</si>
  <si>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</si>
  <si>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</si>
  <si>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</si>
  <si>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</si>
  <si>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</si>
  <si>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</si>
  <si>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</si>
  <si>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</si>
  <si>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</si>
  <si>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</si>
  <si>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</si>
  <si>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</si>
  <si>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</si>
  <si>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</si>
  <si>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</si>
  <si>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</si>
  <si>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</si>
  <si>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</si>
  <si>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</si>
  <si>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</si>
  <si>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</si>
  <si>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</si>
  <si>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</si>
  <si>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</si>
  <si>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</si>
  <si>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</si>
  <si>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</si>
  <si>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</si>
  <si>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</si>
  <si>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</si>
  <si>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</si>
  <si>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</si>
  <si>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</si>
  <si>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</si>
  <si>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</si>
  <si>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</si>
  <si>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</si>
  <si>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</si>
  <si>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</si>
  <si>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</si>
  <si>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</si>
  <si>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</si>
  <si>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</si>
  <si>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</si>
  <si>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</si>
  <si>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</si>
  <si>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</si>
  <si>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</si>
  <si>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</si>
  <si>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</si>
  <si>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</si>
  <si>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</si>
  <si>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</si>
  <si>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</si>
  <si>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</si>
  <si>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</si>
  <si>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</si>
  <si>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</si>
  <si>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</si>
  <si>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</si>
  <si>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</si>
  <si>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</si>
  <si>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</si>
  <si>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</si>
  <si>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</si>
  <si>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</si>
  <si>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</si>
  <si>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</si>
  <si>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</si>
  <si>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</si>
  <si>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</si>
  <si>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</si>
  <si>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</si>
  <si>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</si>
  <si>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</si>
  <si>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</si>
  <si>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</si>
  <si>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</si>
  <si>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</si>
  <si>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</si>
  <si>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</si>
  <si>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</si>
  <si>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</si>
  <si>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</si>
  <si>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</si>
  <si>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</si>
  <si>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</si>
  <si>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</si>
  <si>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</si>
  <si>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</si>
  <si>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</si>
  <si>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</si>
  <si>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</si>
  <si>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</si>
  <si>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</si>
  <si>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</si>
  <si>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</si>
  <si>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</si>
  <si>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</si>
  <si>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</si>
  <si>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</si>
  <si>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</si>
  <si>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</si>
  <si>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</si>
  <si>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</si>
  <si>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</si>
  <si>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</si>
  <si>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</si>
  <si>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</si>
  <si>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</si>
  <si>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</si>
  <si>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</si>
  <si>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</si>
  <si>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</si>
  <si>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</si>
  <si>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</si>
  <si>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</si>
  <si>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</si>
  <si>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</si>
  <si>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</si>
  <si>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</si>
  <si>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</si>
  <si>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</si>
  <si>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</si>
  <si>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</si>
  <si>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</si>
  <si>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</si>
  <si>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</si>
  <si>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</si>
  <si>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</si>
  <si>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</si>
  <si>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</si>
  <si>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</si>
  <si>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</si>
  <si>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</si>
  <si>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</si>
  <si>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</si>
  <si>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</si>
  <si>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</si>
  <si>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</si>
  <si>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</si>
  <si>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</si>
  <si>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</si>
  <si>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</si>
  <si>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</si>
  <si>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</si>
  <si>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</si>
  <si>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</si>
  <si>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</si>
  <si>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</si>
  <si>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</si>
  <si>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</si>
  <si>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</si>
  <si>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</si>
  <si>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</si>
  <si>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</si>
  <si>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</si>
  <si>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</si>
  <si>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</si>
  <si>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</si>
  <si>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</si>
  <si>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</si>
  <si>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</si>
  <si>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</si>
  <si>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</si>
  <si>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</si>
  <si>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</si>
  <si>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</si>
  <si>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</si>
  <si>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</si>
  <si>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</si>
  <si>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</si>
  <si>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</si>
  <si>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</si>
  <si>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</si>
  <si>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</si>
  <si>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</si>
  <si>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</si>
  <si>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</si>
  <si>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</si>
  <si>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</si>
  <si>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</si>
  <si>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</si>
  <si>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</si>
  <si>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</si>
  <si>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</si>
  <si>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</si>
  <si>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</si>
  <si>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</si>
  <si>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</si>
  <si>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</si>
  <si>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</si>
  <si>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</si>
  <si>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</si>
  <si>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</si>
  <si>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</si>
  <si>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</si>
  <si>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</si>
  <si>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</si>
  <si>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</si>
  <si>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</si>
  <si>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</si>
  <si>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</si>
  <si>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</si>
  <si>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</si>
  <si>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</si>
  <si>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</si>
  <si>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</si>
  <si>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</si>
  <si>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</si>
  <si>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</si>
  <si>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</si>
  <si>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</si>
  <si>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</si>
  <si>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</si>
  <si>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</si>
  <si>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</si>
  <si>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</si>
  <si>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</si>
  <si>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</si>
  <si>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</si>
  <si>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</si>
  <si>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</si>
  <si>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</si>
  <si>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</si>
  <si>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</si>
  <si>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</si>
  <si>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</si>
  <si>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</si>
  <si>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</si>
  <si>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</si>
  <si>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</si>
  <si>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</si>
  <si>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</si>
  <si>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</si>
  <si>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</si>
  <si>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</si>
  <si>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</si>
  <si>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</si>
  <si>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</si>
  <si>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</si>
  <si>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</si>
  <si>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</si>
  <si>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</si>
  <si>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</si>
  <si>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</si>
  <si>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</si>
  <si>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</si>
  <si>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</si>
  <si>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</si>
  <si>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</si>
  <si>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</si>
  <si>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</si>
  <si>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</si>
  <si>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</si>
  <si>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</si>
  <si>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</si>
  <si>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</si>
  <si>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</si>
  <si>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</si>
  <si>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</si>
  <si>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</si>
  <si>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</si>
  <si>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</si>
  <si>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</si>
  <si>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</si>
  <si>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</si>
  <si>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</si>
  <si>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</si>
  <si>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</si>
  <si>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</si>
  <si>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</si>
  <si>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</si>
  <si>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</si>
  <si>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</si>
  <si>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</si>
  <si>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</si>
  <si>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</si>
  <si>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</si>
  <si>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</si>
  <si>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</si>
  <si>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</si>
  <si>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</si>
  <si>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</si>
  <si>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</si>
  <si>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</si>
  <si>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</si>
  <si>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</si>
  <si>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</si>
  <si>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</si>
  <si>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</si>
  <si>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</si>
  <si>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</si>
  <si>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</si>
  <si>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</si>
  <si>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</si>
  <si>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</si>
  <si>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</si>
  <si>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</si>
  <si>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</si>
  <si>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</si>
  <si>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</si>
  <si>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</si>
  <si>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</si>
  <si>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</si>
  <si>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</si>
  <si>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</si>
  <si>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</si>
  <si>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</si>
  <si>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</si>
  <si>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</si>
  <si>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</si>
  <si>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</si>
  <si>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</si>
  <si>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</si>
  <si>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</si>
  <si>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</si>
  <si>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</si>
  <si>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</si>
  <si>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</si>
  <si>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</si>
  <si>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</si>
  <si>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</si>
  <si>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</si>
  <si>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</si>
  <si>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</si>
  <si>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</si>
  <si>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</si>
  <si>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</si>
  <si>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</si>
  <si>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</si>
  <si>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</si>
  <si>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</si>
  <si>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</si>
  <si>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</si>
  <si>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</si>
  <si>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</si>
  <si>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</si>
  <si>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VISA</t>
  </si>
  <si>
    <t>NASTP BILL</t>
  </si>
  <si>
    <t>BABAR CHQS</t>
  </si>
  <si>
    <t>LAMA BILL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</si>
  <si>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</si>
  <si>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</si>
  <si>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</si>
  <si>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</si>
  <si>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</si>
  <si>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</si>
  <si>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</si>
  <si>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</si>
  <si>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</si>
  <si>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</si>
  <si>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</si>
  <si>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</si>
  <si>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</si>
  <si>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</si>
  <si>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TROX Quote</t>
  </si>
  <si>
    <t>Purchased 06 Nos Siemens Hand Drier from M. Ismail jee (by ahsan)</t>
  </si>
  <si>
    <t>Total Chq</t>
  </si>
  <si>
    <t>To chacha lateef for Aug 24</t>
  </si>
  <si>
    <t>purhcased cable tie</t>
  </si>
  <si>
    <t>K ELC BILLS</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</si>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</sst>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Rehan%20Aslam\Desktop\Daily%20Activity.xlsx" TargetMode="External"/><Relationship Id="rId1" Type="http://schemas.openxmlformats.org/officeDocument/2006/relationships/externalLinkPath" Target="file:///C:\Users\Rehan%20Aslam\Desktop\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-7675465.5833333284</v>
          </cell>
          <cell r="G21">
            <v>75935584.635159969</v>
          </cell>
          <cell r="K21">
            <v>46800541.815737337</v>
          </cell>
          <cell r="O21">
            <v>15703108.030833334</v>
          </cell>
        </row>
      </sheetData>
      <sheetData sheetId="11" refreshError="1"/>
      <sheetData sheetId="12">
        <row r="29">
          <cell r="C29">
            <v>-2460006.6424999987</v>
          </cell>
          <cell r="D29">
            <v>-2460006.6424999987</v>
          </cell>
          <cell r="E29">
            <v>-2534552.2983333319</v>
          </cell>
          <cell r="H29">
            <v>26579970.339602791</v>
          </cell>
          <cell r="I29">
            <v>27771170.339602791</v>
          </cell>
          <cell r="J29">
            <v>28612720.955954392</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Outside Payments"/>
      <sheetName val="Rent Details"/>
    </sheetNames>
    <sheetDataSet>
      <sheetData sheetId="0" refreshError="1"/>
      <sheetData sheetId="1">
        <row r="4">
          <cell r="Q4">
            <v>119794798</v>
          </cell>
        </row>
        <row r="11">
          <cell r="P11">
            <v>4919626</v>
          </cell>
          <cell r="Q11">
            <v>-77764.329999998212</v>
          </cell>
        </row>
      </sheetData>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76" totalsRowShown="0" headerRowDxfId="19" headerRowBorderDxfId="18" tableBorderDxfId="17" totalsRowBorderDxfId="16" headerRowCellStyle="Comma">
  <autoFilter ref="A1:E476"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32"/>
  <sheetViews>
    <sheetView showGridLines="0" zoomScale="90" zoomScaleNormal="90" zoomScaleSheetLayoutView="110" workbookViewId="0">
      <pane ySplit="1" topLeftCell="A9963" activePane="bottomLeft" state="frozen"/>
      <selection activeCell="D6707" sqref="D6707"/>
      <selection pane="bottomLeft" activeCell="E9986" sqref="E998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20"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6"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9567</v>
      </c>
      <c r="J9888" s="52">
        <v>140000000</v>
      </c>
    </row>
    <row r="9889" spans="1:10" x14ac:dyDescent="0.3">
      <c r="A9889" s="45">
        <v>45517</v>
      </c>
      <c r="B9889" s="396" t="s">
        <v>25</v>
      </c>
      <c r="C9889" s="5" t="s">
        <v>25</v>
      </c>
      <c r="D9889" s="5" t="s">
        <v>14276</v>
      </c>
      <c r="E9889" s="43">
        <v>1000</v>
      </c>
      <c r="F9889" s="43"/>
      <c r="G9889" s="48">
        <f t="shared" si="244"/>
        <v>2462.1015943640377</v>
      </c>
      <c r="H9889" s="389" t="s">
        <v>9567</v>
      </c>
      <c r="J9889" s="52">
        <f>J9888*5%</f>
        <v>7000000</v>
      </c>
    </row>
    <row r="9890" spans="1:10" x14ac:dyDescent="0.3">
      <c r="A9890" s="45">
        <v>45517</v>
      </c>
      <c r="B9890" s="396" t="s">
        <v>25</v>
      </c>
      <c r="C9890" s="5" t="s">
        <v>25</v>
      </c>
      <c r="D9890" s="5" t="s">
        <v>14277</v>
      </c>
      <c r="E9890" s="43">
        <v>500</v>
      </c>
      <c r="F9890" s="43"/>
      <c r="G9890" s="48">
        <f t="shared" si="244"/>
        <v>1962.1015943640377</v>
      </c>
      <c r="H9890" s="389" t="s">
        <v>9567</v>
      </c>
    </row>
    <row r="9891" spans="1:10" x14ac:dyDescent="0.3">
      <c r="A9891" s="45">
        <v>45519</v>
      </c>
      <c r="B9891" s="396" t="s">
        <v>25</v>
      </c>
      <c r="C9891" s="5" t="s">
        <v>25</v>
      </c>
      <c r="D9891" s="5" t="s">
        <v>14279</v>
      </c>
      <c r="E9891" s="43">
        <v>1000</v>
      </c>
      <c r="F9891" s="43"/>
      <c r="G9891" s="48">
        <f t="shared" si="244"/>
        <v>962.10159436403774</v>
      </c>
      <c r="H9891" s="389" t="s">
        <v>9567</v>
      </c>
    </row>
    <row r="9892" spans="1:10" x14ac:dyDescent="0.3">
      <c r="A9892" s="45">
        <v>45519</v>
      </c>
      <c r="B9892" s="567"/>
      <c r="C9892" s="480"/>
      <c r="D9892" s="491" t="s">
        <v>14155</v>
      </c>
      <c r="E9892" s="480"/>
      <c r="F9892" s="43">
        <v>850000</v>
      </c>
      <c r="G9892" s="48">
        <f t="shared" si="244"/>
        <v>850962.10159436404</v>
      </c>
      <c r="H9892" s="389" t="s">
        <v>9567</v>
      </c>
    </row>
    <row r="9893" spans="1:10" x14ac:dyDescent="0.3">
      <c r="A9893" s="45">
        <v>45520</v>
      </c>
      <c r="B9893" s="396" t="s">
        <v>13738</v>
      </c>
      <c r="C9893" s="5" t="s">
        <v>18</v>
      </c>
      <c r="D9893" s="5" t="s">
        <v>5813</v>
      </c>
      <c r="E9893" s="43">
        <v>5000</v>
      </c>
      <c r="F9893" s="43"/>
      <c r="G9893" s="48">
        <f t="shared" si="244"/>
        <v>845962.10159436404</v>
      </c>
      <c r="H9893" s="389" t="s">
        <v>9567</v>
      </c>
    </row>
    <row r="9894" spans="1:10" x14ac:dyDescent="0.3">
      <c r="A9894" s="45">
        <v>45520</v>
      </c>
      <c r="B9894" s="396" t="s">
        <v>13738</v>
      </c>
      <c r="C9894" s="5" t="s">
        <v>11174</v>
      </c>
      <c r="D9894" s="5" t="s">
        <v>14283</v>
      </c>
      <c r="E9894" s="43">
        <v>5000</v>
      </c>
      <c r="F9894" s="43"/>
      <c r="G9894" s="48">
        <f t="shared" si="244"/>
        <v>840962.10159436404</v>
      </c>
      <c r="H9894" s="389" t="s">
        <v>9567</v>
      </c>
    </row>
    <row r="9895" spans="1:10" x14ac:dyDescent="0.3">
      <c r="A9895" s="45">
        <v>45520</v>
      </c>
      <c r="B9895" s="396" t="s">
        <v>25</v>
      </c>
      <c r="C9895" s="5" t="s">
        <v>25</v>
      </c>
      <c r="D9895" s="5" t="s">
        <v>8503</v>
      </c>
      <c r="E9895" s="43">
        <v>4000</v>
      </c>
      <c r="F9895" s="43"/>
      <c r="G9895" s="48">
        <f t="shared" si="244"/>
        <v>836962.10159436404</v>
      </c>
      <c r="H9895" s="389" t="s">
        <v>9567</v>
      </c>
    </row>
    <row r="9896" spans="1:10" x14ac:dyDescent="0.3">
      <c r="A9896" s="45">
        <v>45520</v>
      </c>
      <c r="B9896" s="396" t="s">
        <v>12632</v>
      </c>
      <c r="C9896" s="5" t="s">
        <v>84</v>
      </c>
      <c r="D9896" s="5" t="s">
        <v>14284</v>
      </c>
      <c r="E9896" s="43">
        <v>2000</v>
      </c>
      <c r="F9896" s="43"/>
      <c r="G9896" s="48">
        <f t="shared" si="244"/>
        <v>834962.10159436404</v>
      </c>
      <c r="H9896" s="389" t="s">
        <v>9567</v>
      </c>
    </row>
    <row r="9897" spans="1:10" x14ac:dyDescent="0.3">
      <c r="A9897" s="45">
        <v>45520</v>
      </c>
      <c r="B9897" s="396" t="s">
        <v>13953</v>
      </c>
      <c r="C9897" s="5" t="s">
        <v>5793</v>
      </c>
      <c r="D9897" s="5" t="s">
        <v>294</v>
      </c>
      <c r="E9897" s="43">
        <v>3000</v>
      </c>
      <c r="F9897" s="43"/>
      <c r="G9897" s="48">
        <f t="shared" si="244"/>
        <v>831962.10159436404</v>
      </c>
      <c r="H9897" s="389" t="s">
        <v>9567</v>
      </c>
    </row>
    <row r="9898" spans="1:10" x14ac:dyDescent="0.3">
      <c r="A9898" s="45">
        <v>45520</v>
      </c>
      <c r="B9898" s="396" t="s">
        <v>25</v>
      </c>
      <c r="C9898" s="5" t="s">
        <v>25</v>
      </c>
      <c r="D9898" s="5" t="s">
        <v>14285</v>
      </c>
      <c r="E9898" s="43">
        <v>5000</v>
      </c>
      <c r="F9898" s="43"/>
      <c r="G9898" s="48">
        <f t="shared" si="244"/>
        <v>826962.10159436404</v>
      </c>
      <c r="H9898" s="389" t="s">
        <v>9567</v>
      </c>
    </row>
    <row r="9899" spans="1:10" x14ac:dyDescent="0.3">
      <c r="A9899" s="45">
        <v>45520</v>
      </c>
      <c r="B9899" s="396" t="s">
        <v>13884</v>
      </c>
      <c r="C9899" s="5" t="s">
        <v>11174</v>
      </c>
      <c r="D9899" s="5" t="s">
        <v>14286</v>
      </c>
      <c r="E9899" s="43">
        <v>2300</v>
      </c>
      <c r="F9899" s="43"/>
      <c r="G9899" s="48">
        <f t="shared" si="244"/>
        <v>824662.10159436404</v>
      </c>
      <c r="H9899" s="389" t="s">
        <v>9567</v>
      </c>
    </row>
    <row r="9900" spans="1:10" x14ac:dyDescent="0.3">
      <c r="A9900" s="45">
        <v>45520</v>
      </c>
      <c r="B9900" s="396" t="s">
        <v>25</v>
      </c>
      <c r="C9900" s="5" t="s">
        <v>84</v>
      </c>
      <c r="D9900" s="5" t="s">
        <v>14287</v>
      </c>
      <c r="E9900" s="43">
        <v>5000</v>
      </c>
      <c r="F9900" s="43"/>
      <c r="G9900" s="48">
        <f t="shared" si="244"/>
        <v>819662.10159436404</v>
      </c>
      <c r="H9900" s="389" t="s">
        <v>9567</v>
      </c>
    </row>
    <row r="9901" spans="1:10" x14ac:dyDescent="0.3">
      <c r="A9901" s="45">
        <v>45520</v>
      </c>
      <c r="B9901" s="396" t="s">
        <v>13738</v>
      </c>
      <c r="C9901" s="5" t="s">
        <v>5793</v>
      </c>
      <c r="D9901" s="5" t="s">
        <v>40</v>
      </c>
      <c r="E9901" s="43">
        <v>2400</v>
      </c>
      <c r="F9901" s="43"/>
      <c r="G9901" s="48">
        <f t="shared" si="244"/>
        <v>817262.10159436404</v>
      </c>
      <c r="H9901" s="389" t="s">
        <v>9567</v>
      </c>
    </row>
    <row r="9902" spans="1:10" x14ac:dyDescent="0.3">
      <c r="A9902" s="45">
        <v>45520</v>
      </c>
      <c r="B9902" s="396" t="s">
        <v>25</v>
      </c>
      <c r="C9902" s="5" t="s">
        <v>25</v>
      </c>
      <c r="D9902" s="5" t="s">
        <v>14288</v>
      </c>
      <c r="E9902" s="43">
        <v>2000</v>
      </c>
      <c r="F9902" s="43"/>
      <c r="G9902" s="48">
        <f t="shared" si="244"/>
        <v>815262.10159436404</v>
      </c>
      <c r="H9902" s="389" t="s">
        <v>9567</v>
      </c>
    </row>
    <row r="9903" spans="1:10" x14ac:dyDescent="0.3">
      <c r="A9903" s="45">
        <v>45521</v>
      </c>
      <c r="B9903" s="396" t="s">
        <v>13738</v>
      </c>
      <c r="C9903" s="5" t="s">
        <v>11174</v>
      </c>
      <c r="D9903" s="5" t="s">
        <v>14283</v>
      </c>
      <c r="E9903" s="43">
        <v>3000</v>
      </c>
      <c r="F9903" s="43"/>
      <c r="G9903" s="48">
        <f t="shared" si="244"/>
        <v>812262.10159436404</v>
      </c>
      <c r="H9903" s="389" t="s">
        <v>9567</v>
      </c>
    </row>
    <row r="9904" spans="1:10" x14ac:dyDescent="0.3">
      <c r="A9904" s="45">
        <v>45521</v>
      </c>
      <c r="B9904" s="396" t="s">
        <v>12069</v>
      </c>
      <c r="C9904" s="5" t="s">
        <v>5793</v>
      </c>
      <c r="D9904" s="5" t="s">
        <v>40</v>
      </c>
      <c r="E9904" s="43">
        <v>2000</v>
      </c>
      <c r="F9904" s="43"/>
      <c r="G9904" s="48">
        <f t="shared" si="244"/>
        <v>810262.10159436404</v>
      </c>
      <c r="H9904" s="389" t="s">
        <v>9567</v>
      </c>
    </row>
    <row r="9905" spans="1:10" x14ac:dyDescent="0.3">
      <c r="A9905" s="45">
        <v>45521</v>
      </c>
      <c r="B9905" s="396" t="s">
        <v>25</v>
      </c>
      <c r="C9905" s="5" t="s">
        <v>25</v>
      </c>
      <c r="D9905" s="5" t="s">
        <v>8503</v>
      </c>
      <c r="E9905" s="43">
        <v>2000</v>
      </c>
      <c r="F9905" s="43"/>
      <c r="G9905" s="48">
        <f t="shared" si="244"/>
        <v>808262.10159436404</v>
      </c>
      <c r="H9905" s="389" t="s">
        <v>9567</v>
      </c>
    </row>
    <row r="9906" spans="1:10" x14ac:dyDescent="0.3">
      <c r="A9906" s="45">
        <v>45521</v>
      </c>
      <c r="B9906" s="396" t="s">
        <v>13400</v>
      </c>
      <c r="C9906" s="5" t="s">
        <v>11174</v>
      </c>
      <c r="D9906" s="5" t="s">
        <v>14292</v>
      </c>
      <c r="E9906" s="43">
        <v>11200</v>
      </c>
      <c r="F9906" s="43"/>
      <c r="G9906" s="48">
        <f t="shared" si="244"/>
        <v>797062.10159436404</v>
      </c>
      <c r="H9906" s="389" t="s">
        <v>9567</v>
      </c>
    </row>
    <row r="9907" spans="1:10" x14ac:dyDescent="0.3">
      <c r="A9907" s="45">
        <v>45521</v>
      </c>
      <c r="B9907" s="396" t="s">
        <v>13953</v>
      </c>
      <c r="C9907" s="5" t="s">
        <v>11174</v>
      </c>
      <c r="D9907" s="5" t="s">
        <v>14292</v>
      </c>
      <c r="E9907" s="43">
        <v>51500</v>
      </c>
      <c r="F9907" s="43"/>
      <c r="G9907" s="48">
        <f t="shared" ref="G9907:G9918" si="245">G9906+F9907-E9907</f>
        <v>745562.10159436404</v>
      </c>
      <c r="H9907" s="389" t="s">
        <v>9567</v>
      </c>
    </row>
    <row r="9908" spans="1:10" x14ac:dyDescent="0.3">
      <c r="A9908" s="45">
        <v>45522</v>
      </c>
      <c r="B9908" s="396" t="s">
        <v>25</v>
      </c>
      <c r="C9908" s="5" t="s">
        <v>25</v>
      </c>
      <c r="D9908" s="5" t="s">
        <v>8503</v>
      </c>
      <c r="E9908" s="43">
        <v>4000</v>
      </c>
      <c r="F9908" s="43"/>
      <c r="G9908" s="48">
        <f t="shared" si="245"/>
        <v>741562.10159436404</v>
      </c>
      <c r="H9908" s="389" t="s">
        <v>9567</v>
      </c>
    </row>
    <row r="9909" spans="1:10" x14ac:dyDescent="0.3">
      <c r="A9909" s="45">
        <v>45522</v>
      </c>
      <c r="B9909" s="396" t="s">
        <v>13884</v>
      </c>
      <c r="C9909" s="5" t="s">
        <v>5793</v>
      </c>
      <c r="D9909" s="5" t="s">
        <v>14300</v>
      </c>
      <c r="E9909" s="43">
        <v>2000</v>
      </c>
      <c r="F9909" s="43"/>
      <c r="G9909" s="48">
        <f t="shared" si="245"/>
        <v>739562.10159436404</v>
      </c>
      <c r="H9909" s="389" t="s">
        <v>9567</v>
      </c>
    </row>
    <row r="9910" spans="1:10" x14ac:dyDescent="0.3">
      <c r="A9910" s="45">
        <v>45523</v>
      </c>
      <c r="B9910" s="396" t="s">
        <v>12153</v>
      </c>
      <c r="C9910" s="5" t="s">
        <v>11174</v>
      </c>
      <c r="D9910" s="5" t="s">
        <v>14319</v>
      </c>
      <c r="E9910" s="43">
        <v>41000</v>
      </c>
      <c r="F9910" s="43"/>
      <c r="G9910" s="48">
        <f t="shared" ref="G9910:G9916" si="246">G9909+F9910-E9910</f>
        <v>698562.10159436404</v>
      </c>
      <c r="H9910" s="389" t="s">
        <v>9567</v>
      </c>
    </row>
    <row r="9911" spans="1:10" x14ac:dyDescent="0.3">
      <c r="A9911" s="45">
        <v>45523</v>
      </c>
      <c r="B9911" s="396" t="s">
        <v>13953</v>
      </c>
      <c r="C9911" s="5" t="s">
        <v>11174</v>
      </c>
      <c r="D9911" s="5" t="s">
        <v>14301</v>
      </c>
      <c r="E9911" s="43">
        <v>2800</v>
      </c>
      <c r="F9911" s="43"/>
      <c r="G9911" s="48">
        <f t="shared" si="246"/>
        <v>695762.10159436404</v>
      </c>
      <c r="H9911" s="389" t="s">
        <v>9567</v>
      </c>
    </row>
    <row r="9912" spans="1:10" x14ac:dyDescent="0.3">
      <c r="A9912" s="45">
        <v>45523</v>
      </c>
      <c r="B9912" s="396" t="s">
        <v>12153</v>
      </c>
      <c r="C9912" s="5" t="s">
        <v>5793</v>
      </c>
      <c r="D9912" s="5" t="s">
        <v>40</v>
      </c>
      <c r="E9912" s="43">
        <v>1000</v>
      </c>
      <c r="F9912" s="43"/>
      <c r="G9912" s="48">
        <f t="shared" si="246"/>
        <v>694762.10159436404</v>
      </c>
      <c r="H9912" s="389" t="s">
        <v>9567</v>
      </c>
    </row>
    <row r="9913" spans="1:10" x14ac:dyDescent="0.3">
      <c r="A9913" s="45">
        <v>45523</v>
      </c>
      <c r="B9913" s="396" t="s">
        <v>25</v>
      </c>
      <c r="C9913" s="5" t="s">
        <v>25</v>
      </c>
      <c r="D9913" s="5" t="s">
        <v>14294</v>
      </c>
      <c r="E9913" s="43">
        <v>1500</v>
      </c>
      <c r="F9913" s="43"/>
      <c r="G9913" s="48">
        <f t="shared" si="246"/>
        <v>693262.10159436404</v>
      </c>
      <c r="H9913" s="389" t="s">
        <v>9567</v>
      </c>
    </row>
    <row r="9914" spans="1:10" x14ac:dyDescent="0.3">
      <c r="A9914" s="45">
        <v>45523</v>
      </c>
      <c r="B9914" s="396" t="s">
        <v>12153</v>
      </c>
      <c r="C9914" s="5" t="s">
        <v>5793</v>
      </c>
      <c r="D9914" s="5" t="s">
        <v>40</v>
      </c>
      <c r="E9914" s="43">
        <f>2100</f>
        <v>2100</v>
      </c>
      <c r="F9914" s="43"/>
      <c r="G9914" s="48">
        <f t="shared" si="246"/>
        <v>691162.10159436404</v>
      </c>
      <c r="H9914" s="389" t="s">
        <v>9567</v>
      </c>
    </row>
    <row r="9915" spans="1:10" x14ac:dyDescent="0.3">
      <c r="A9915" s="45">
        <v>45523</v>
      </c>
      <c r="B9915" s="396" t="s">
        <v>13884</v>
      </c>
      <c r="C9915" s="5" t="s">
        <v>5793</v>
      </c>
      <c r="D9915" s="5" t="s">
        <v>40</v>
      </c>
      <c r="E9915" s="43">
        <f>2100</f>
        <v>2100</v>
      </c>
      <c r="F9915" s="43"/>
      <c r="G9915" s="48">
        <f t="shared" si="246"/>
        <v>689062.10159436404</v>
      </c>
      <c r="H9915" s="389" t="s">
        <v>9567</v>
      </c>
    </row>
    <row r="9916" spans="1:10" x14ac:dyDescent="0.3">
      <c r="A9916" s="45">
        <v>45523</v>
      </c>
      <c r="B9916" s="396" t="s">
        <v>25</v>
      </c>
      <c r="C9916" s="5" t="s">
        <v>25</v>
      </c>
      <c r="D9916" s="5" t="s">
        <v>14295</v>
      </c>
      <c r="E9916" s="43">
        <v>1500</v>
      </c>
      <c r="F9916" s="43"/>
      <c r="G9916" s="48">
        <f t="shared" si="246"/>
        <v>687562.10159436404</v>
      </c>
      <c r="H9916" s="389" t="s">
        <v>9567</v>
      </c>
    </row>
    <row r="9917" spans="1:10" x14ac:dyDescent="0.3">
      <c r="A9917" s="45">
        <v>45523</v>
      </c>
      <c r="B9917" s="396" t="s">
        <v>25</v>
      </c>
      <c r="C9917" s="5" t="s">
        <v>25</v>
      </c>
      <c r="D9917" s="5" t="s">
        <v>14296</v>
      </c>
      <c r="E9917" s="43">
        <v>1050</v>
      </c>
      <c r="F9917" s="43"/>
      <c r="G9917" s="48">
        <f t="shared" si="245"/>
        <v>686512.10159436404</v>
      </c>
      <c r="H9917" s="389" t="s">
        <v>9567</v>
      </c>
      <c r="J9917" s="52">
        <v>41000</v>
      </c>
    </row>
    <row r="9918" spans="1:10" x14ac:dyDescent="0.3">
      <c r="A9918" s="45">
        <v>45523</v>
      </c>
      <c r="B9918" s="396" t="s">
        <v>13479</v>
      </c>
      <c r="C9918" s="5" t="s">
        <v>5793</v>
      </c>
      <c r="D9918" s="5" t="s">
        <v>40</v>
      </c>
      <c r="E9918" s="43">
        <v>1000</v>
      </c>
      <c r="F9918" s="43"/>
      <c r="G9918" s="48">
        <f t="shared" si="245"/>
        <v>685512.10159436404</v>
      </c>
      <c r="H9918" s="389" t="s">
        <v>9567</v>
      </c>
      <c r="J9918" s="52">
        <v>2000</v>
      </c>
    </row>
    <row r="9919" spans="1:10" x14ac:dyDescent="0.3">
      <c r="A9919" s="45">
        <v>45523</v>
      </c>
      <c r="B9919" s="396" t="s">
        <v>13738</v>
      </c>
      <c r="C9919" s="5" t="s">
        <v>84</v>
      </c>
      <c r="D9919" s="5" t="s">
        <v>14298</v>
      </c>
      <c r="E9919" s="43">
        <v>5000</v>
      </c>
      <c r="F9919" s="43"/>
      <c r="G9919" s="48">
        <f t="shared" ref="G9919:G9982" si="247">G9918+F9919-E9919</f>
        <v>680512.10159436404</v>
      </c>
      <c r="H9919" s="389" t="s">
        <v>9567</v>
      </c>
      <c r="J9919" s="52">
        <v>2800</v>
      </c>
    </row>
    <row r="9920" spans="1:10" x14ac:dyDescent="0.3">
      <c r="A9920" s="45">
        <v>45523</v>
      </c>
      <c r="B9920" s="396" t="s">
        <v>25</v>
      </c>
      <c r="C9920" s="5" t="s">
        <v>25</v>
      </c>
      <c r="D9920" s="5" t="s">
        <v>14288</v>
      </c>
      <c r="E9920" s="43">
        <v>2000</v>
      </c>
      <c r="F9920" s="43"/>
      <c r="G9920" s="48">
        <f t="shared" si="247"/>
        <v>678512.10159436404</v>
      </c>
      <c r="H9920" s="389" t="s">
        <v>9567</v>
      </c>
      <c r="J9920" s="52">
        <f>SUM(J9917:J9919)</f>
        <v>45800</v>
      </c>
    </row>
    <row r="9921" spans="1:10" x14ac:dyDescent="0.3">
      <c r="A9921" s="45">
        <v>45523</v>
      </c>
      <c r="B9921" s="396" t="s">
        <v>13159</v>
      </c>
      <c r="C9921" s="5" t="s">
        <v>84</v>
      </c>
      <c r="D9921" s="5" t="s">
        <v>14299</v>
      </c>
      <c r="E9921" s="43">
        <v>10000</v>
      </c>
      <c r="F9921" s="43"/>
      <c r="G9921" s="48">
        <f t="shared" si="247"/>
        <v>668512.10159436404</v>
      </c>
      <c r="H9921" s="389" t="s">
        <v>9567</v>
      </c>
      <c r="J9921" s="52">
        <f>J9920-50000</f>
        <v>-4200</v>
      </c>
    </row>
    <row r="9922" spans="1:10" x14ac:dyDescent="0.3">
      <c r="A9922" s="45">
        <v>45523</v>
      </c>
      <c r="B9922" s="396" t="s">
        <v>12153</v>
      </c>
      <c r="C9922" s="5" t="s">
        <v>84</v>
      </c>
      <c r="D9922" s="5" t="s">
        <v>14303</v>
      </c>
      <c r="E9922" s="43">
        <v>5000</v>
      </c>
      <c r="F9922" s="43"/>
      <c r="G9922" s="48">
        <f t="shared" si="247"/>
        <v>663512.10159436404</v>
      </c>
      <c r="H9922" s="389" t="s">
        <v>9567</v>
      </c>
    </row>
    <row r="9923" spans="1:10" x14ac:dyDescent="0.3">
      <c r="A9923" s="45">
        <v>45523</v>
      </c>
      <c r="B9923" s="567"/>
      <c r="C9923" s="480"/>
      <c r="D9923" s="491" t="s">
        <v>14305</v>
      </c>
      <c r="E9923" s="480"/>
      <c r="F9923" s="43">
        <v>50000</v>
      </c>
      <c r="G9923" s="48">
        <f t="shared" si="247"/>
        <v>713512.10159436404</v>
      </c>
      <c r="H9923" s="389" t="s">
        <v>9567</v>
      </c>
    </row>
    <row r="9924" spans="1:10" x14ac:dyDescent="0.3">
      <c r="A9924" s="45">
        <v>45524</v>
      </c>
      <c r="B9924" s="396" t="s">
        <v>13400</v>
      </c>
      <c r="C9924" s="5" t="s">
        <v>5793</v>
      </c>
      <c r="D9924" s="5" t="s">
        <v>40</v>
      </c>
      <c r="E9924" s="43">
        <v>2500</v>
      </c>
      <c r="F9924" s="43"/>
      <c r="G9924" s="48">
        <f t="shared" si="247"/>
        <v>711012.10159436404</v>
      </c>
      <c r="H9924" s="389" t="s">
        <v>9567</v>
      </c>
    </row>
    <row r="9925" spans="1:10" x14ac:dyDescent="0.3">
      <c r="A9925" s="45">
        <v>45524</v>
      </c>
      <c r="B9925" s="396" t="s">
        <v>13738</v>
      </c>
      <c r="C9925" s="5" t="s">
        <v>26</v>
      </c>
      <c r="D9925" s="5" t="s">
        <v>11539</v>
      </c>
      <c r="E9925" s="43">
        <v>1250</v>
      </c>
      <c r="F9925" s="43"/>
      <c r="G9925" s="48">
        <f t="shared" si="247"/>
        <v>709762.10159436404</v>
      </c>
      <c r="H9925" s="389" t="s">
        <v>9567</v>
      </c>
    </row>
    <row r="9926" spans="1:10" x14ac:dyDescent="0.3">
      <c r="A9926" s="45">
        <v>45524</v>
      </c>
      <c r="B9926" s="396" t="s">
        <v>12071</v>
      </c>
      <c r="C9926" s="5" t="s">
        <v>9451</v>
      </c>
      <c r="D9926" s="5" t="s">
        <v>14306</v>
      </c>
      <c r="E9926" s="43">
        <v>6000</v>
      </c>
      <c r="F9926" s="43"/>
      <c r="G9926" s="48">
        <f t="shared" si="247"/>
        <v>703762.10159436404</v>
      </c>
      <c r="H9926" s="389" t="s">
        <v>9567</v>
      </c>
    </row>
    <row r="9927" spans="1:10" x14ac:dyDescent="0.3">
      <c r="A9927" s="45">
        <v>45524</v>
      </c>
      <c r="B9927" s="396" t="s">
        <v>12071</v>
      </c>
      <c r="C9927" s="5" t="s">
        <v>11174</v>
      </c>
      <c r="D9927" s="5" t="s">
        <v>14307</v>
      </c>
      <c r="E9927" s="43">
        <v>1000</v>
      </c>
      <c r="F9927" s="43"/>
      <c r="G9927" s="48">
        <f t="shared" si="247"/>
        <v>702762.10159436404</v>
      </c>
      <c r="H9927" s="389" t="s">
        <v>9567</v>
      </c>
    </row>
    <row r="9928" spans="1:10" x14ac:dyDescent="0.3">
      <c r="A9928" s="45">
        <v>45524</v>
      </c>
      <c r="B9928" s="396" t="s">
        <v>14036</v>
      </c>
      <c r="C9928" s="5" t="s">
        <v>11174</v>
      </c>
      <c r="D9928" s="5" t="s">
        <v>14308</v>
      </c>
      <c r="E9928" s="43">
        <v>263000</v>
      </c>
      <c r="F9928" s="43"/>
      <c r="G9928" s="48">
        <f t="shared" si="247"/>
        <v>439762.10159436404</v>
      </c>
      <c r="H9928" s="389" t="s">
        <v>9567</v>
      </c>
    </row>
    <row r="9929" spans="1:10" x14ac:dyDescent="0.3">
      <c r="A9929" s="45">
        <v>45524</v>
      </c>
      <c r="B9929" s="396" t="s">
        <v>25</v>
      </c>
      <c r="C9929" s="5" t="s">
        <v>25</v>
      </c>
      <c r="D9929" s="5" t="s">
        <v>8503</v>
      </c>
      <c r="E9929" s="43">
        <v>3000</v>
      </c>
      <c r="F9929" s="43"/>
      <c r="G9929" s="48">
        <f t="shared" si="247"/>
        <v>436762.10159436404</v>
      </c>
      <c r="H9929" s="389" t="s">
        <v>9567</v>
      </c>
    </row>
    <row r="9930" spans="1:10" x14ac:dyDescent="0.3">
      <c r="A9930" s="45">
        <v>45524</v>
      </c>
      <c r="B9930" s="396" t="s">
        <v>25</v>
      </c>
      <c r="C9930" s="5" t="s">
        <v>1074</v>
      </c>
      <c r="D9930" s="5" t="s">
        <v>6280</v>
      </c>
      <c r="E9930" s="43">
        <v>6900</v>
      </c>
      <c r="F9930" s="43"/>
      <c r="G9930" s="48">
        <f t="shared" si="247"/>
        <v>429862.10159436404</v>
      </c>
      <c r="H9930" s="389" t="s">
        <v>9567</v>
      </c>
    </row>
    <row r="9931" spans="1:10" x14ac:dyDescent="0.3">
      <c r="A9931" s="45">
        <v>45524</v>
      </c>
      <c r="B9931" s="396" t="s">
        <v>12251</v>
      </c>
      <c r="C9931" s="5" t="s">
        <v>1074</v>
      </c>
      <c r="D9931" s="5" t="s">
        <v>6280</v>
      </c>
      <c r="E9931" s="43">
        <v>1230</v>
      </c>
      <c r="F9931" s="43"/>
      <c r="G9931" s="48">
        <f t="shared" si="247"/>
        <v>428632.10159436404</v>
      </c>
      <c r="H9931" s="389" t="s">
        <v>9567</v>
      </c>
    </row>
    <row r="9932" spans="1:10" x14ac:dyDescent="0.3">
      <c r="A9932" s="45">
        <v>45524</v>
      </c>
      <c r="B9932" s="396" t="s">
        <v>13738</v>
      </c>
      <c r="C9932" s="5" t="s">
        <v>84</v>
      </c>
      <c r="D9932" s="5" t="s">
        <v>14310</v>
      </c>
      <c r="E9932" s="43">
        <v>10000</v>
      </c>
      <c r="F9932" s="43"/>
      <c r="G9932" s="48">
        <f t="shared" si="247"/>
        <v>418632.10159436404</v>
      </c>
      <c r="H9932" s="389" t="s">
        <v>9567</v>
      </c>
    </row>
    <row r="9933" spans="1:10" x14ac:dyDescent="0.3">
      <c r="A9933" s="45">
        <v>45524</v>
      </c>
      <c r="B9933" s="396" t="s">
        <v>14311</v>
      </c>
      <c r="C9933" s="5" t="s">
        <v>5793</v>
      </c>
      <c r="D9933" s="5" t="s">
        <v>14312</v>
      </c>
      <c r="E9933" s="43">
        <v>500</v>
      </c>
      <c r="F9933" s="43"/>
      <c r="G9933" s="48">
        <f t="shared" si="247"/>
        <v>418132.10159436404</v>
      </c>
      <c r="H9933" s="389" t="s">
        <v>9567</v>
      </c>
    </row>
    <row r="9934" spans="1:10" x14ac:dyDescent="0.3">
      <c r="A9934" s="45">
        <v>45524</v>
      </c>
      <c r="B9934" s="396" t="s">
        <v>13953</v>
      </c>
      <c r="C9934" s="5" t="s">
        <v>5793</v>
      </c>
      <c r="D9934" s="5" t="s">
        <v>40</v>
      </c>
      <c r="E9934" s="43">
        <v>400</v>
      </c>
      <c r="F9934" s="43"/>
      <c r="G9934" s="48">
        <f t="shared" si="247"/>
        <v>417732.10159436404</v>
      </c>
      <c r="H9934" s="389" t="s">
        <v>9567</v>
      </c>
    </row>
    <row r="9935" spans="1:10" x14ac:dyDescent="0.3">
      <c r="A9935" s="45">
        <v>45525</v>
      </c>
      <c r="B9935" s="396" t="s">
        <v>13953</v>
      </c>
      <c r="C9935" s="5" t="s">
        <v>5793</v>
      </c>
      <c r="D9935" s="5" t="s">
        <v>40</v>
      </c>
      <c r="E9935" s="43">
        <v>500</v>
      </c>
      <c r="F9935" s="43"/>
      <c r="G9935" s="48">
        <f t="shared" si="247"/>
        <v>417232.10159436404</v>
      </c>
      <c r="H9935" s="389" t="s">
        <v>9567</v>
      </c>
    </row>
    <row r="9936" spans="1:10" x14ac:dyDescent="0.3">
      <c r="A9936" s="45">
        <v>45525</v>
      </c>
      <c r="B9936" s="396" t="s">
        <v>14311</v>
      </c>
      <c r="C9936" s="5" t="s">
        <v>11174</v>
      </c>
      <c r="D9936" s="5" t="s">
        <v>14314</v>
      </c>
      <c r="E9936" s="43">
        <v>5000</v>
      </c>
      <c r="F9936" s="43"/>
      <c r="G9936" s="48">
        <f t="shared" si="247"/>
        <v>412232.10159436404</v>
      </c>
      <c r="H9936" s="389" t="s">
        <v>9567</v>
      </c>
    </row>
    <row r="9937" spans="1:8" x14ac:dyDescent="0.3">
      <c r="A9937" s="45">
        <v>45525</v>
      </c>
      <c r="B9937" s="396"/>
      <c r="C9937" s="5" t="s">
        <v>68</v>
      </c>
      <c r="D9937" s="5" t="s">
        <v>14318</v>
      </c>
      <c r="E9937" s="43">
        <v>7400</v>
      </c>
      <c r="F9937" s="43"/>
      <c r="G9937" s="48">
        <f t="shared" si="247"/>
        <v>404832.10159436404</v>
      </c>
      <c r="H9937" s="389" t="s">
        <v>9567</v>
      </c>
    </row>
    <row r="9938" spans="1:8" x14ac:dyDescent="0.3">
      <c r="A9938" s="45">
        <v>45525</v>
      </c>
      <c r="B9938" s="396" t="s">
        <v>12153</v>
      </c>
      <c r="C9938" s="5" t="s">
        <v>68</v>
      </c>
      <c r="D9938" s="5" t="s">
        <v>14317</v>
      </c>
      <c r="E9938" s="43">
        <v>11000</v>
      </c>
      <c r="F9938" s="43"/>
      <c r="G9938" s="48">
        <f t="shared" si="247"/>
        <v>393832.10159436404</v>
      </c>
      <c r="H9938" s="389" t="s">
        <v>9567</v>
      </c>
    </row>
    <row r="9939" spans="1:8" x14ac:dyDescent="0.3">
      <c r="A9939" s="45">
        <v>45525</v>
      </c>
      <c r="B9939" s="396" t="s">
        <v>12153</v>
      </c>
      <c r="C9939" s="5" t="s">
        <v>5162</v>
      </c>
      <c r="D9939" s="5" t="s">
        <v>294</v>
      </c>
      <c r="E9939" s="43">
        <v>5000</v>
      </c>
      <c r="F9939" s="43"/>
      <c r="G9939" s="48">
        <f t="shared" si="247"/>
        <v>388832.10159436404</v>
      </c>
      <c r="H9939" s="389" t="s">
        <v>9567</v>
      </c>
    </row>
    <row r="9940" spans="1:8" x14ac:dyDescent="0.3">
      <c r="A9940" s="45">
        <v>45525</v>
      </c>
      <c r="B9940" s="396" t="s">
        <v>13400</v>
      </c>
      <c r="C9940" s="5" t="s">
        <v>11174</v>
      </c>
      <c r="D9940" s="5" t="s">
        <v>14321</v>
      </c>
      <c r="E9940" s="43">
        <v>8500</v>
      </c>
      <c r="F9940" s="43"/>
      <c r="G9940" s="48">
        <f t="shared" si="247"/>
        <v>380332.10159436404</v>
      </c>
      <c r="H9940" s="389" t="s">
        <v>9567</v>
      </c>
    </row>
    <row r="9941" spans="1:8" x14ac:dyDescent="0.3">
      <c r="A9941" s="45">
        <v>45525</v>
      </c>
      <c r="B9941" s="396" t="s">
        <v>25</v>
      </c>
      <c r="C9941" s="5" t="s">
        <v>25</v>
      </c>
      <c r="D9941" s="5" t="s">
        <v>14322</v>
      </c>
      <c r="E9941" s="43">
        <v>1000</v>
      </c>
      <c r="F9941" s="43"/>
      <c r="G9941" s="48">
        <f t="shared" si="247"/>
        <v>379332.10159436404</v>
      </c>
      <c r="H9941" s="389" t="s">
        <v>9567</v>
      </c>
    </row>
    <row r="9942" spans="1:8" x14ac:dyDescent="0.3">
      <c r="A9942" s="45">
        <v>45525</v>
      </c>
      <c r="B9942" s="396" t="s">
        <v>13209</v>
      </c>
      <c r="C9942" s="5" t="s">
        <v>11174</v>
      </c>
      <c r="D9942" s="5" t="s">
        <v>14323</v>
      </c>
      <c r="E9942" s="43">
        <v>1050</v>
      </c>
      <c r="F9942" s="43"/>
      <c r="G9942" s="48">
        <f t="shared" si="247"/>
        <v>378282.10159436404</v>
      </c>
      <c r="H9942" s="389" t="s">
        <v>9567</v>
      </c>
    </row>
    <row r="9943" spans="1:8" x14ac:dyDescent="0.3">
      <c r="A9943" s="45">
        <v>45525</v>
      </c>
      <c r="B9943" s="396" t="s">
        <v>13884</v>
      </c>
      <c r="C9943" s="5" t="s">
        <v>10695</v>
      </c>
      <c r="D9943" s="5" t="s">
        <v>14324</v>
      </c>
      <c r="E9943" s="43">
        <v>50000</v>
      </c>
      <c r="F9943" s="43"/>
      <c r="G9943" s="48">
        <f t="shared" si="247"/>
        <v>328282.10159436404</v>
      </c>
      <c r="H9943" s="389" t="s">
        <v>9567</v>
      </c>
    </row>
    <row r="9944" spans="1:8" x14ac:dyDescent="0.3">
      <c r="A9944" s="45">
        <v>45525</v>
      </c>
      <c r="B9944" s="396" t="s">
        <v>25</v>
      </c>
      <c r="C9944" s="5" t="s">
        <v>25</v>
      </c>
      <c r="D9944" s="5" t="s">
        <v>8503</v>
      </c>
      <c r="E9944" s="43">
        <v>4000</v>
      </c>
      <c r="F9944" s="43"/>
      <c r="G9944" s="48">
        <f t="shared" si="247"/>
        <v>324282.10159436404</v>
      </c>
      <c r="H9944" s="389" t="s">
        <v>9567</v>
      </c>
    </row>
    <row r="9945" spans="1:8" x14ac:dyDescent="0.3">
      <c r="A9945" s="45">
        <v>45525</v>
      </c>
      <c r="B9945" s="396" t="s">
        <v>13884</v>
      </c>
      <c r="C9945" s="5" t="s">
        <v>11174</v>
      </c>
      <c r="D9945" s="5" t="s">
        <v>14325</v>
      </c>
      <c r="E9945" s="43">
        <v>420</v>
      </c>
      <c r="F9945" s="43"/>
      <c r="G9945" s="48">
        <f t="shared" si="247"/>
        <v>323862.10159436404</v>
      </c>
      <c r="H9945" s="389" t="s">
        <v>9567</v>
      </c>
    </row>
    <row r="9946" spans="1:8" x14ac:dyDescent="0.3">
      <c r="A9946" s="45">
        <v>45525</v>
      </c>
      <c r="B9946" s="396" t="s">
        <v>13209</v>
      </c>
      <c r="C9946" s="5" t="s">
        <v>5793</v>
      </c>
      <c r="D9946" s="5" t="s">
        <v>40</v>
      </c>
      <c r="E9946" s="43">
        <v>1000</v>
      </c>
      <c r="F9946" s="43"/>
      <c r="G9946" s="48">
        <f t="shared" si="247"/>
        <v>322862.10159436404</v>
      </c>
      <c r="H9946" s="389" t="s">
        <v>9567</v>
      </c>
    </row>
    <row r="9947" spans="1:8" x14ac:dyDescent="0.3">
      <c r="A9947" s="45">
        <v>45525</v>
      </c>
      <c r="B9947" s="396" t="s">
        <v>25</v>
      </c>
      <c r="C9947" s="5" t="s">
        <v>84</v>
      </c>
      <c r="D9947" s="5" t="s">
        <v>14326</v>
      </c>
      <c r="E9947" s="43">
        <v>10000</v>
      </c>
      <c r="F9947" s="43"/>
      <c r="G9947" s="48">
        <f t="shared" si="247"/>
        <v>312862.10159436404</v>
      </c>
      <c r="H9947" s="389" t="s">
        <v>9567</v>
      </c>
    </row>
    <row r="9948" spans="1:8" x14ac:dyDescent="0.3">
      <c r="A9948" s="45">
        <v>45525</v>
      </c>
      <c r="B9948" s="396" t="s">
        <v>13953</v>
      </c>
      <c r="C9948" s="5" t="s">
        <v>5793</v>
      </c>
      <c r="D9948" s="5" t="s">
        <v>40</v>
      </c>
      <c r="E9948" s="43">
        <v>2000</v>
      </c>
      <c r="F9948" s="43"/>
      <c r="G9948" s="48">
        <f t="shared" si="247"/>
        <v>310862.10159436404</v>
      </c>
      <c r="H9948" s="389" t="s">
        <v>9567</v>
      </c>
    </row>
    <row r="9949" spans="1:8" x14ac:dyDescent="0.3">
      <c r="A9949" s="45">
        <v>45526</v>
      </c>
      <c r="B9949" s="396" t="s">
        <v>14036</v>
      </c>
      <c r="C9949" s="5" t="s">
        <v>14256</v>
      </c>
      <c r="D9949" s="5" t="s">
        <v>582</v>
      </c>
      <c r="E9949" s="43">
        <v>10000</v>
      </c>
      <c r="F9949" s="43"/>
      <c r="G9949" s="48">
        <f t="shared" si="247"/>
        <v>300862.10159436404</v>
      </c>
      <c r="H9949" s="389" t="s">
        <v>9567</v>
      </c>
    </row>
    <row r="9950" spans="1:8" x14ac:dyDescent="0.3">
      <c r="A9950" s="45">
        <v>45526</v>
      </c>
      <c r="B9950" s="396" t="s">
        <v>14036</v>
      </c>
      <c r="C9950" s="5" t="s">
        <v>30</v>
      </c>
      <c r="D9950" s="5" t="s">
        <v>14327</v>
      </c>
      <c r="E9950" s="43">
        <v>400</v>
      </c>
      <c r="F9950" s="43"/>
      <c r="G9950" s="48">
        <f t="shared" si="247"/>
        <v>300462.10159436404</v>
      </c>
      <c r="H9950" s="389" t="s">
        <v>9567</v>
      </c>
    </row>
    <row r="9951" spans="1:8" x14ac:dyDescent="0.3">
      <c r="A9951" s="45">
        <v>45526</v>
      </c>
      <c r="B9951" s="396" t="s">
        <v>13953</v>
      </c>
      <c r="C9951" s="5" t="s">
        <v>5793</v>
      </c>
      <c r="D9951" s="5" t="s">
        <v>14328</v>
      </c>
      <c r="E9951" s="43">
        <v>7000</v>
      </c>
      <c r="F9951" s="43"/>
      <c r="G9951" s="48">
        <f t="shared" si="247"/>
        <v>293462.10159436404</v>
      </c>
      <c r="H9951" s="389" t="s">
        <v>9567</v>
      </c>
    </row>
    <row r="9952" spans="1:8" x14ac:dyDescent="0.3">
      <c r="A9952" s="45">
        <v>45526</v>
      </c>
      <c r="B9952" s="396" t="s">
        <v>13738</v>
      </c>
      <c r="C9952" s="5" t="s">
        <v>5793</v>
      </c>
      <c r="D9952" s="5" t="s">
        <v>40</v>
      </c>
      <c r="E9952" s="43">
        <v>800</v>
      </c>
      <c r="F9952" s="43"/>
      <c r="G9952" s="48">
        <f t="shared" si="247"/>
        <v>292662.10159436404</v>
      </c>
      <c r="H9952" s="389" t="s">
        <v>9567</v>
      </c>
    </row>
    <row r="9953" spans="1:8" x14ac:dyDescent="0.3">
      <c r="A9953" s="45">
        <v>45526</v>
      </c>
      <c r="B9953" s="396" t="s">
        <v>25</v>
      </c>
      <c r="C9953" s="5" t="s">
        <v>25</v>
      </c>
      <c r="D9953" s="5" t="s">
        <v>14288</v>
      </c>
      <c r="E9953" s="43">
        <v>2000</v>
      </c>
      <c r="F9953" s="43"/>
      <c r="G9953" s="48">
        <f t="shared" si="247"/>
        <v>290662.10159436404</v>
      </c>
      <c r="H9953" s="389" t="s">
        <v>9567</v>
      </c>
    </row>
    <row r="9954" spans="1:8" x14ac:dyDescent="0.3">
      <c r="A9954" s="45">
        <v>45526</v>
      </c>
      <c r="B9954" s="396" t="s">
        <v>13953</v>
      </c>
      <c r="C9954" s="5" t="s">
        <v>11174</v>
      </c>
      <c r="D9954" s="5" t="s">
        <v>14329</v>
      </c>
      <c r="E9954" s="43">
        <v>4550</v>
      </c>
      <c r="F9954" s="43"/>
      <c r="G9954" s="48">
        <f t="shared" si="247"/>
        <v>286112.10159436404</v>
      </c>
      <c r="H9954" s="389" t="s">
        <v>9567</v>
      </c>
    </row>
    <row r="9955" spans="1:8" x14ac:dyDescent="0.3">
      <c r="A9955" s="45">
        <v>45526</v>
      </c>
      <c r="B9955" s="396" t="s">
        <v>13479</v>
      </c>
      <c r="C9955" s="5" t="s">
        <v>11174</v>
      </c>
      <c r="D9955" s="5" t="s">
        <v>14335</v>
      </c>
      <c r="E9955" s="43">
        <v>14400</v>
      </c>
      <c r="F9955" s="43"/>
      <c r="G9955" s="48">
        <f t="shared" si="247"/>
        <v>271712.10159436404</v>
      </c>
      <c r="H9955" s="389" t="s">
        <v>9567</v>
      </c>
    </row>
    <row r="9956" spans="1:8" x14ac:dyDescent="0.3">
      <c r="A9956" s="45">
        <v>45526</v>
      </c>
      <c r="B9956" s="396" t="s">
        <v>25</v>
      </c>
      <c r="C9956" s="5" t="s">
        <v>4504</v>
      </c>
      <c r="D9956" s="5" t="s">
        <v>14330</v>
      </c>
      <c r="E9956" s="43">
        <v>30000</v>
      </c>
      <c r="F9956" s="43"/>
      <c r="G9956" s="48">
        <f t="shared" si="247"/>
        <v>241712.10159436404</v>
      </c>
      <c r="H9956" s="389" t="s">
        <v>9567</v>
      </c>
    </row>
    <row r="9957" spans="1:8" x14ac:dyDescent="0.3">
      <c r="A9957" s="45">
        <v>45526</v>
      </c>
      <c r="B9957" s="396" t="s">
        <v>13209</v>
      </c>
      <c r="C9957" s="5" t="s">
        <v>5793</v>
      </c>
      <c r="D9957" s="5" t="s">
        <v>40</v>
      </c>
      <c r="E9957" s="43">
        <v>2500</v>
      </c>
      <c r="F9957" s="43"/>
      <c r="G9957" s="48">
        <f t="shared" si="247"/>
        <v>239212.10159436404</v>
      </c>
      <c r="H9957" s="389" t="s">
        <v>9567</v>
      </c>
    </row>
    <row r="9958" spans="1:8" x14ac:dyDescent="0.3">
      <c r="A9958" s="45">
        <v>45526</v>
      </c>
      <c r="B9958" s="396" t="s">
        <v>13479</v>
      </c>
      <c r="C9958" s="5" t="s">
        <v>4550</v>
      </c>
      <c r="D9958" s="5" t="s">
        <v>14336</v>
      </c>
      <c r="E9958" s="43">
        <v>10000</v>
      </c>
      <c r="F9958" s="43"/>
      <c r="G9958" s="48">
        <f t="shared" si="247"/>
        <v>229212.10159436404</v>
      </c>
      <c r="H9958" s="389" t="s">
        <v>9567</v>
      </c>
    </row>
    <row r="9959" spans="1:8" x14ac:dyDescent="0.3">
      <c r="A9959" s="45">
        <v>45526</v>
      </c>
      <c r="B9959" s="396" t="s">
        <v>13159</v>
      </c>
      <c r="C9959" s="5" t="s">
        <v>26</v>
      </c>
      <c r="D9959" s="5" t="s">
        <v>14337</v>
      </c>
      <c r="E9959" s="43">
        <v>10000</v>
      </c>
      <c r="F9959" s="43"/>
      <c r="G9959" s="48">
        <f t="shared" si="247"/>
        <v>219212.10159436404</v>
      </c>
      <c r="H9959" s="389" t="s">
        <v>9567</v>
      </c>
    </row>
    <row r="9960" spans="1:8" x14ac:dyDescent="0.3">
      <c r="A9960" s="45">
        <v>45526</v>
      </c>
      <c r="B9960" s="396" t="s">
        <v>14338</v>
      </c>
      <c r="C9960" s="5" t="s">
        <v>11174</v>
      </c>
      <c r="D9960" s="5" t="s">
        <v>14339</v>
      </c>
      <c r="E9960" s="43">
        <v>4000</v>
      </c>
      <c r="F9960" s="43"/>
      <c r="G9960" s="48">
        <f t="shared" si="247"/>
        <v>215212.10159436404</v>
      </c>
      <c r="H9960" s="389" t="s">
        <v>9567</v>
      </c>
    </row>
    <row r="9961" spans="1:8" x14ac:dyDescent="0.3">
      <c r="A9961" s="45">
        <v>45527</v>
      </c>
      <c r="B9961" s="396" t="s">
        <v>12153</v>
      </c>
      <c r="C9961" s="5" t="s">
        <v>13254</v>
      </c>
      <c r="D9961" s="5" t="s">
        <v>582</v>
      </c>
      <c r="E9961" s="43">
        <v>25000</v>
      </c>
      <c r="F9961" s="43"/>
      <c r="G9961" s="48">
        <f t="shared" si="247"/>
        <v>190212.10159436404</v>
      </c>
      <c r="H9961" s="389" t="s">
        <v>9567</v>
      </c>
    </row>
    <row r="9962" spans="1:8" x14ac:dyDescent="0.3">
      <c r="A9962" s="45">
        <v>45527</v>
      </c>
      <c r="B9962" s="396"/>
      <c r="C9962" s="5" t="s">
        <v>68</v>
      </c>
      <c r="D9962" s="5" t="s">
        <v>3910</v>
      </c>
      <c r="E9962" s="43">
        <v>10000</v>
      </c>
      <c r="F9962" s="43"/>
      <c r="G9962" s="48">
        <f t="shared" si="247"/>
        <v>180212.10159436404</v>
      </c>
      <c r="H9962" s="389" t="s">
        <v>9567</v>
      </c>
    </row>
    <row r="9963" spans="1:8" x14ac:dyDescent="0.3">
      <c r="A9963" s="45">
        <v>45527</v>
      </c>
      <c r="B9963" s="396" t="s">
        <v>13884</v>
      </c>
      <c r="C9963" s="5" t="s">
        <v>5793</v>
      </c>
      <c r="D9963" s="5" t="s">
        <v>40</v>
      </c>
      <c r="E9963" s="43">
        <v>1200</v>
      </c>
      <c r="F9963" s="43"/>
      <c r="G9963" s="48">
        <f t="shared" si="247"/>
        <v>179012.10159436404</v>
      </c>
      <c r="H9963" s="389" t="s">
        <v>9567</v>
      </c>
    </row>
    <row r="9964" spans="1:8" x14ac:dyDescent="0.3">
      <c r="A9964" s="45">
        <v>45527</v>
      </c>
      <c r="B9964" s="396" t="s">
        <v>14036</v>
      </c>
      <c r="C9964" s="5" t="s">
        <v>5793</v>
      </c>
      <c r="D9964" s="5" t="s">
        <v>40</v>
      </c>
      <c r="E9964" s="43">
        <v>500</v>
      </c>
      <c r="F9964" s="43"/>
      <c r="G9964" s="48">
        <f t="shared" si="247"/>
        <v>178512.10159436404</v>
      </c>
      <c r="H9964" s="389" t="s">
        <v>9567</v>
      </c>
    </row>
    <row r="9965" spans="1:8" x14ac:dyDescent="0.3">
      <c r="A9965" s="45">
        <v>45527</v>
      </c>
      <c r="B9965" s="396" t="s">
        <v>25</v>
      </c>
      <c r="C9965" s="5" t="s">
        <v>25</v>
      </c>
      <c r="D9965" s="5" t="s">
        <v>8503</v>
      </c>
      <c r="E9965" s="43">
        <v>5000</v>
      </c>
      <c r="F9965" s="43"/>
      <c r="G9965" s="48">
        <f t="shared" si="247"/>
        <v>173512.10159436404</v>
      </c>
      <c r="H9965" s="389" t="s">
        <v>9567</v>
      </c>
    </row>
    <row r="9966" spans="1:8" x14ac:dyDescent="0.3">
      <c r="A9966" s="45">
        <v>45527</v>
      </c>
      <c r="B9966" s="396" t="s">
        <v>13953</v>
      </c>
      <c r="C9966" s="5" t="s">
        <v>18</v>
      </c>
      <c r="D9966" s="5" t="s">
        <v>14341</v>
      </c>
      <c r="E9966" s="43">
        <v>5000</v>
      </c>
      <c r="F9966" s="43"/>
      <c r="G9966" s="48">
        <f t="shared" si="247"/>
        <v>168512.10159436404</v>
      </c>
      <c r="H9966" s="389" t="s">
        <v>9567</v>
      </c>
    </row>
    <row r="9967" spans="1:8" x14ac:dyDescent="0.3">
      <c r="A9967" s="45">
        <v>45527</v>
      </c>
      <c r="B9967" s="396" t="s">
        <v>12632</v>
      </c>
      <c r="C9967" s="5" t="s">
        <v>84</v>
      </c>
      <c r="D9967" s="5" t="s">
        <v>14343</v>
      </c>
      <c r="E9967" s="43">
        <v>20000</v>
      </c>
      <c r="F9967" s="43"/>
      <c r="G9967" s="48">
        <f t="shared" si="247"/>
        <v>148512.10159436404</v>
      </c>
      <c r="H9967" s="389" t="s">
        <v>9567</v>
      </c>
    </row>
    <row r="9968" spans="1:8" x14ac:dyDescent="0.3">
      <c r="A9968" s="45">
        <v>45527</v>
      </c>
      <c r="B9968" s="396" t="s">
        <v>13479</v>
      </c>
      <c r="C9968" s="5" t="s">
        <v>11174</v>
      </c>
      <c r="D9968" s="5" t="s">
        <v>14344</v>
      </c>
      <c r="E9968" s="43">
        <v>6300</v>
      </c>
      <c r="F9968" s="43"/>
      <c r="G9968" s="48">
        <f t="shared" si="247"/>
        <v>142212.10159436404</v>
      </c>
      <c r="H9968" s="389" t="s">
        <v>9567</v>
      </c>
    </row>
    <row r="9969" spans="1:14" x14ac:dyDescent="0.3">
      <c r="A9969" s="45">
        <v>45527</v>
      </c>
      <c r="B9969" s="396" t="s">
        <v>13479</v>
      </c>
      <c r="C9969" s="5" t="s">
        <v>30</v>
      </c>
      <c r="D9969" s="5" t="s">
        <v>14345</v>
      </c>
      <c r="E9969" s="43">
        <v>200</v>
      </c>
      <c r="F9969" s="43"/>
      <c r="G9969" s="48">
        <f t="shared" si="247"/>
        <v>142012.10159436404</v>
      </c>
      <c r="H9969" s="389" t="s">
        <v>9567</v>
      </c>
    </row>
    <row r="9970" spans="1:14" x14ac:dyDescent="0.3">
      <c r="A9970" s="45">
        <v>45527</v>
      </c>
      <c r="B9970" s="396" t="s">
        <v>13479</v>
      </c>
      <c r="C9970" s="5" t="s">
        <v>5793</v>
      </c>
      <c r="D9970" s="5" t="s">
        <v>40</v>
      </c>
      <c r="E9970" s="43">
        <v>1000</v>
      </c>
      <c r="F9970" s="43"/>
      <c r="G9970" s="48">
        <f t="shared" si="247"/>
        <v>141012.10159436404</v>
      </c>
      <c r="H9970" s="389" t="s">
        <v>9567</v>
      </c>
    </row>
    <row r="9971" spans="1:14" x14ac:dyDescent="0.3">
      <c r="A9971" s="45">
        <v>45527</v>
      </c>
      <c r="B9971" s="396" t="s">
        <v>14348</v>
      </c>
      <c r="C9971" s="5" t="s">
        <v>5793</v>
      </c>
      <c r="D9971" s="5" t="s">
        <v>40</v>
      </c>
      <c r="E9971" s="43">
        <v>1000</v>
      </c>
      <c r="F9971" s="43"/>
      <c r="G9971" s="48">
        <f t="shared" si="247"/>
        <v>140012.10159436404</v>
      </c>
      <c r="H9971" s="389" t="s">
        <v>9567</v>
      </c>
    </row>
    <row r="9972" spans="1:14" s="387" customFormat="1" ht="37.5" x14ac:dyDescent="0.3">
      <c r="A9972" s="45">
        <v>45527</v>
      </c>
      <c r="B9972" s="320" t="s">
        <v>12817</v>
      </c>
      <c r="C9972" s="44" t="s">
        <v>11174</v>
      </c>
      <c r="D9972" s="124" t="s">
        <v>14350</v>
      </c>
      <c r="E9972" s="28">
        <v>51000</v>
      </c>
      <c r="F9972" s="28"/>
      <c r="G9972" s="48">
        <f t="shared" si="247"/>
        <v>89012.101594364038</v>
      </c>
      <c r="H9972" s="389" t="s">
        <v>9567</v>
      </c>
      <c r="I9972" s="155"/>
      <c r="J9972" s="155"/>
      <c r="K9972" s="155"/>
      <c r="N9972" s="155"/>
    </row>
    <row r="9973" spans="1:14" x14ac:dyDescent="0.3">
      <c r="A9973" s="45">
        <v>45528</v>
      </c>
      <c r="B9973" s="396" t="s">
        <v>13738</v>
      </c>
      <c r="C9973" s="5" t="s">
        <v>84</v>
      </c>
      <c r="D9973" s="5" t="s">
        <v>14352</v>
      </c>
      <c r="E9973" s="43">
        <v>5000</v>
      </c>
      <c r="F9973" s="43"/>
      <c r="G9973" s="48">
        <f t="shared" si="247"/>
        <v>84012.101594364038</v>
      </c>
      <c r="H9973" s="389" t="s">
        <v>9567</v>
      </c>
    </row>
    <row r="9974" spans="1:14" x14ac:dyDescent="0.3">
      <c r="A9974" s="45">
        <v>45528</v>
      </c>
      <c r="B9974" s="396" t="s">
        <v>13738</v>
      </c>
      <c r="C9974" s="5" t="s">
        <v>11174</v>
      </c>
      <c r="D9974" s="5" t="s">
        <v>14353</v>
      </c>
      <c r="E9974" s="43">
        <v>900</v>
      </c>
      <c r="F9974" s="43"/>
      <c r="G9974" s="48">
        <f t="shared" si="247"/>
        <v>83112.101594364038</v>
      </c>
      <c r="H9974" s="389" t="s">
        <v>9567</v>
      </c>
    </row>
    <row r="9975" spans="1:14" x14ac:dyDescent="0.3">
      <c r="A9975" s="45">
        <v>45528</v>
      </c>
      <c r="B9975" s="396" t="s">
        <v>25</v>
      </c>
      <c r="C9975" s="5" t="s">
        <v>25</v>
      </c>
      <c r="D9975" s="5" t="s">
        <v>14288</v>
      </c>
      <c r="E9975" s="43">
        <v>2000</v>
      </c>
      <c r="F9975" s="43"/>
      <c r="G9975" s="48">
        <f t="shared" si="247"/>
        <v>81112.101594364038</v>
      </c>
      <c r="H9975" s="389" t="s">
        <v>9567</v>
      </c>
    </row>
    <row r="9976" spans="1:14" x14ac:dyDescent="0.3">
      <c r="A9976" s="45">
        <v>45528</v>
      </c>
      <c r="B9976" s="396" t="s">
        <v>12153</v>
      </c>
      <c r="C9976" s="5" t="s">
        <v>5793</v>
      </c>
      <c r="D9976" s="5" t="s">
        <v>40</v>
      </c>
      <c r="E9976" s="43">
        <v>3000</v>
      </c>
      <c r="F9976" s="43"/>
      <c r="G9976" s="48">
        <f t="shared" si="247"/>
        <v>78112.101594364038</v>
      </c>
      <c r="H9976" s="389" t="s">
        <v>9567</v>
      </c>
      <c r="I9976" s="52">
        <v>275000</v>
      </c>
    </row>
    <row r="9977" spans="1:14" x14ac:dyDescent="0.3">
      <c r="A9977" s="45">
        <v>45528</v>
      </c>
      <c r="B9977" s="396" t="s">
        <v>14036</v>
      </c>
      <c r="C9977" s="5" t="s">
        <v>11174</v>
      </c>
      <c r="D9977" s="5" t="s">
        <v>14355</v>
      </c>
      <c r="E9977" s="43">
        <v>900</v>
      </c>
      <c r="F9977" s="43"/>
      <c r="G9977" s="48">
        <f t="shared" si="247"/>
        <v>77212.101594364038</v>
      </c>
      <c r="H9977" s="389" t="s">
        <v>10757</v>
      </c>
      <c r="I9977" s="52">
        <f>I9976*15%</f>
        <v>41250</v>
      </c>
    </row>
    <row r="9978" spans="1:14" x14ac:dyDescent="0.3">
      <c r="A9978" s="45">
        <v>45528</v>
      </c>
      <c r="B9978" s="396" t="s">
        <v>12153</v>
      </c>
      <c r="C9978" s="5" t="s">
        <v>5162</v>
      </c>
      <c r="D9978" s="5" t="s">
        <v>14356</v>
      </c>
      <c r="E9978" s="43">
        <v>5000</v>
      </c>
      <c r="F9978" s="43"/>
      <c r="G9978" s="48">
        <f t="shared" si="247"/>
        <v>72212.101594364038</v>
      </c>
      <c r="H9978" s="389" t="s">
        <v>9567</v>
      </c>
      <c r="I9978" s="52">
        <f>I9977+I9976</f>
        <v>316250</v>
      </c>
    </row>
    <row r="9979" spans="1:14" x14ac:dyDescent="0.3">
      <c r="A9979" s="45">
        <v>45528</v>
      </c>
      <c r="B9979" s="396" t="s">
        <v>13159</v>
      </c>
      <c r="C9979" s="5" t="s">
        <v>11174</v>
      </c>
      <c r="D9979" s="5" t="s">
        <v>14357</v>
      </c>
      <c r="E9979" s="43">
        <v>3000</v>
      </c>
      <c r="F9979" s="43"/>
      <c r="G9979" s="48">
        <f t="shared" si="247"/>
        <v>69212.101594364038</v>
      </c>
      <c r="H9979" s="389" t="s">
        <v>10757</v>
      </c>
    </row>
    <row r="9980" spans="1:14" x14ac:dyDescent="0.3">
      <c r="A9980" s="45">
        <v>45528</v>
      </c>
      <c r="B9980" s="396" t="s">
        <v>13159</v>
      </c>
      <c r="C9980" s="5" t="s">
        <v>84</v>
      </c>
      <c r="D9980" s="5" t="s">
        <v>14358</v>
      </c>
      <c r="E9980" s="43">
        <v>10000</v>
      </c>
      <c r="F9980" s="43"/>
      <c r="G9980" s="48">
        <f t="shared" si="247"/>
        <v>59212.101594364038</v>
      </c>
      <c r="H9980" s="389" t="s">
        <v>9567</v>
      </c>
    </row>
    <row r="9981" spans="1:14" x14ac:dyDescent="0.3">
      <c r="A9981" s="45">
        <v>45530</v>
      </c>
      <c r="B9981" s="396" t="s">
        <v>25</v>
      </c>
      <c r="C9981" s="5" t="s">
        <v>25</v>
      </c>
      <c r="D9981" s="5" t="s">
        <v>8503</v>
      </c>
      <c r="E9981" s="43">
        <v>4000</v>
      </c>
      <c r="F9981" s="43"/>
      <c r="G9981" s="48">
        <f t="shared" si="247"/>
        <v>55212.101594364038</v>
      </c>
      <c r="H9981" s="389" t="s">
        <v>10757</v>
      </c>
    </row>
    <row r="9982" spans="1:14" x14ac:dyDescent="0.3">
      <c r="A9982" s="45">
        <v>45530</v>
      </c>
      <c r="B9982" s="396" t="s">
        <v>25</v>
      </c>
      <c r="C9982" s="5" t="s">
        <v>25</v>
      </c>
      <c r="D9982" s="5" t="s">
        <v>14363</v>
      </c>
      <c r="E9982" s="43">
        <v>1600</v>
      </c>
      <c r="F9982" s="43"/>
      <c r="G9982" s="48">
        <f t="shared" si="247"/>
        <v>53612.101594364038</v>
      </c>
      <c r="H9982" s="389" t="s">
        <v>10757</v>
      </c>
    </row>
    <row r="9983" spans="1:14" x14ac:dyDescent="0.3">
      <c r="A9983" s="5"/>
      <c r="B9983" s="396"/>
      <c r="C9983" s="5"/>
      <c r="D9983" s="5"/>
      <c r="E9983" s="43"/>
      <c r="F9983" s="43"/>
      <c r="G9983" s="48">
        <f t="shared" ref="G9983" si="248">G9982+F9983-E9983</f>
        <v>53612.101594364038</v>
      </c>
      <c r="H9983" s="389" t="s">
        <v>10757</v>
      </c>
    </row>
    <row r="9984" spans="1:14" x14ac:dyDescent="0.3">
      <c r="A9984" s="5"/>
      <c r="B9984" s="396"/>
      <c r="C9984" s="5"/>
      <c r="D9984" s="5"/>
      <c r="E9984" s="43"/>
      <c r="F9984" s="43"/>
      <c r="G9984" s="48">
        <f t="shared" ref="G9984:G10023" si="249">G9983+F9984-E9984</f>
        <v>53612.101594364038</v>
      </c>
      <c r="H9984" s="389" t="s">
        <v>10757</v>
      </c>
    </row>
    <row r="9985" spans="1:8" x14ac:dyDescent="0.3">
      <c r="A9985" s="5"/>
      <c r="B9985" s="396"/>
      <c r="C9985" s="5"/>
      <c r="D9985" s="5" t="s">
        <v>14354</v>
      </c>
      <c r="E9985" s="43"/>
      <c r="F9985" s="43"/>
      <c r="G9985" s="48">
        <f t="shared" si="249"/>
        <v>53612.101594364038</v>
      </c>
      <c r="H9985" s="389" t="s">
        <v>10757</v>
      </c>
    </row>
    <row r="9986" spans="1:8" x14ac:dyDescent="0.3">
      <c r="A9986" s="5"/>
      <c r="B9986" s="396"/>
      <c r="C9986" s="5"/>
      <c r="D9986" s="5" t="s">
        <v>14349</v>
      </c>
      <c r="E9986" s="43"/>
      <c r="F9986" s="43"/>
      <c r="G9986" s="48">
        <f t="shared" si="249"/>
        <v>53612.101594364038</v>
      </c>
      <c r="H9986" s="389" t="s">
        <v>10757</v>
      </c>
    </row>
    <row r="9987" spans="1:8" x14ac:dyDescent="0.3">
      <c r="A9987" s="5"/>
      <c r="B9987" s="396"/>
      <c r="C9987" s="5"/>
      <c r="D9987" s="5" t="s">
        <v>4504</v>
      </c>
      <c r="E9987" s="43"/>
      <c r="F9987" s="43"/>
      <c r="G9987" s="48">
        <f t="shared" si="249"/>
        <v>53612.101594364038</v>
      </c>
    </row>
    <row r="9988" spans="1:8" x14ac:dyDescent="0.3">
      <c r="A9988" s="5"/>
      <c r="B9988" s="396"/>
      <c r="C9988" s="5"/>
      <c r="D9988" s="5" t="s">
        <v>14331</v>
      </c>
      <c r="E9988" s="43"/>
      <c r="F9988" s="43"/>
      <c r="G9988" s="48">
        <f t="shared" si="249"/>
        <v>53612.101594364038</v>
      </c>
    </row>
    <row r="9989" spans="1:8" x14ac:dyDescent="0.3">
      <c r="A9989" s="5"/>
      <c r="B9989" s="396"/>
      <c r="C9989" s="5"/>
      <c r="D9989" s="5" t="s">
        <v>14332</v>
      </c>
      <c r="E9989" s="43"/>
      <c r="F9989" s="43"/>
      <c r="G9989" s="48">
        <f t="shared" si="249"/>
        <v>53612.101594364038</v>
      </c>
    </row>
    <row r="9990" spans="1:8" x14ac:dyDescent="0.3">
      <c r="A9990" s="5"/>
      <c r="B9990" s="396"/>
      <c r="C9990" s="5"/>
      <c r="D9990" s="5" t="s">
        <v>14333</v>
      </c>
      <c r="E9990" s="43"/>
      <c r="F9990" s="43"/>
      <c r="G9990" s="48">
        <f t="shared" si="249"/>
        <v>53612.101594364038</v>
      </c>
    </row>
    <row r="9991" spans="1:8" x14ac:dyDescent="0.3">
      <c r="A9991" s="5"/>
      <c r="B9991" s="396"/>
      <c r="C9991" s="5"/>
      <c r="D9991" s="5" t="s">
        <v>9869</v>
      </c>
      <c r="E9991" s="43"/>
      <c r="F9991" s="43"/>
      <c r="G9991" s="48">
        <f t="shared" si="249"/>
        <v>53612.101594364038</v>
      </c>
    </row>
    <row r="9992" spans="1:8" x14ac:dyDescent="0.3">
      <c r="A9992" s="5"/>
      <c r="B9992" s="396"/>
      <c r="C9992" s="5"/>
      <c r="D9992" s="5" t="s">
        <v>14334</v>
      </c>
      <c r="E9992" s="43"/>
      <c r="F9992" s="43"/>
      <c r="G9992" s="48">
        <f t="shared" si="249"/>
        <v>53612.101594364038</v>
      </c>
    </row>
    <row r="9993" spans="1:8" x14ac:dyDescent="0.3">
      <c r="A9993" s="5"/>
      <c r="B9993" s="396"/>
      <c r="C9993" s="5"/>
      <c r="D9993" s="5" t="s">
        <v>14342</v>
      </c>
      <c r="E9993" s="43"/>
      <c r="F9993" s="43"/>
      <c r="G9993" s="48">
        <f t="shared" si="249"/>
        <v>53612.101594364038</v>
      </c>
    </row>
    <row r="9994" spans="1:8" x14ac:dyDescent="0.3">
      <c r="A9994" s="5"/>
      <c r="B9994" s="396"/>
      <c r="C9994" s="5"/>
      <c r="D9994" s="5"/>
      <c r="E9994" s="43"/>
      <c r="F9994" s="43"/>
      <c r="G9994" s="48">
        <f t="shared" si="249"/>
        <v>53612.101594364038</v>
      </c>
    </row>
    <row r="9995" spans="1:8" x14ac:dyDescent="0.3">
      <c r="A9995" s="5"/>
      <c r="B9995" s="396"/>
      <c r="C9995" s="5"/>
      <c r="D9995" s="5"/>
      <c r="E9995" s="43"/>
      <c r="F9995" s="43"/>
      <c r="G9995" s="48">
        <f t="shared" si="249"/>
        <v>53612.101594364038</v>
      </c>
    </row>
    <row r="9996" spans="1:8" x14ac:dyDescent="0.3">
      <c r="A9996" s="5"/>
      <c r="B9996" s="396"/>
      <c r="C9996" s="5"/>
      <c r="D9996" s="5"/>
      <c r="E9996" s="43"/>
      <c r="F9996" s="43"/>
      <c r="G9996" s="48">
        <f t="shared" si="249"/>
        <v>53612.101594364038</v>
      </c>
    </row>
    <row r="9997" spans="1:8" x14ac:dyDescent="0.3">
      <c r="A9997" s="5"/>
      <c r="B9997" s="396"/>
      <c r="C9997" s="5"/>
      <c r="D9997" s="5"/>
      <c r="E9997" s="43"/>
      <c r="F9997" s="43"/>
      <c r="G9997" s="48">
        <f t="shared" si="249"/>
        <v>53612.101594364038</v>
      </c>
    </row>
    <row r="9998" spans="1:8" x14ac:dyDescent="0.3">
      <c r="A9998" s="5"/>
      <c r="B9998" s="396"/>
      <c r="C9998" s="5"/>
      <c r="D9998" s="5"/>
      <c r="E9998" s="43"/>
      <c r="F9998" s="43"/>
      <c r="G9998" s="48">
        <f t="shared" si="249"/>
        <v>53612.101594364038</v>
      </c>
    </row>
    <row r="9999" spans="1:8" x14ac:dyDescent="0.3">
      <c r="A9999" s="5"/>
      <c r="B9999" s="396"/>
      <c r="C9999" s="5"/>
      <c r="D9999" s="5"/>
      <c r="E9999" s="43"/>
      <c r="F9999" s="43"/>
      <c r="G9999" s="48">
        <f t="shared" si="249"/>
        <v>53612.101594364038</v>
      </c>
    </row>
    <row r="10000" spans="1:8" x14ac:dyDescent="0.3">
      <c r="A10000" s="5"/>
      <c r="B10000" s="396"/>
      <c r="C10000" s="5"/>
      <c r="D10000" s="5"/>
      <c r="E10000" s="43"/>
      <c r="F10000" s="43"/>
      <c r="G10000" s="48">
        <f t="shared" si="249"/>
        <v>53612.101594364038</v>
      </c>
    </row>
    <row r="10001" spans="1:7" x14ac:dyDescent="0.3">
      <c r="A10001" s="5"/>
      <c r="B10001" s="396"/>
      <c r="C10001" s="5"/>
      <c r="D10001" s="5"/>
      <c r="E10001" s="43"/>
      <c r="F10001" s="43"/>
      <c r="G10001" s="48">
        <f t="shared" si="249"/>
        <v>53612.101594364038</v>
      </c>
    </row>
    <row r="10002" spans="1:7" x14ac:dyDescent="0.3">
      <c r="A10002" s="5"/>
      <c r="B10002" s="396"/>
      <c r="C10002" s="5"/>
      <c r="D10002" s="5"/>
      <c r="E10002" s="43"/>
      <c r="F10002" s="43"/>
      <c r="G10002" s="48">
        <f t="shared" si="249"/>
        <v>53612.101594364038</v>
      </c>
    </row>
    <row r="10003" spans="1:7" x14ac:dyDescent="0.3">
      <c r="A10003" s="5"/>
      <c r="B10003" s="396"/>
      <c r="C10003" s="5"/>
      <c r="D10003" s="5"/>
      <c r="E10003" s="43"/>
      <c r="F10003" s="43"/>
      <c r="G10003" s="48">
        <f t="shared" si="249"/>
        <v>53612.101594364038</v>
      </c>
    </row>
    <row r="10004" spans="1:7" x14ac:dyDescent="0.3">
      <c r="A10004" s="5"/>
      <c r="B10004" s="396"/>
      <c r="C10004" s="5"/>
      <c r="D10004" s="5"/>
      <c r="E10004" s="43"/>
      <c r="F10004" s="43"/>
      <c r="G10004" s="48">
        <f t="shared" si="249"/>
        <v>53612.101594364038</v>
      </c>
    </row>
    <row r="10005" spans="1:7" x14ac:dyDescent="0.3">
      <c r="A10005" s="5"/>
      <c r="B10005" s="396"/>
      <c r="C10005" s="5"/>
      <c r="D10005" s="5"/>
      <c r="E10005" s="43"/>
      <c r="F10005" s="43"/>
      <c r="G10005" s="48">
        <f t="shared" si="249"/>
        <v>53612.101594364038</v>
      </c>
    </row>
    <row r="10006" spans="1:7" x14ac:dyDescent="0.3">
      <c r="A10006" s="5"/>
      <c r="B10006" s="396"/>
      <c r="C10006" s="5"/>
      <c r="D10006" s="5"/>
      <c r="E10006" s="43"/>
      <c r="F10006" s="43"/>
      <c r="G10006" s="48">
        <f t="shared" si="249"/>
        <v>53612.101594364038</v>
      </c>
    </row>
    <row r="10007" spans="1:7" x14ac:dyDescent="0.3">
      <c r="A10007" s="5"/>
      <c r="B10007" s="396"/>
      <c r="C10007" s="5"/>
      <c r="D10007" s="5"/>
      <c r="E10007" s="43"/>
      <c r="F10007" s="43"/>
      <c r="G10007" s="48">
        <f t="shared" si="249"/>
        <v>53612.101594364038</v>
      </c>
    </row>
    <row r="10008" spans="1:7" x14ac:dyDescent="0.3">
      <c r="A10008" s="5"/>
      <c r="B10008" s="396"/>
      <c r="C10008" s="5"/>
      <c r="D10008" s="5"/>
      <c r="E10008" s="43"/>
      <c r="F10008" s="43"/>
      <c r="G10008" s="48">
        <f t="shared" si="249"/>
        <v>53612.101594364038</v>
      </c>
    </row>
    <row r="10009" spans="1:7" x14ac:dyDescent="0.3">
      <c r="A10009" s="5"/>
      <c r="B10009" s="396"/>
      <c r="C10009" s="5"/>
      <c r="D10009" s="5"/>
      <c r="E10009" s="43"/>
      <c r="F10009" s="43"/>
      <c r="G10009" s="48">
        <f t="shared" si="249"/>
        <v>53612.101594364038</v>
      </c>
    </row>
    <row r="10010" spans="1:7" x14ac:dyDescent="0.3">
      <c r="A10010" s="5"/>
      <c r="B10010" s="396"/>
      <c r="C10010" s="5"/>
      <c r="D10010" s="5"/>
      <c r="E10010" s="43"/>
      <c r="F10010" s="43"/>
      <c r="G10010" s="48">
        <f t="shared" si="249"/>
        <v>53612.101594364038</v>
      </c>
    </row>
    <row r="10011" spans="1:7" x14ac:dyDescent="0.3">
      <c r="A10011" s="5"/>
      <c r="B10011" s="396"/>
      <c r="C10011" s="5"/>
      <c r="D10011" s="5"/>
      <c r="E10011" s="43"/>
      <c r="F10011" s="43"/>
      <c r="G10011" s="48">
        <f t="shared" si="249"/>
        <v>53612.101594364038</v>
      </c>
    </row>
    <row r="10012" spans="1:7" x14ac:dyDescent="0.3">
      <c r="A10012" s="5"/>
      <c r="B10012" s="396"/>
      <c r="C10012" s="5"/>
      <c r="D10012" s="5"/>
      <c r="E10012" s="43"/>
      <c r="F10012" s="43"/>
      <c r="G10012" s="48">
        <f t="shared" si="249"/>
        <v>53612.101594364038</v>
      </c>
    </row>
    <row r="10013" spans="1:7" x14ac:dyDescent="0.3">
      <c r="A10013" s="5"/>
      <c r="B10013" s="396"/>
      <c r="C10013" s="5"/>
      <c r="D10013" s="5"/>
      <c r="E10013" s="43"/>
      <c r="F10013" s="43"/>
      <c r="G10013" s="48">
        <f t="shared" si="249"/>
        <v>53612.101594364038</v>
      </c>
    </row>
    <row r="10014" spans="1:7" x14ac:dyDescent="0.3">
      <c r="A10014" s="5"/>
      <c r="B10014" s="396"/>
      <c r="C10014" s="5"/>
      <c r="D10014" s="5"/>
      <c r="E10014" s="43"/>
      <c r="F10014" s="43"/>
      <c r="G10014" s="48">
        <f t="shared" si="249"/>
        <v>53612.101594364038</v>
      </c>
    </row>
    <row r="10015" spans="1:7" x14ac:dyDescent="0.3">
      <c r="A10015" s="5"/>
      <c r="B10015" s="396"/>
      <c r="C10015" s="5"/>
      <c r="D10015" s="5"/>
      <c r="E10015" s="43"/>
      <c r="F10015" s="43"/>
      <c r="G10015" s="48">
        <f t="shared" si="249"/>
        <v>53612.101594364038</v>
      </c>
    </row>
    <row r="10016" spans="1:7" x14ac:dyDescent="0.3">
      <c r="A10016" s="5"/>
      <c r="B10016" s="396"/>
      <c r="C10016" s="5"/>
      <c r="D10016" s="5"/>
      <c r="E10016" s="43"/>
      <c r="F10016" s="43"/>
      <c r="G10016" s="48">
        <f t="shared" si="249"/>
        <v>53612.101594364038</v>
      </c>
    </row>
    <row r="10017" spans="1:7" x14ac:dyDescent="0.3">
      <c r="A10017" s="5"/>
      <c r="B10017" s="396"/>
      <c r="C10017" s="5"/>
      <c r="D10017" s="5"/>
      <c r="E10017" s="43"/>
      <c r="F10017" s="43"/>
      <c r="G10017" s="48">
        <f t="shared" si="249"/>
        <v>53612.101594364038</v>
      </c>
    </row>
    <row r="10018" spans="1:7" x14ac:dyDescent="0.3">
      <c r="A10018" s="5"/>
      <c r="B10018" s="396"/>
      <c r="C10018" s="5"/>
      <c r="D10018" s="5"/>
      <c r="E10018" s="43"/>
      <c r="F10018" s="43"/>
      <c r="G10018" s="48">
        <f t="shared" si="249"/>
        <v>53612.101594364038</v>
      </c>
    </row>
    <row r="10019" spans="1:7" x14ac:dyDescent="0.3">
      <c r="A10019" s="5"/>
      <c r="B10019" s="396"/>
      <c r="C10019" s="5"/>
      <c r="D10019" s="5"/>
      <c r="E10019" s="43"/>
      <c r="F10019" s="43"/>
      <c r="G10019" s="48">
        <f t="shared" si="249"/>
        <v>53612.101594364038</v>
      </c>
    </row>
    <row r="10020" spans="1:7" x14ac:dyDescent="0.3">
      <c r="A10020" s="5"/>
      <c r="B10020" s="396"/>
      <c r="C10020" s="5"/>
      <c r="D10020" s="5"/>
      <c r="E10020" s="43"/>
      <c r="F10020" s="43"/>
      <c r="G10020" s="48">
        <f t="shared" si="249"/>
        <v>53612.101594364038</v>
      </c>
    </row>
    <row r="10021" spans="1:7" x14ac:dyDescent="0.3">
      <c r="A10021" s="5"/>
      <c r="B10021" s="396"/>
      <c r="C10021" s="5"/>
      <c r="D10021" s="5"/>
      <c r="E10021" s="43"/>
      <c r="F10021" s="43"/>
      <c r="G10021" s="48">
        <f t="shared" si="249"/>
        <v>53612.101594364038</v>
      </c>
    </row>
    <row r="10022" spans="1:7" x14ac:dyDescent="0.3">
      <c r="A10022" s="5"/>
      <c r="B10022" s="396"/>
      <c r="C10022" s="5"/>
      <c r="D10022" s="5"/>
      <c r="E10022" s="43"/>
      <c r="F10022" s="43"/>
      <c r="G10022" s="48">
        <f t="shared" si="249"/>
        <v>53612.101594364038</v>
      </c>
    </row>
    <row r="10023" spans="1:7" x14ac:dyDescent="0.3">
      <c r="A10023" s="5"/>
      <c r="B10023" s="396"/>
      <c r="C10023" s="5"/>
      <c r="D10023" s="5"/>
      <c r="E10023" s="43"/>
      <c r="F10023" s="43"/>
      <c r="G10023" s="48">
        <f t="shared" si="249"/>
        <v>53612.101594364038</v>
      </c>
    </row>
    <row r="10024" spans="1:7" x14ac:dyDescent="0.3">
      <c r="A10024" s="5"/>
      <c r="B10024" s="396"/>
      <c r="C10024" s="5"/>
      <c r="D10024" s="5"/>
      <c r="E10024" s="43"/>
      <c r="F10024" s="43"/>
      <c r="G10024" s="48">
        <f t="shared" ref="G10024:G10027" si="250">G10023+F10024-E10024</f>
        <v>53612.101594364038</v>
      </c>
    </row>
    <row r="10025" spans="1:7" x14ac:dyDescent="0.3">
      <c r="A10025" s="5"/>
      <c r="B10025" s="396"/>
      <c r="C10025" s="5"/>
      <c r="D10025" s="5"/>
      <c r="E10025" s="43"/>
      <c r="F10025" s="43"/>
      <c r="G10025" s="48">
        <f t="shared" si="250"/>
        <v>53612.101594364038</v>
      </c>
    </row>
    <row r="10026" spans="1:7" x14ac:dyDescent="0.3">
      <c r="A10026" s="5"/>
      <c r="B10026" s="396"/>
      <c r="C10026" s="5"/>
      <c r="D10026" s="5"/>
      <c r="E10026" s="43"/>
      <c r="F10026" s="43"/>
      <c r="G10026" s="48">
        <f t="shared" si="250"/>
        <v>53612.101594364038</v>
      </c>
    </row>
    <row r="10027" spans="1:7" x14ac:dyDescent="0.3">
      <c r="A10027" s="5"/>
      <c r="B10027" s="396"/>
      <c r="C10027" s="5"/>
      <c r="D10027" s="5"/>
      <c r="E10027" s="43"/>
      <c r="F10027" s="43"/>
      <c r="G10027" s="48">
        <f t="shared" si="250"/>
        <v>53612.101594364038</v>
      </c>
    </row>
    <row r="10028" spans="1:7" x14ac:dyDescent="0.3">
      <c r="D10028" s="5"/>
    </row>
    <row r="10029" spans="1:7" x14ac:dyDescent="0.3">
      <c r="D10029" s="5"/>
    </row>
    <row r="10030" spans="1:7" x14ac:dyDescent="0.3">
      <c r="D10030" s="5"/>
    </row>
    <row r="10031" spans="1:7" x14ac:dyDescent="0.3">
      <c r="D10031" s="5"/>
    </row>
    <row r="10032" spans="1:7" x14ac:dyDescent="0.3">
      <c r="D10032" s="5"/>
    </row>
  </sheetData>
  <sheetProtection formatColumns="0" formatRows="0" insertColumns="0" insertRows="0" insertHyperlinks="0" deleteColumns="0" deleteRows="0" sort="0" autoFilter="0" pivotTables="0"/>
  <autoFilter ref="A1:O1002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90"/>
  <sheetViews>
    <sheetView zoomScale="115" zoomScaleNormal="115" workbookViewId="0">
      <pane ySplit="1" topLeftCell="A452" activePane="bottomLeft" state="frozen"/>
      <selection activeCell="D6707" sqref="D6707"/>
      <selection pane="bottomLeft" activeCell="A477" sqref="A47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13936</v>
      </c>
      <c r="E446" s="302">
        <v>-50000</v>
      </c>
    </row>
    <row r="447" spans="1:5" x14ac:dyDescent="0.25">
      <c r="A447" s="632">
        <v>45467</v>
      </c>
      <c r="B447" s="292" t="s">
        <v>445</v>
      </c>
      <c r="C447" s="454"/>
      <c r="D447" s="292" t="s">
        <v>13936</v>
      </c>
      <c r="E447" s="302">
        <v>-30000</v>
      </c>
    </row>
    <row r="448" spans="1:5" x14ac:dyDescent="0.25">
      <c r="A448" s="632">
        <v>45470</v>
      </c>
      <c r="B448" s="292" t="s">
        <v>445</v>
      </c>
      <c r="C448" s="454"/>
      <c r="D448" s="292" t="s">
        <v>13936</v>
      </c>
      <c r="E448" s="302">
        <v>-30000</v>
      </c>
    </row>
    <row r="449" spans="1:13" x14ac:dyDescent="0.25">
      <c r="A449" s="632">
        <v>45472</v>
      </c>
      <c r="B449" s="292" t="s">
        <v>445</v>
      </c>
      <c r="C449" s="454"/>
      <c r="D449" s="292" t="s">
        <v>13936</v>
      </c>
      <c r="E449" s="302">
        <v>-25000</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13936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SUMIF(Cash!$C$5355:$E$53933,staff!G462,Cash!$E$5355:$E$53953)+78740+15000+177050+32000+50000+50000+10000+200000+20000+15000+25000+15000</f>
        <v>3309021</v>
      </c>
      <c r="I462" s="302">
        <f ca="1">SUMIF('Bilal bhai'!$B$542:$D$5552,staff!G462,'Bilal bhai'!$D$542:$D$5582)+100000</f>
        <v>100000</v>
      </c>
      <c r="J462" s="302">
        <f ca="1">SUMIF('Nadeem bhai'!$B$1030:$D$1099,staff!G462,'Nadeem bhai'!$D$1030:$D$1099)+25000+30000+70000+40000</f>
        <v>248000</v>
      </c>
      <c r="K462" s="302">
        <f ca="1">J462+I462+H462</f>
        <v>3657021</v>
      </c>
      <c r="L462" s="302">
        <f ca="1">SUMIF($B$2:$E$1886,G462,$E$2:$E$1886)</f>
        <v>3636763</v>
      </c>
      <c r="M462" s="302">
        <f ca="1">K462-L462</f>
        <v>20258</v>
      </c>
    </row>
    <row r="463" spans="1:13" x14ac:dyDescent="0.25">
      <c r="A463" s="632">
        <v>45491</v>
      </c>
      <c r="B463" s="292" t="s">
        <v>156</v>
      </c>
      <c r="C463" s="454"/>
      <c r="D463" s="292" t="s">
        <v>3920</v>
      </c>
      <c r="E463" s="302">
        <v>2630</v>
      </c>
      <c r="G463" s="292" t="s">
        <v>13071</v>
      </c>
      <c r="H463" s="302">
        <f ca="1">SUMIF(Cash!$C$5355:$E$53933,staff!G463,Cash!$E$5355:$E$53953)</f>
        <v>0</v>
      </c>
      <c r="I463" s="302">
        <f ca="1">SUMIF('Bilal bhai'!$B$542:$D$5552,staff!G463,'Bilal bhai'!$D$542:$D$5582)</f>
        <v>0</v>
      </c>
      <c r="J463" s="302">
        <f ca="1">SUMIF('Nadeem bhai'!$B$1030:$D$1099,staff!G463,'Nadeem bhai'!$D$1030:$D$1099)</f>
        <v>0</v>
      </c>
      <c r="K463" s="302"/>
      <c r="L463" s="302">
        <f ca="1">SUMIF($B$2:$E$1886,G463,$E$2:$E$1886)</f>
        <v>154200</v>
      </c>
      <c r="M463" s="302">
        <f ca="1">K463-L463+50000+102200+5000</f>
        <v>3000</v>
      </c>
    </row>
    <row r="464" spans="1:13" x14ac:dyDescent="0.25">
      <c r="A464" s="632">
        <v>45497</v>
      </c>
      <c r="B464" s="292" t="s">
        <v>156</v>
      </c>
      <c r="C464" s="454"/>
      <c r="D464" s="292" t="s">
        <v>3920</v>
      </c>
      <c r="E464" s="302">
        <v>3370</v>
      </c>
      <c r="G464" s="292" t="s">
        <v>9897</v>
      </c>
      <c r="H464" s="302">
        <f ca="1">SUMIF(Cash!$C$5355:$E$53934,staff!G464,Cash!$E$5355:$E$53954)+3787+9000+5000+10000+5000+5000</f>
        <v>564687</v>
      </c>
      <c r="I464" s="302">
        <f ca="1">SUMIF('Bilal bhai'!$B$542:$D$5552,staff!G464,'Bilal bhai'!$D$542:$D$5582)</f>
        <v>0</v>
      </c>
      <c r="J464" s="302">
        <f ca="1">SUMIF('Nadeem bhai'!$B$1030:$D$1099,staff!G464,'Nadeem bhai'!$D$1030:$D$1099)</f>
        <v>0</v>
      </c>
      <c r="K464" s="302">
        <f t="shared" ref="K464:K472" ca="1" si="0">J464+I464+H464</f>
        <v>564687</v>
      </c>
      <c r="L464" s="302">
        <f ca="1">SUMIF($B$2:$E$1886,G464,$E$2:$E$1886)</f>
        <v>559817</v>
      </c>
      <c r="M464" s="302">
        <f t="shared" ref="M464:M469" ca="1" si="1">K464-L464</f>
        <v>4870</v>
      </c>
    </row>
    <row r="465" spans="1:13" x14ac:dyDescent="0.25">
      <c r="A465" s="632">
        <v>45502</v>
      </c>
      <c r="B465" s="629" t="s">
        <v>445</v>
      </c>
      <c r="C465" s="484"/>
      <c r="D465" s="292" t="s">
        <v>3920</v>
      </c>
      <c r="E465" s="485">
        <v>-50000</v>
      </c>
      <c r="G465" s="292" t="s">
        <v>8928</v>
      </c>
      <c r="H465" s="302">
        <f ca="1">SUMIF(Cash!$C$5444:$E$53934,staff!G465,Cash!$E$5444:$E$53934)+19000+1000+2000+3000</f>
        <v>267400</v>
      </c>
      <c r="I465" s="302">
        <f ca="1">SUMIF('Bilal bhai'!$B$542:$D$5552,staff!G465,'Bilal bhai'!$D$542:$D$5582)</f>
        <v>0</v>
      </c>
      <c r="J465" s="302">
        <f ca="1">SUMIF('Nadeem bhai'!$B$1030:$D$1099,staff!G465,'Nadeem bhai'!$D$1030:$D$1099)</f>
        <v>0</v>
      </c>
      <c r="K465" s="302">
        <f t="shared" ca="1" si="0"/>
        <v>267400</v>
      </c>
      <c r="L465" s="302">
        <f ca="1">SUMIF($B$2:$E$1886,G465,$E$2:$E$1886)</f>
        <v>246400</v>
      </c>
      <c r="M465" s="302">
        <f ca="1">K465-L465</f>
        <v>21000</v>
      </c>
    </row>
    <row r="466" spans="1:13" x14ac:dyDescent="0.25">
      <c r="A466" s="632">
        <v>45504</v>
      </c>
      <c r="B466" s="292" t="s">
        <v>5162</v>
      </c>
      <c r="C466" s="454"/>
      <c r="D466" s="292" t="s">
        <v>3920</v>
      </c>
      <c r="E466" s="302">
        <v>13500</v>
      </c>
      <c r="G466" s="292" t="s">
        <v>445</v>
      </c>
      <c r="H466" s="302">
        <f ca="1">SUMIF(Cash!$C$5355:$E$53934,staff!G466,Cash!$E$5355:$E$53954)+36480+9000+10000+5000+25000+5000+60000+80000+2000+117850+113800+100000+25000+300000+100000+100000+100000+25000+10000</f>
        <v>1979190</v>
      </c>
      <c r="I466" s="302">
        <f ca="1">SUMIF('Bilal bhai'!$B$542:$D$5552,staff!G466,'Bilal bhai'!$D$542:$D$5582)</f>
        <v>0</v>
      </c>
      <c r="J466" s="302">
        <f>5000+40000</f>
        <v>45000</v>
      </c>
      <c r="K466" s="302">
        <f t="shared" ca="1" si="0"/>
        <v>2024190</v>
      </c>
      <c r="L466" s="302">
        <f ca="1">SUMIF($B$2:$E$1886,G466,$E$2:$E$1886)</f>
        <v>1431348</v>
      </c>
      <c r="M466" s="302">
        <f ca="1">K466-L466</f>
        <v>592842</v>
      </c>
    </row>
    <row r="467" spans="1:13" x14ac:dyDescent="0.25">
      <c r="A467" s="632">
        <v>45511</v>
      </c>
      <c r="B467" s="292" t="s">
        <v>156</v>
      </c>
      <c r="C467" s="454"/>
      <c r="D467" s="292" t="s">
        <v>3920</v>
      </c>
      <c r="E467" s="302">
        <v>4800</v>
      </c>
      <c r="G467" s="292" t="s">
        <v>156</v>
      </c>
      <c r="H467" s="302">
        <f ca="1">SUMIF(Cash!$C$5355:$E$53934,staff!G467,Cash!$E$5355:$E$53954)+3680</f>
        <v>411280</v>
      </c>
      <c r="I467" s="302">
        <f ca="1">SUMIF('Bilal bhai'!$B$542:$D$5552,staff!G467,'Bilal bhai'!$D$542:$D$5582)</f>
        <v>3000</v>
      </c>
      <c r="J467" s="302">
        <f ca="1">SUMIF('Nadeem bhai'!$B$1030:$D$1099,staff!G467,'Nadeem bhai'!$D$1030:$D$1099)</f>
        <v>0</v>
      </c>
      <c r="K467" s="302">
        <f t="shared" ca="1" si="0"/>
        <v>414280</v>
      </c>
      <c r="L467" s="302">
        <f ca="1">SUMIF($B$2:$E$1886,G467,$E$2:$E$1886)</f>
        <v>410153</v>
      </c>
      <c r="M467" s="302">
        <f t="shared" ca="1" si="1"/>
        <v>4127</v>
      </c>
    </row>
    <row r="468" spans="1:13" x14ac:dyDescent="0.25">
      <c r="A468" s="628">
        <v>45513</v>
      </c>
      <c r="B468" s="629" t="s">
        <v>445</v>
      </c>
      <c r="C468" s="484"/>
      <c r="D468" s="629" t="s">
        <v>13936</v>
      </c>
      <c r="E468" s="485">
        <v>-70000</v>
      </c>
      <c r="G468" s="292" t="s">
        <v>8573</v>
      </c>
      <c r="H468" s="302">
        <f ca="1">SUMIF(Cash!$C$5355:$E$53934,staff!G468,Cash!$E$5355:$E$53954)+12950+40000+5000+5000</f>
        <v>1018950</v>
      </c>
      <c r="I468" s="302">
        <f ca="1">SUMIF('Bilal bhai'!$B$542:$D$5552,staff!G468,'Bilal bhai'!$D$542:$D$5582)</f>
        <v>55000</v>
      </c>
      <c r="J468" s="302">
        <f ca="1">SUMIF('Nadeem bhai'!$B$1030:$D$1099,staff!G468,'Nadeem bhai'!$D$1030:$D$1099)</f>
        <v>0</v>
      </c>
      <c r="K468" s="302">
        <f t="shared" ca="1" si="0"/>
        <v>1073950</v>
      </c>
      <c r="L468" s="302">
        <f ca="1">SUMIF($B$2:$E$1886,G468,$E$2:$E$1886)</f>
        <v>1062079</v>
      </c>
      <c r="M468" s="302">
        <f t="shared" ca="1" si="1"/>
        <v>11871</v>
      </c>
    </row>
    <row r="469" spans="1:13" x14ac:dyDescent="0.25">
      <c r="A469" s="628">
        <v>45519</v>
      </c>
      <c r="B469" s="629" t="s">
        <v>156</v>
      </c>
      <c r="C469" s="484"/>
      <c r="D469" s="629" t="s">
        <v>3920</v>
      </c>
      <c r="E469" s="485">
        <v>5650</v>
      </c>
      <c r="G469" s="292" t="s">
        <v>629</v>
      </c>
      <c r="H469" s="302">
        <f ca="1">SUMIF(Cash!$C$6286:$E$53934,staff!G469,Cash!$E$6286:$E$53954)</f>
        <v>78000</v>
      </c>
      <c r="I469" s="302"/>
      <c r="J469" s="302">
        <f ca="1">SUMIF('Nadeem bhai'!$B$1030:$D$1099,staff!G469,'Nadeem bhai'!$D$1030:$D$1099)</f>
        <v>0</v>
      </c>
      <c r="K469" s="302">
        <f t="shared" ca="1" si="0"/>
        <v>78000</v>
      </c>
      <c r="L469" s="302">
        <f ca="1">SUMIF($B$2:$E$1886,G469,$E$2:$E$1886)</f>
        <v>74420</v>
      </c>
      <c r="M469" s="302">
        <f t="shared" ca="1" si="1"/>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SUMIF(Cash!$C$6317:$E$53934,staff!G471,Cash!$E$6317:$E$53954)-5000-1000+5000+5000+5000+2000+1000</f>
        <v>307500</v>
      </c>
      <c r="I471" s="302"/>
      <c r="J471" s="302">
        <f ca="1">SUMIF('Nadeem bhai'!$B$1030:$D$1099,staff!G471,'Nadeem bhai'!$D$1030:$D$1099)+5000+5000+5000+15000+1000</f>
        <v>31000</v>
      </c>
      <c r="K471" s="302">
        <f t="shared" ca="1" si="0"/>
        <v>338500</v>
      </c>
      <c r="L471" s="302">
        <f ca="1">SUMIF($B$2:$E$1886,G471,$E$2:$E$1886)</f>
        <v>318180</v>
      </c>
      <c r="M471" s="302">
        <f ca="1">K471-L471</f>
        <v>20320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0"/>
        <v>0</v>
      </c>
      <c r="L472" s="302"/>
      <c r="M472" s="302">
        <v>10000</v>
      </c>
    </row>
    <row r="473" spans="1:13" x14ac:dyDescent="0.25">
      <c r="A473" s="632">
        <v>45525</v>
      </c>
      <c r="B473" s="292" t="s">
        <v>8928</v>
      </c>
      <c r="C473" s="484"/>
      <c r="D473" s="629" t="s">
        <v>14315</v>
      </c>
      <c r="E473" s="485">
        <v>-15000</v>
      </c>
      <c r="G473" s="681" t="s">
        <v>10604</v>
      </c>
      <c r="H473" s="682"/>
      <c r="I473" s="682"/>
      <c r="J473" s="682"/>
      <c r="K473" s="682"/>
      <c r="L473" s="683"/>
      <c r="M473" s="496">
        <f ca="1">SUM(M462:M472)</f>
        <v>705368</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90" spans="7:7" x14ac:dyDescent="0.25">
      <c r="G490" s="277"/>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9" activePane="bottomLeft" state="frozen"/>
      <selection activeCell="D6707" sqref="D6707"/>
      <selection pane="bottomLeft" activeCell="B1393" sqref="B1393"/>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9567</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9566</v>
      </c>
    </row>
    <row r="1388" spans="1:7" x14ac:dyDescent="0.3">
      <c r="A1388" s="54">
        <v>45528</v>
      </c>
      <c r="C1388" s="5" t="s">
        <v>14359</v>
      </c>
      <c r="D1388" s="65">
        <v>1000</v>
      </c>
      <c r="E1388" s="65"/>
      <c r="F1388" s="46">
        <f t="shared" si="31"/>
        <v>1201461</v>
      </c>
      <c r="G1388" s="388" t="s">
        <v>9566</v>
      </c>
    </row>
    <row r="1389" spans="1:7" x14ac:dyDescent="0.3">
      <c r="A1389" s="54">
        <v>45528</v>
      </c>
      <c r="C1389" s="5" t="s">
        <v>14360</v>
      </c>
      <c r="D1389" s="65">
        <v>15000</v>
      </c>
      <c r="E1389" s="65"/>
      <c r="F1389" s="46">
        <f t="shared" si="31"/>
        <v>1186461</v>
      </c>
      <c r="G1389" s="388" t="s">
        <v>9567</v>
      </c>
    </row>
    <row r="1390" spans="1:7" x14ac:dyDescent="0.3">
      <c r="A1390" s="54">
        <v>45528</v>
      </c>
      <c r="C1390" s="5" t="s">
        <v>14361</v>
      </c>
      <c r="D1390" s="65">
        <v>15000</v>
      </c>
      <c r="E1390" s="65"/>
      <c r="F1390" s="46">
        <f t="shared" si="31"/>
        <v>1171461</v>
      </c>
      <c r="G1390" s="388" t="s">
        <v>9566</v>
      </c>
    </row>
    <row r="1391" spans="1:7" x14ac:dyDescent="0.3">
      <c r="A1391" s="54">
        <v>45528</v>
      </c>
      <c r="C1391" s="5" t="s">
        <v>14362</v>
      </c>
      <c r="D1391" s="65">
        <v>15000</v>
      </c>
      <c r="E1391" s="65"/>
      <c r="F1391" s="46">
        <f t="shared" si="31"/>
        <v>1156461</v>
      </c>
      <c r="G1391" s="388" t="s">
        <v>9566</v>
      </c>
    </row>
    <row r="1392" spans="1:7" x14ac:dyDescent="0.3">
      <c r="A1392" s="54"/>
      <c r="C1392" s="5"/>
      <c r="D1392" s="65"/>
      <c r="E1392" s="65"/>
      <c r="F1392" s="46">
        <f t="shared" si="31"/>
        <v>1156461</v>
      </c>
      <c r="G1392" s="388" t="s">
        <v>9566</v>
      </c>
    </row>
    <row r="1393" spans="1:7" x14ac:dyDescent="0.3">
      <c r="A1393" s="54"/>
      <c r="C1393" s="5"/>
      <c r="D1393" s="65"/>
      <c r="E1393" s="65"/>
      <c r="F1393" s="46">
        <f t="shared" si="31"/>
        <v>1156461</v>
      </c>
      <c r="G1393" s="388" t="s">
        <v>9566</v>
      </c>
    </row>
    <row r="1394" spans="1:7" x14ac:dyDescent="0.3">
      <c r="A1394" s="54"/>
      <c r="C1394" s="5"/>
      <c r="D1394" s="65"/>
      <c r="E1394" s="65"/>
      <c r="F1394" s="46">
        <f t="shared" si="31"/>
        <v>1156461</v>
      </c>
      <c r="G1394" s="388" t="s">
        <v>9566</v>
      </c>
    </row>
    <row r="1395" spans="1:7" x14ac:dyDescent="0.3">
      <c r="A1395" s="54"/>
      <c r="C1395" s="5"/>
      <c r="D1395" s="65"/>
      <c r="E1395" s="65"/>
      <c r="F1395" s="46">
        <f t="shared" si="31"/>
        <v>1156461</v>
      </c>
      <c r="G1395" s="388" t="s">
        <v>9566</v>
      </c>
    </row>
    <row r="1396" spans="1:7" x14ac:dyDescent="0.3">
      <c r="A1396" s="54"/>
      <c r="C1396" s="5"/>
      <c r="D1396" s="65"/>
      <c r="E1396" s="65"/>
      <c r="F1396" s="46">
        <f t="shared" si="31"/>
        <v>1156461</v>
      </c>
      <c r="G1396" s="388" t="s">
        <v>9566</v>
      </c>
    </row>
    <row r="1397" spans="1:7" x14ac:dyDescent="0.3">
      <c r="A1397" s="54"/>
      <c r="C1397" s="5"/>
      <c r="D1397" s="65"/>
      <c r="E1397" s="65"/>
      <c r="F1397" s="46">
        <f t="shared" si="31"/>
        <v>1156461</v>
      </c>
      <c r="G1397" s="388" t="s">
        <v>9566</v>
      </c>
    </row>
    <row r="1398" spans="1:7" x14ac:dyDescent="0.3">
      <c r="A1398" s="54"/>
      <c r="C1398" s="5"/>
      <c r="D1398" s="65"/>
      <c r="E1398" s="65"/>
      <c r="F1398" s="46">
        <f t="shared" si="31"/>
        <v>1156461</v>
      </c>
      <c r="G1398" s="388" t="s">
        <v>9566</v>
      </c>
    </row>
    <row r="1399" spans="1:7" x14ac:dyDescent="0.3">
      <c r="A1399" s="54"/>
      <c r="C1399" s="5"/>
      <c r="D1399" s="65"/>
      <c r="E1399" s="65"/>
      <c r="F1399" s="46">
        <f t="shared" si="31"/>
        <v>1156461</v>
      </c>
      <c r="G1399" s="388" t="s">
        <v>9566</v>
      </c>
    </row>
    <row r="1400" spans="1:7" x14ac:dyDescent="0.3">
      <c r="A1400" s="54"/>
      <c r="C1400" s="5"/>
      <c r="D1400" s="65"/>
      <c r="E1400" s="65"/>
      <c r="F1400" s="46">
        <f t="shared" si="31"/>
        <v>1156461</v>
      </c>
      <c r="G1400" s="388" t="s">
        <v>9566</v>
      </c>
    </row>
    <row r="1401" spans="1:7" x14ac:dyDescent="0.3">
      <c r="A1401" s="54"/>
      <c r="C1401" s="5"/>
      <c r="D1401" s="65"/>
      <c r="E1401" s="65"/>
      <c r="F1401" s="46">
        <f t="shared" si="31"/>
        <v>1156461</v>
      </c>
      <c r="G1401" s="388" t="s">
        <v>9566</v>
      </c>
    </row>
    <row r="1402" spans="1:7" x14ac:dyDescent="0.3">
      <c r="A1402" s="54"/>
      <c r="C1402" s="5"/>
      <c r="D1402" s="65"/>
      <c r="E1402" s="65"/>
      <c r="F1402" s="46">
        <f t="shared" si="31"/>
        <v>1156461</v>
      </c>
      <c r="G1402" s="388" t="s">
        <v>9566</v>
      </c>
    </row>
    <row r="1403" spans="1:7" x14ac:dyDescent="0.3">
      <c r="A1403" s="54"/>
      <c r="C1403" s="5"/>
      <c r="D1403" s="65"/>
      <c r="E1403" s="65"/>
      <c r="F1403" s="46">
        <f t="shared" si="31"/>
        <v>1156461</v>
      </c>
      <c r="G1403" s="388" t="s">
        <v>9566</v>
      </c>
    </row>
    <row r="1404" spans="1:7" x14ac:dyDescent="0.3">
      <c r="A1404" s="54"/>
      <c r="C1404" s="5"/>
      <c r="D1404" s="65"/>
      <c r="E1404" s="65"/>
      <c r="F1404" s="46">
        <f t="shared" si="31"/>
        <v>1156461</v>
      </c>
      <c r="G1404" s="388" t="s">
        <v>9566</v>
      </c>
    </row>
    <row r="1405" spans="1:7" x14ac:dyDescent="0.3">
      <c r="A1405" s="54"/>
      <c r="C1405" s="5"/>
      <c r="D1405" s="65"/>
      <c r="E1405" s="65"/>
      <c r="F1405" s="46">
        <f t="shared" si="31"/>
        <v>1156461</v>
      </c>
      <c r="G1405" s="388" t="s">
        <v>9566</v>
      </c>
    </row>
    <row r="1406" spans="1:7" x14ac:dyDescent="0.3">
      <c r="A1406" s="54"/>
      <c r="C1406" s="5"/>
      <c r="D1406" s="65"/>
      <c r="E1406" s="65"/>
      <c r="F1406" s="46">
        <f t="shared" si="31"/>
        <v>1156461</v>
      </c>
      <c r="G1406" s="388" t="s">
        <v>9566</v>
      </c>
    </row>
    <row r="1407" spans="1:7" x14ac:dyDescent="0.3">
      <c r="A1407" s="54"/>
      <c r="C1407" s="5"/>
      <c r="D1407" s="65"/>
      <c r="E1407" s="65"/>
      <c r="F1407" s="46">
        <f t="shared" si="31"/>
        <v>1156461</v>
      </c>
      <c r="G1407" s="388" t="s">
        <v>9566</v>
      </c>
    </row>
    <row r="1408" spans="1:7" x14ac:dyDescent="0.3">
      <c r="A1408" s="54"/>
      <c r="C1408" s="5"/>
      <c r="D1408" s="65"/>
      <c r="E1408" s="65"/>
      <c r="F1408" s="46">
        <f t="shared" si="31"/>
        <v>1156461</v>
      </c>
      <c r="G1408" s="388" t="s">
        <v>9566</v>
      </c>
    </row>
    <row r="1409" spans="1:7" x14ac:dyDescent="0.3">
      <c r="A1409" s="54"/>
      <c r="C1409" s="5"/>
      <c r="D1409" s="65"/>
      <c r="E1409" s="65"/>
      <c r="F1409" s="46">
        <f t="shared" si="31"/>
        <v>1156461</v>
      </c>
      <c r="G1409" s="388" t="s">
        <v>9566</v>
      </c>
    </row>
    <row r="1410" spans="1:7" x14ac:dyDescent="0.3">
      <c r="A1410" s="54"/>
      <c r="C1410" s="5"/>
      <c r="D1410" s="65"/>
      <c r="E1410" s="65"/>
      <c r="F1410" s="46">
        <f t="shared" si="31"/>
        <v>1156461</v>
      </c>
      <c r="G1410" s="388" t="s">
        <v>9566</v>
      </c>
    </row>
    <row r="1411" spans="1:7" x14ac:dyDescent="0.3">
      <c r="A1411" s="54"/>
      <c r="C1411" s="5"/>
      <c r="D1411" s="65"/>
      <c r="E1411" s="65"/>
      <c r="F1411" s="46">
        <f t="shared" si="31"/>
        <v>1156461</v>
      </c>
      <c r="G1411" s="388" t="s">
        <v>9566</v>
      </c>
    </row>
    <row r="1412" spans="1:7" x14ac:dyDescent="0.3">
      <c r="A1412" s="54"/>
      <c r="C1412" s="5"/>
      <c r="D1412" s="65"/>
      <c r="E1412" s="65"/>
      <c r="F1412" s="46">
        <f t="shared" si="31"/>
        <v>1156461</v>
      </c>
      <c r="G1412" s="388" t="s">
        <v>9566</v>
      </c>
    </row>
    <row r="1413" spans="1:7" x14ac:dyDescent="0.3">
      <c r="A1413" s="54"/>
      <c r="C1413" s="5"/>
      <c r="D1413" s="65"/>
      <c r="E1413" s="65"/>
      <c r="F1413" s="46">
        <f t="shared" si="31"/>
        <v>1156461</v>
      </c>
      <c r="G1413" s="388" t="s">
        <v>9566</v>
      </c>
    </row>
    <row r="1414" spans="1:7" x14ac:dyDescent="0.3">
      <c r="A1414" s="54"/>
      <c r="C1414" s="5"/>
      <c r="D1414" s="65"/>
      <c r="E1414" s="65"/>
      <c r="F1414" s="46">
        <f t="shared" si="31"/>
        <v>1156461</v>
      </c>
      <c r="G1414" s="388" t="s">
        <v>9566</v>
      </c>
    </row>
    <row r="1415" spans="1:7" x14ac:dyDescent="0.3">
      <c r="A1415" s="54"/>
      <c r="C1415" s="5"/>
      <c r="D1415" s="65"/>
      <c r="E1415" s="65"/>
      <c r="F1415" s="46">
        <f t="shared" si="31"/>
        <v>1156461</v>
      </c>
      <c r="G1415" s="388" t="s">
        <v>9566</v>
      </c>
    </row>
    <row r="1416" spans="1:7" x14ac:dyDescent="0.3">
      <c r="A1416" s="54"/>
      <c r="C1416" s="5"/>
      <c r="D1416" s="65"/>
      <c r="E1416" s="65"/>
      <c r="F1416" s="46">
        <f t="shared" si="31"/>
        <v>1156461</v>
      </c>
      <c r="G1416" s="388" t="s">
        <v>9566</v>
      </c>
    </row>
    <row r="1417" spans="1:7" x14ac:dyDescent="0.3">
      <c r="A1417" s="54"/>
      <c r="C1417" s="5"/>
      <c r="D1417" s="65"/>
      <c r="E1417" s="65"/>
      <c r="F1417" s="46">
        <f t="shared" si="31"/>
        <v>1156461</v>
      </c>
      <c r="G1417" s="388" t="s">
        <v>9566</v>
      </c>
    </row>
    <row r="1418" spans="1:7" x14ac:dyDescent="0.3">
      <c r="A1418" s="54"/>
      <c r="C1418" s="5"/>
      <c r="D1418" s="65"/>
      <c r="E1418" s="65"/>
      <c r="F1418" s="46">
        <f t="shared" si="31"/>
        <v>1156461</v>
      </c>
      <c r="G1418" s="388" t="s">
        <v>9566</v>
      </c>
    </row>
    <row r="1419" spans="1:7" x14ac:dyDescent="0.3">
      <c r="A1419" s="54"/>
      <c r="C1419" s="5"/>
      <c r="D1419" s="65"/>
      <c r="E1419" s="65"/>
      <c r="F1419" s="46">
        <f t="shared" ref="F1419:F1482" si="32">F1418+E1419-D1419</f>
        <v>1156461</v>
      </c>
      <c r="G1419" s="388" t="s">
        <v>9566</v>
      </c>
    </row>
    <row r="1420" spans="1:7" x14ac:dyDescent="0.3">
      <c r="A1420" s="54"/>
      <c r="C1420" s="5"/>
      <c r="D1420" s="65"/>
      <c r="E1420" s="65"/>
      <c r="F1420" s="46">
        <f t="shared" si="32"/>
        <v>1156461</v>
      </c>
      <c r="G1420" s="388" t="s">
        <v>9566</v>
      </c>
    </row>
    <row r="1421" spans="1:7" x14ac:dyDescent="0.3">
      <c r="A1421" s="54"/>
      <c r="C1421" s="5"/>
      <c r="D1421" s="65"/>
      <c r="E1421" s="65"/>
      <c r="F1421" s="46">
        <f t="shared" si="32"/>
        <v>1156461</v>
      </c>
      <c r="G1421" s="388" t="s">
        <v>9566</v>
      </c>
    </row>
    <row r="1422" spans="1:7" x14ac:dyDescent="0.3">
      <c r="A1422" s="54"/>
      <c r="C1422" s="5"/>
      <c r="D1422" s="65"/>
      <c r="E1422" s="65"/>
      <c r="F1422" s="46">
        <f t="shared" si="32"/>
        <v>1156461</v>
      </c>
      <c r="G1422" s="388" t="s">
        <v>9566</v>
      </c>
    </row>
    <row r="1423" spans="1:7" x14ac:dyDescent="0.3">
      <c r="A1423" s="54"/>
      <c r="C1423" s="5"/>
      <c r="D1423" s="65"/>
      <c r="E1423" s="65"/>
      <c r="F1423" s="46">
        <f t="shared" si="32"/>
        <v>1156461</v>
      </c>
      <c r="G1423" s="388" t="s">
        <v>9566</v>
      </c>
    </row>
    <row r="1424" spans="1:7" x14ac:dyDescent="0.3">
      <c r="A1424" s="54"/>
      <c r="C1424" s="5"/>
      <c r="D1424" s="65"/>
      <c r="E1424" s="65"/>
      <c r="F1424" s="46">
        <f t="shared" si="32"/>
        <v>1156461</v>
      </c>
      <c r="G1424" s="388" t="s">
        <v>9566</v>
      </c>
    </row>
    <row r="1425" spans="1:7" x14ac:dyDescent="0.3">
      <c r="A1425" s="54"/>
      <c r="C1425" s="5"/>
      <c r="D1425" s="65"/>
      <c r="E1425" s="65"/>
      <c r="F1425" s="46">
        <f t="shared" si="32"/>
        <v>1156461</v>
      </c>
      <c r="G1425" s="388" t="s">
        <v>9566</v>
      </c>
    </row>
    <row r="1426" spans="1:7" x14ac:dyDescent="0.3">
      <c r="A1426" s="54"/>
      <c r="C1426" s="5"/>
      <c r="D1426" s="65"/>
      <c r="E1426" s="65"/>
      <c r="F1426" s="46">
        <f t="shared" si="32"/>
        <v>1156461</v>
      </c>
      <c r="G1426" s="388" t="s">
        <v>9566</v>
      </c>
    </row>
    <row r="1427" spans="1:7" x14ac:dyDescent="0.3">
      <c r="A1427" s="54"/>
      <c r="C1427" s="5"/>
      <c r="D1427" s="65"/>
      <c r="E1427" s="65"/>
      <c r="F1427" s="46">
        <f t="shared" si="32"/>
        <v>1156461</v>
      </c>
      <c r="G1427" s="388" t="s">
        <v>9566</v>
      </c>
    </row>
    <row r="1428" spans="1:7" x14ac:dyDescent="0.3">
      <c r="A1428" s="54"/>
      <c r="C1428" s="5"/>
      <c r="D1428" s="65"/>
      <c r="E1428" s="65"/>
      <c r="F1428" s="46">
        <f t="shared" si="32"/>
        <v>1156461</v>
      </c>
      <c r="G1428" s="388" t="s">
        <v>9566</v>
      </c>
    </row>
    <row r="1429" spans="1:7" x14ac:dyDescent="0.3">
      <c r="A1429" s="54"/>
      <c r="C1429" s="5"/>
      <c r="D1429" s="65"/>
      <c r="E1429" s="65"/>
      <c r="F1429" s="46">
        <f t="shared" si="32"/>
        <v>1156461</v>
      </c>
      <c r="G1429" s="388" t="s">
        <v>9566</v>
      </c>
    </row>
    <row r="1430" spans="1:7" x14ac:dyDescent="0.3">
      <c r="A1430" s="54"/>
      <c r="C1430" s="5"/>
      <c r="D1430" s="65"/>
      <c r="E1430" s="65"/>
      <c r="F1430" s="46">
        <f t="shared" si="32"/>
        <v>1156461</v>
      </c>
      <c r="G1430" s="388" t="s">
        <v>9566</v>
      </c>
    </row>
    <row r="1431" spans="1:7" x14ac:dyDescent="0.3">
      <c r="A1431" s="54"/>
      <c r="C1431" s="5"/>
      <c r="D1431" s="65"/>
      <c r="E1431" s="65"/>
      <c r="F1431" s="46">
        <f t="shared" si="32"/>
        <v>1156461</v>
      </c>
      <c r="G1431" s="388" t="s">
        <v>9566</v>
      </c>
    </row>
    <row r="1432" spans="1:7" x14ac:dyDescent="0.3">
      <c r="A1432" s="54"/>
      <c r="C1432" s="5"/>
      <c r="D1432" s="65"/>
      <c r="E1432" s="65"/>
      <c r="F1432" s="46">
        <f t="shared" si="32"/>
        <v>1156461</v>
      </c>
      <c r="G1432" s="388" t="s">
        <v>9566</v>
      </c>
    </row>
    <row r="1433" spans="1:7" x14ac:dyDescent="0.3">
      <c r="A1433" s="54"/>
      <c r="C1433" s="5"/>
      <c r="D1433" s="65"/>
      <c r="E1433" s="65"/>
      <c r="F1433" s="46">
        <f t="shared" si="32"/>
        <v>1156461</v>
      </c>
      <c r="G1433" s="388" t="s">
        <v>9566</v>
      </c>
    </row>
    <row r="1434" spans="1:7" x14ac:dyDescent="0.3">
      <c r="A1434" s="54"/>
      <c r="C1434" s="5"/>
      <c r="D1434" s="65"/>
      <c r="E1434" s="65"/>
      <c r="F1434" s="46">
        <f t="shared" si="32"/>
        <v>1156461</v>
      </c>
      <c r="G1434" s="388" t="s">
        <v>9566</v>
      </c>
    </row>
    <row r="1435" spans="1:7" x14ac:dyDescent="0.3">
      <c r="A1435" s="54"/>
      <c r="C1435" s="5"/>
      <c r="D1435" s="65"/>
      <c r="E1435" s="65"/>
      <c r="F1435" s="46">
        <f t="shared" si="32"/>
        <v>1156461</v>
      </c>
      <c r="G1435" s="388" t="s">
        <v>9566</v>
      </c>
    </row>
    <row r="1436" spans="1:7" x14ac:dyDescent="0.3">
      <c r="A1436" s="54"/>
      <c r="C1436" s="5"/>
      <c r="D1436" s="65"/>
      <c r="E1436" s="65"/>
      <c r="F1436" s="46">
        <f t="shared" si="32"/>
        <v>1156461</v>
      </c>
      <c r="G1436" s="388" t="s">
        <v>9566</v>
      </c>
    </row>
    <row r="1437" spans="1:7" x14ac:dyDescent="0.3">
      <c r="A1437" s="54"/>
      <c r="C1437" s="5"/>
      <c r="D1437" s="65"/>
      <c r="E1437" s="65"/>
      <c r="F1437" s="46">
        <f t="shared" si="32"/>
        <v>1156461</v>
      </c>
      <c r="G1437" s="388" t="s">
        <v>9566</v>
      </c>
    </row>
    <row r="1438" spans="1:7" x14ac:dyDescent="0.3">
      <c r="A1438" s="54"/>
      <c r="C1438" s="5"/>
      <c r="D1438" s="65"/>
      <c r="E1438" s="65"/>
      <c r="F1438" s="46">
        <f t="shared" si="32"/>
        <v>1156461</v>
      </c>
      <c r="G1438" s="388" t="s">
        <v>9566</v>
      </c>
    </row>
    <row r="1439" spans="1:7" x14ac:dyDescent="0.3">
      <c r="A1439" s="54"/>
      <c r="C1439" s="5"/>
      <c r="D1439" s="65"/>
      <c r="E1439" s="65"/>
      <c r="F1439" s="46">
        <f t="shared" si="32"/>
        <v>1156461</v>
      </c>
      <c r="G1439" s="388" t="s">
        <v>9566</v>
      </c>
    </row>
    <row r="1440" spans="1:7" x14ac:dyDescent="0.3">
      <c r="A1440" s="54"/>
      <c r="C1440" s="5"/>
      <c r="D1440" s="65"/>
      <c r="E1440" s="65"/>
      <c r="F1440" s="46">
        <f t="shared" si="32"/>
        <v>1156461</v>
      </c>
      <c r="G1440" s="388" t="s">
        <v>9566</v>
      </c>
    </row>
    <row r="1441" spans="1:7" x14ac:dyDescent="0.3">
      <c r="A1441" s="54"/>
      <c r="C1441" s="5"/>
      <c r="D1441" s="65"/>
      <c r="E1441" s="65"/>
      <c r="F1441" s="46">
        <f t="shared" si="32"/>
        <v>1156461</v>
      </c>
      <c r="G1441" s="388" t="s">
        <v>9566</v>
      </c>
    </row>
    <row r="1442" spans="1:7" x14ac:dyDescent="0.3">
      <c r="A1442" s="54"/>
      <c r="C1442" s="5"/>
      <c r="D1442" s="65"/>
      <c r="E1442" s="65"/>
      <c r="F1442" s="46">
        <f t="shared" si="32"/>
        <v>1156461</v>
      </c>
      <c r="G1442" s="388" t="s">
        <v>9566</v>
      </c>
    </row>
    <row r="1443" spans="1:7" x14ac:dyDescent="0.3">
      <c r="A1443" s="54"/>
      <c r="C1443" s="5"/>
      <c r="D1443" s="65"/>
      <c r="E1443" s="65"/>
      <c r="F1443" s="46">
        <f t="shared" si="32"/>
        <v>1156461</v>
      </c>
      <c r="G1443" s="388" t="s">
        <v>9566</v>
      </c>
    </row>
    <row r="1444" spans="1:7" x14ac:dyDescent="0.3">
      <c r="A1444" s="54"/>
      <c r="C1444" s="5"/>
      <c r="D1444" s="65"/>
      <c r="E1444" s="65"/>
      <c r="F1444" s="46">
        <f t="shared" si="32"/>
        <v>1156461</v>
      </c>
      <c r="G1444" s="388" t="s">
        <v>9566</v>
      </c>
    </row>
    <row r="1445" spans="1:7" x14ac:dyDescent="0.3">
      <c r="A1445" s="54"/>
      <c r="C1445" s="5"/>
      <c r="D1445" s="65"/>
      <c r="E1445" s="65"/>
      <c r="F1445" s="46">
        <f t="shared" si="32"/>
        <v>1156461</v>
      </c>
      <c r="G1445" s="388" t="s">
        <v>9566</v>
      </c>
    </row>
    <row r="1446" spans="1:7" x14ac:dyDescent="0.3">
      <c r="A1446" s="54"/>
      <c r="C1446" s="5"/>
      <c r="D1446" s="65"/>
      <c r="E1446" s="65"/>
      <c r="F1446" s="46">
        <f t="shared" si="32"/>
        <v>1156461</v>
      </c>
      <c r="G1446" s="388" t="s">
        <v>9566</v>
      </c>
    </row>
    <row r="1447" spans="1:7" x14ac:dyDescent="0.3">
      <c r="A1447" s="54"/>
      <c r="C1447" s="5"/>
      <c r="D1447" s="65"/>
      <c r="E1447" s="65"/>
      <c r="F1447" s="46">
        <f t="shared" si="32"/>
        <v>1156461</v>
      </c>
      <c r="G1447" s="388" t="s">
        <v>9566</v>
      </c>
    </row>
    <row r="1448" spans="1:7" x14ac:dyDescent="0.3">
      <c r="A1448" s="54"/>
      <c r="C1448" s="5"/>
      <c r="D1448" s="65"/>
      <c r="E1448" s="65"/>
      <c r="F1448" s="46">
        <f t="shared" si="32"/>
        <v>1156461</v>
      </c>
      <c r="G1448" s="388" t="s">
        <v>9566</v>
      </c>
    </row>
    <row r="1449" spans="1:7" x14ac:dyDescent="0.3">
      <c r="A1449" s="54"/>
      <c r="C1449" s="5"/>
      <c r="D1449" s="65"/>
      <c r="E1449" s="65"/>
      <c r="F1449" s="46">
        <f t="shared" si="32"/>
        <v>1156461</v>
      </c>
      <c r="G1449" s="388" t="s">
        <v>9566</v>
      </c>
    </row>
    <row r="1450" spans="1:7" x14ac:dyDescent="0.3">
      <c r="A1450" s="54"/>
      <c r="C1450" s="5"/>
      <c r="D1450" s="65"/>
      <c r="E1450" s="65"/>
      <c r="F1450" s="46">
        <f t="shared" si="32"/>
        <v>1156461</v>
      </c>
      <c r="G1450" s="388" t="s">
        <v>9566</v>
      </c>
    </row>
    <row r="1451" spans="1:7" x14ac:dyDescent="0.3">
      <c r="A1451" s="54"/>
      <c r="C1451" s="5"/>
      <c r="D1451" s="65"/>
      <c r="E1451" s="65"/>
      <c r="F1451" s="46">
        <f t="shared" si="32"/>
        <v>1156461</v>
      </c>
      <c r="G1451" s="388" t="s">
        <v>9566</v>
      </c>
    </row>
    <row r="1452" spans="1:7" x14ac:dyDescent="0.3">
      <c r="A1452" s="54"/>
      <c r="C1452" s="5"/>
      <c r="D1452" s="65"/>
      <c r="E1452" s="65"/>
      <c r="F1452" s="46">
        <f t="shared" si="32"/>
        <v>1156461</v>
      </c>
      <c r="G1452" s="388" t="s">
        <v>9566</v>
      </c>
    </row>
    <row r="1453" spans="1:7" x14ac:dyDescent="0.3">
      <c r="A1453" s="54"/>
      <c r="C1453" s="5"/>
      <c r="D1453" s="65"/>
      <c r="E1453" s="65"/>
      <c r="F1453" s="46">
        <f t="shared" si="32"/>
        <v>1156461</v>
      </c>
      <c r="G1453" s="388" t="s">
        <v>9566</v>
      </c>
    </row>
    <row r="1454" spans="1:7" x14ac:dyDescent="0.3">
      <c r="A1454" s="54"/>
      <c r="C1454" s="5"/>
      <c r="D1454" s="65"/>
      <c r="E1454" s="65"/>
      <c r="F1454" s="46">
        <f t="shared" si="32"/>
        <v>1156461</v>
      </c>
      <c r="G1454" s="388" t="s">
        <v>9566</v>
      </c>
    </row>
    <row r="1455" spans="1:7" x14ac:dyDescent="0.3">
      <c r="A1455" s="54"/>
      <c r="C1455" s="5"/>
      <c r="D1455" s="65"/>
      <c r="E1455" s="65"/>
      <c r="F1455" s="46">
        <f t="shared" si="32"/>
        <v>1156461</v>
      </c>
      <c r="G1455" s="388" t="s">
        <v>9566</v>
      </c>
    </row>
    <row r="1456" spans="1:7" x14ac:dyDescent="0.3">
      <c r="A1456" s="54"/>
      <c r="C1456" s="5"/>
      <c r="D1456" s="65"/>
      <c r="E1456" s="65"/>
      <c r="F1456" s="46">
        <f t="shared" si="32"/>
        <v>1156461</v>
      </c>
      <c r="G1456" s="388" t="s">
        <v>9566</v>
      </c>
    </row>
    <row r="1457" spans="1:7" x14ac:dyDescent="0.3">
      <c r="A1457" s="54"/>
      <c r="C1457" s="5"/>
      <c r="D1457" s="65"/>
      <c r="E1457" s="65"/>
      <c r="F1457" s="46">
        <f t="shared" si="32"/>
        <v>1156461</v>
      </c>
      <c r="G1457" s="388" t="s">
        <v>9566</v>
      </c>
    </row>
    <row r="1458" spans="1:7" x14ac:dyDescent="0.3">
      <c r="A1458" s="54"/>
      <c r="C1458" s="5"/>
      <c r="D1458" s="65"/>
      <c r="E1458" s="65"/>
      <c r="F1458" s="46">
        <f t="shared" si="32"/>
        <v>1156461</v>
      </c>
      <c r="G1458" s="388" t="s">
        <v>9566</v>
      </c>
    </row>
    <row r="1459" spans="1:7" x14ac:dyDescent="0.3">
      <c r="A1459" s="54"/>
      <c r="C1459" s="5"/>
      <c r="D1459" s="65"/>
      <c r="E1459" s="65"/>
      <c r="F1459" s="46">
        <f t="shared" si="32"/>
        <v>1156461</v>
      </c>
      <c r="G1459" s="388" t="s">
        <v>9566</v>
      </c>
    </row>
    <row r="1460" spans="1:7" x14ac:dyDescent="0.3">
      <c r="A1460" s="54"/>
      <c r="C1460" s="5"/>
      <c r="D1460" s="65"/>
      <c r="E1460" s="65"/>
      <c r="F1460" s="46">
        <f t="shared" si="32"/>
        <v>1156461</v>
      </c>
      <c r="G1460" s="388" t="s">
        <v>9566</v>
      </c>
    </row>
    <row r="1461" spans="1:7" x14ac:dyDescent="0.3">
      <c r="A1461" s="54"/>
      <c r="C1461" s="5"/>
      <c r="D1461" s="65"/>
      <c r="E1461" s="65"/>
      <c r="F1461" s="46">
        <f t="shared" si="32"/>
        <v>1156461</v>
      </c>
      <c r="G1461" s="388" t="s">
        <v>9566</v>
      </c>
    </row>
    <row r="1462" spans="1:7" x14ac:dyDescent="0.3">
      <c r="A1462" s="54"/>
      <c r="C1462" s="5"/>
      <c r="D1462" s="65"/>
      <c r="E1462" s="65"/>
      <c r="F1462" s="46">
        <f t="shared" si="32"/>
        <v>1156461</v>
      </c>
      <c r="G1462" s="388" t="s">
        <v>9566</v>
      </c>
    </row>
    <row r="1463" spans="1:7" x14ac:dyDescent="0.3">
      <c r="A1463" s="54"/>
      <c r="C1463" s="5"/>
      <c r="D1463" s="65"/>
      <c r="E1463" s="65"/>
      <c r="F1463" s="46">
        <f t="shared" si="32"/>
        <v>1156461</v>
      </c>
      <c r="G1463" s="388" t="s">
        <v>9566</v>
      </c>
    </row>
    <row r="1464" spans="1:7" x14ac:dyDescent="0.3">
      <c r="A1464" s="54"/>
      <c r="C1464" s="5"/>
      <c r="D1464" s="65"/>
      <c r="E1464" s="65"/>
      <c r="F1464" s="46">
        <f t="shared" si="32"/>
        <v>1156461</v>
      </c>
      <c r="G1464" s="388" t="s">
        <v>9566</v>
      </c>
    </row>
    <row r="1465" spans="1:7" x14ac:dyDescent="0.3">
      <c r="A1465" s="54"/>
      <c r="C1465" s="5"/>
      <c r="D1465" s="65"/>
      <c r="E1465" s="65"/>
      <c r="F1465" s="46">
        <f t="shared" si="32"/>
        <v>1156461</v>
      </c>
      <c r="G1465" s="388" t="s">
        <v>9566</v>
      </c>
    </row>
    <row r="1466" spans="1:7" x14ac:dyDescent="0.3">
      <c r="A1466" s="54"/>
      <c r="C1466" s="5"/>
      <c r="D1466" s="65"/>
      <c r="E1466" s="65"/>
      <c r="F1466" s="46">
        <f t="shared" si="32"/>
        <v>1156461</v>
      </c>
      <c r="G1466" s="388" t="s">
        <v>9566</v>
      </c>
    </row>
    <row r="1467" spans="1:7" x14ac:dyDescent="0.3">
      <c r="A1467" s="54"/>
      <c r="C1467" s="5"/>
      <c r="D1467" s="65"/>
      <c r="E1467" s="65"/>
      <c r="F1467" s="46">
        <f t="shared" si="32"/>
        <v>1156461</v>
      </c>
      <c r="G1467" s="388" t="s">
        <v>9566</v>
      </c>
    </row>
    <row r="1468" spans="1:7" x14ac:dyDescent="0.3">
      <c r="A1468" s="54"/>
      <c r="C1468" s="5"/>
      <c r="D1468" s="65"/>
      <c r="E1468" s="65"/>
      <c r="F1468" s="46">
        <f t="shared" si="32"/>
        <v>1156461</v>
      </c>
      <c r="G1468" s="388" t="s">
        <v>9566</v>
      </c>
    </row>
    <row r="1469" spans="1:7" x14ac:dyDescent="0.3">
      <c r="A1469" s="54"/>
      <c r="C1469" s="5"/>
      <c r="D1469" s="65"/>
      <c r="E1469" s="65"/>
      <c r="F1469" s="46">
        <f t="shared" si="32"/>
        <v>1156461</v>
      </c>
      <c r="G1469" s="388" t="s">
        <v>9566</v>
      </c>
    </row>
    <row r="1470" spans="1:7" x14ac:dyDescent="0.3">
      <c r="A1470" s="54"/>
      <c r="C1470" s="5"/>
      <c r="D1470" s="65"/>
      <c r="E1470" s="65"/>
      <c r="F1470" s="46">
        <f t="shared" si="32"/>
        <v>1156461</v>
      </c>
      <c r="G1470" s="388" t="s">
        <v>9566</v>
      </c>
    </row>
    <row r="1471" spans="1:7" x14ac:dyDescent="0.3">
      <c r="A1471" s="54"/>
      <c r="C1471" s="5"/>
      <c r="D1471" s="65"/>
      <c r="E1471" s="65"/>
      <c r="F1471" s="46">
        <f t="shared" si="32"/>
        <v>1156461</v>
      </c>
      <c r="G1471" s="388" t="s">
        <v>9566</v>
      </c>
    </row>
    <row r="1472" spans="1:7" x14ac:dyDescent="0.3">
      <c r="A1472" s="54"/>
      <c r="C1472" s="5"/>
      <c r="D1472" s="65"/>
      <c r="E1472" s="65"/>
      <c r="F1472" s="46">
        <f t="shared" si="32"/>
        <v>1156461</v>
      </c>
      <c r="G1472" s="388" t="s">
        <v>9566</v>
      </c>
    </row>
    <row r="1473" spans="1:7" x14ac:dyDescent="0.3">
      <c r="A1473" s="54"/>
      <c r="C1473" s="5"/>
      <c r="D1473" s="65"/>
      <c r="E1473" s="65"/>
      <c r="F1473" s="46">
        <f t="shared" si="32"/>
        <v>1156461</v>
      </c>
      <c r="G1473" s="388" t="s">
        <v>9566</v>
      </c>
    </row>
    <row r="1474" spans="1:7" x14ac:dyDescent="0.3">
      <c r="A1474" s="54"/>
      <c r="C1474" s="5"/>
      <c r="D1474" s="65"/>
      <c r="E1474" s="65"/>
      <c r="F1474" s="46">
        <f t="shared" si="32"/>
        <v>1156461</v>
      </c>
      <c r="G1474" s="388" t="s">
        <v>9566</v>
      </c>
    </row>
    <row r="1475" spans="1:7" x14ac:dyDescent="0.3">
      <c r="A1475" s="54"/>
      <c r="C1475" s="5"/>
      <c r="D1475" s="65"/>
      <c r="E1475" s="65"/>
      <c r="F1475" s="46">
        <f t="shared" si="32"/>
        <v>1156461</v>
      </c>
      <c r="G1475" s="388" t="s">
        <v>9566</v>
      </c>
    </row>
    <row r="1476" spans="1:7" x14ac:dyDescent="0.3">
      <c r="A1476" s="54"/>
      <c r="C1476" s="5"/>
      <c r="D1476" s="65"/>
      <c r="E1476" s="65"/>
      <c r="F1476" s="46">
        <f t="shared" si="32"/>
        <v>1156461</v>
      </c>
      <c r="G1476" s="388" t="s">
        <v>9566</v>
      </c>
    </row>
    <row r="1477" spans="1:7" x14ac:dyDescent="0.3">
      <c r="A1477" s="54"/>
      <c r="C1477" s="5"/>
      <c r="D1477" s="65"/>
      <c r="E1477" s="65"/>
      <c r="F1477" s="46">
        <f t="shared" si="32"/>
        <v>1156461</v>
      </c>
      <c r="G1477" s="388" t="s">
        <v>9566</v>
      </c>
    </row>
    <row r="1478" spans="1:7" x14ac:dyDescent="0.3">
      <c r="A1478" s="54"/>
      <c r="C1478" s="5"/>
      <c r="D1478" s="65"/>
      <c r="E1478" s="65"/>
      <c r="F1478" s="46">
        <f t="shared" si="32"/>
        <v>1156461</v>
      </c>
      <c r="G1478" s="388" t="s">
        <v>9566</v>
      </c>
    </row>
    <row r="1479" spans="1:7" x14ac:dyDescent="0.3">
      <c r="A1479" s="54"/>
      <c r="C1479" s="5"/>
      <c r="D1479" s="65"/>
      <c r="E1479" s="65"/>
      <c r="F1479" s="46">
        <f t="shared" si="32"/>
        <v>1156461</v>
      </c>
      <c r="G1479" s="388" t="s">
        <v>9566</v>
      </c>
    </row>
    <row r="1480" spans="1:7" x14ac:dyDescent="0.3">
      <c r="A1480" s="54"/>
      <c r="C1480" s="5"/>
      <c r="D1480" s="65"/>
      <c r="E1480" s="65"/>
      <c r="F1480" s="46">
        <f t="shared" si="32"/>
        <v>1156461</v>
      </c>
      <c r="G1480" s="388" t="s">
        <v>9566</v>
      </c>
    </row>
    <row r="1481" spans="1:7" x14ac:dyDescent="0.3">
      <c r="A1481" s="54"/>
      <c r="C1481" s="5"/>
      <c r="D1481" s="65"/>
      <c r="E1481" s="65"/>
      <c r="F1481" s="46">
        <f t="shared" si="32"/>
        <v>1156461</v>
      </c>
      <c r="G1481" s="388" t="s">
        <v>9566</v>
      </c>
    </row>
    <row r="1482" spans="1:7" x14ac:dyDescent="0.3">
      <c r="A1482" s="54"/>
      <c r="C1482" s="5"/>
      <c r="D1482" s="65"/>
      <c r="E1482" s="65"/>
      <c r="F1482" s="46">
        <f t="shared" si="32"/>
        <v>1156461</v>
      </c>
      <c r="G1482" s="388" t="s">
        <v>9566</v>
      </c>
    </row>
    <row r="1483" spans="1:7" x14ac:dyDescent="0.3">
      <c r="A1483" s="54"/>
      <c r="C1483" s="5"/>
      <c r="D1483" s="65"/>
      <c r="E1483" s="65"/>
      <c r="F1483" s="46">
        <f t="shared" ref="F1483:F1546" si="33">F1482+E1483-D1483</f>
        <v>1156461</v>
      </c>
      <c r="G1483" s="388" t="s">
        <v>9566</v>
      </c>
    </row>
    <row r="1484" spans="1:7" x14ac:dyDescent="0.3">
      <c r="A1484" s="54"/>
      <c r="C1484" s="5"/>
      <c r="D1484" s="65"/>
      <c r="E1484" s="65"/>
      <c r="F1484" s="46">
        <f t="shared" si="33"/>
        <v>1156461</v>
      </c>
      <c r="G1484" s="388" t="s">
        <v>9566</v>
      </c>
    </row>
    <row r="1485" spans="1:7" x14ac:dyDescent="0.3">
      <c r="A1485" s="54"/>
      <c r="C1485" s="5"/>
      <c r="D1485" s="65"/>
      <c r="E1485" s="65"/>
      <c r="F1485" s="46">
        <f t="shared" si="33"/>
        <v>1156461</v>
      </c>
      <c r="G1485" s="388" t="s">
        <v>9566</v>
      </c>
    </row>
    <row r="1486" spans="1:7" x14ac:dyDescent="0.3">
      <c r="A1486" s="54"/>
      <c r="C1486" s="5"/>
      <c r="D1486" s="65"/>
      <c r="E1486" s="65"/>
      <c r="F1486" s="46">
        <f t="shared" si="33"/>
        <v>1156461</v>
      </c>
      <c r="G1486" s="388" t="s">
        <v>9566</v>
      </c>
    </row>
    <row r="1487" spans="1:7" x14ac:dyDescent="0.3">
      <c r="A1487" s="54"/>
      <c r="C1487" s="5"/>
      <c r="D1487" s="65"/>
      <c r="E1487" s="65"/>
      <c r="F1487" s="46">
        <f t="shared" si="33"/>
        <v>1156461</v>
      </c>
      <c r="G1487" s="388" t="s">
        <v>9566</v>
      </c>
    </row>
    <row r="1488" spans="1:7" x14ac:dyDescent="0.3">
      <c r="A1488" s="54"/>
      <c r="C1488" s="5"/>
      <c r="D1488" s="65"/>
      <c r="E1488" s="65"/>
      <c r="F1488" s="46">
        <f t="shared" si="33"/>
        <v>1156461</v>
      </c>
      <c r="G1488" s="388" t="s">
        <v>9566</v>
      </c>
    </row>
    <row r="1489" spans="1:7" x14ac:dyDescent="0.3">
      <c r="A1489" s="54"/>
      <c r="C1489" s="5"/>
      <c r="D1489" s="65"/>
      <c r="E1489" s="65"/>
      <c r="F1489" s="46">
        <f t="shared" si="33"/>
        <v>1156461</v>
      </c>
      <c r="G1489" s="388" t="s">
        <v>9566</v>
      </c>
    </row>
    <row r="1490" spans="1:7" x14ac:dyDescent="0.3">
      <c r="A1490" s="54"/>
      <c r="C1490" s="5"/>
      <c r="D1490" s="65"/>
      <c r="E1490" s="65"/>
      <c r="F1490" s="46">
        <f t="shared" si="33"/>
        <v>1156461</v>
      </c>
      <c r="G1490" s="388" t="s">
        <v>9566</v>
      </c>
    </row>
    <row r="1491" spans="1:7" x14ac:dyDescent="0.3">
      <c r="A1491" s="54"/>
      <c r="C1491" s="5"/>
      <c r="D1491" s="65"/>
      <c r="E1491" s="65"/>
      <c r="F1491" s="46">
        <f t="shared" si="33"/>
        <v>1156461</v>
      </c>
      <c r="G1491" s="388" t="s">
        <v>9566</v>
      </c>
    </row>
    <row r="1492" spans="1:7" x14ac:dyDescent="0.3">
      <c r="A1492" s="54"/>
      <c r="C1492" s="5"/>
      <c r="D1492" s="65"/>
      <c r="E1492" s="65"/>
      <c r="F1492" s="46">
        <f t="shared" si="33"/>
        <v>1156461</v>
      </c>
      <c r="G1492" s="388" t="s">
        <v>9566</v>
      </c>
    </row>
    <row r="1493" spans="1:7" x14ac:dyDescent="0.3">
      <c r="A1493" s="54"/>
      <c r="C1493" s="5"/>
      <c r="D1493" s="65"/>
      <c r="E1493" s="65"/>
      <c r="F1493" s="46">
        <f t="shared" si="33"/>
        <v>1156461</v>
      </c>
      <c r="G1493" s="388" t="s">
        <v>9566</v>
      </c>
    </row>
    <row r="1494" spans="1:7" x14ac:dyDescent="0.3">
      <c r="A1494" s="54"/>
      <c r="C1494" s="5"/>
      <c r="D1494" s="65"/>
      <c r="E1494" s="65"/>
      <c r="F1494" s="46">
        <f t="shared" si="33"/>
        <v>1156461</v>
      </c>
      <c r="G1494" s="388" t="s">
        <v>9566</v>
      </c>
    </row>
    <row r="1495" spans="1:7" x14ac:dyDescent="0.3">
      <c r="A1495" s="54"/>
      <c r="C1495" s="5"/>
      <c r="D1495" s="65"/>
      <c r="E1495" s="65"/>
      <c r="F1495" s="46">
        <f t="shared" si="33"/>
        <v>1156461</v>
      </c>
      <c r="G1495" s="388" t="s">
        <v>9566</v>
      </c>
    </row>
    <row r="1496" spans="1:7" x14ac:dyDescent="0.3">
      <c r="A1496" s="54"/>
      <c r="C1496" s="5"/>
      <c r="D1496" s="65"/>
      <c r="E1496" s="65"/>
      <c r="F1496" s="46">
        <f t="shared" si="33"/>
        <v>1156461</v>
      </c>
      <c r="G1496" s="388" t="s">
        <v>9566</v>
      </c>
    </row>
    <row r="1497" spans="1:7" x14ac:dyDescent="0.3">
      <c r="A1497" s="54"/>
      <c r="C1497" s="5"/>
      <c r="D1497" s="65"/>
      <c r="E1497" s="65"/>
      <c r="F1497" s="46">
        <f t="shared" si="33"/>
        <v>1156461</v>
      </c>
      <c r="G1497" s="388" t="s">
        <v>9566</v>
      </c>
    </row>
    <row r="1498" spans="1:7" x14ac:dyDescent="0.3">
      <c r="A1498" s="54"/>
      <c r="C1498" s="5"/>
      <c r="D1498" s="65"/>
      <c r="E1498" s="65"/>
      <c r="F1498" s="46">
        <f t="shared" si="33"/>
        <v>1156461</v>
      </c>
      <c r="G1498" s="388" t="s">
        <v>9566</v>
      </c>
    </row>
    <row r="1499" spans="1:7" x14ac:dyDescent="0.3">
      <c r="A1499" s="54"/>
      <c r="C1499" s="5"/>
      <c r="D1499" s="65"/>
      <c r="E1499" s="65"/>
      <c r="F1499" s="46">
        <f t="shared" si="33"/>
        <v>1156461</v>
      </c>
      <c r="G1499" s="388" t="s">
        <v>9566</v>
      </c>
    </row>
    <row r="1500" spans="1:7" x14ac:dyDescent="0.3">
      <c r="A1500" s="54"/>
      <c r="C1500" s="5"/>
      <c r="D1500" s="65"/>
      <c r="E1500" s="65"/>
      <c r="F1500" s="46">
        <f t="shared" si="33"/>
        <v>1156461</v>
      </c>
      <c r="G1500" s="388" t="s">
        <v>9566</v>
      </c>
    </row>
    <row r="1501" spans="1:7" x14ac:dyDescent="0.3">
      <c r="A1501" s="54"/>
      <c r="C1501" s="5"/>
      <c r="D1501" s="65"/>
      <c r="E1501" s="65"/>
      <c r="F1501" s="46">
        <f t="shared" si="33"/>
        <v>1156461</v>
      </c>
      <c r="G1501" s="388" t="s">
        <v>9566</v>
      </c>
    </row>
    <row r="1502" spans="1:7" x14ac:dyDescent="0.3">
      <c r="A1502" s="54"/>
      <c r="C1502" s="5"/>
      <c r="D1502" s="65"/>
      <c r="E1502" s="65"/>
      <c r="F1502" s="46">
        <f t="shared" si="33"/>
        <v>1156461</v>
      </c>
      <c r="G1502" s="388" t="s">
        <v>9566</v>
      </c>
    </row>
    <row r="1503" spans="1:7" x14ac:dyDescent="0.3">
      <c r="A1503" s="54"/>
      <c r="C1503" s="5"/>
      <c r="D1503" s="65"/>
      <c r="E1503" s="65"/>
      <c r="F1503" s="46">
        <f t="shared" si="33"/>
        <v>1156461</v>
      </c>
      <c r="G1503" s="388" t="s">
        <v>9566</v>
      </c>
    </row>
    <row r="1504" spans="1:7" x14ac:dyDescent="0.3">
      <c r="A1504" s="54"/>
      <c r="C1504" s="5"/>
      <c r="D1504" s="65"/>
      <c r="E1504" s="65"/>
      <c r="F1504" s="46">
        <f t="shared" si="33"/>
        <v>1156461</v>
      </c>
      <c r="G1504" s="388" t="s">
        <v>9566</v>
      </c>
    </row>
    <row r="1505" spans="1:7" x14ac:dyDescent="0.3">
      <c r="A1505" s="54"/>
      <c r="C1505" s="5"/>
      <c r="D1505" s="65"/>
      <c r="E1505" s="65"/>
      <c r="F1505" s="46">
        <f t="shared" si="33"/>
        <v>1156461</v>
      </c>
      <c r="G1505" s="388" t="s">
        <v>9566</v>
      </c>
    </row>
    <row r="1506" spans="1:7" x14ac:dyDescent="0.3">
      <c r="A1506" s="54"/>
      <c r="C1506" s="5"/>
      <c r="D1506" s="65"/>
      <c r="E1506" s="65"/>
      <c r="F1506" s="46">
        <f t="shared" si="33"/>
        <v>1156461</v>
      </c>
      <c r="G1506" s="388" t="s">
        <v>9566</v>
      </c>
    </row>
    <row r="1507" spans="1:7" x14ac:dyDescent="0.3">
      <c r="A1507" s="54"/>
      <c r="C1507" s="5"/>
      <c r="D1507" s="65"/>
      <c r="E1507" s="65"/>
      <c r="F1507" s="46">
        <f t="shared" si="33"/>
        <v>1156461</v>
      </c>
      <c r="G1507" s="388" t="s">
        <v>9566</v>
      </c>
    </row>
    <row r="1508" spans="1:7" x14ac:dyDescent="0.3">
      <c r="A1508" s="54"/>
      <c r="C1508" s="5"/>
      <c r="D1508" s="65"/>
      <c r="E1508" s="65"/>
      <c r="F1508" s="46">
        <f t="shared" si="33"/>
        <v>1156461</v>
      </c>
      <c r="G1508" s="388" t="s">
        <v>9566</v>
      </c>
    </row>
    <row r="1509" spans="1:7" x14ac:dyDescent="0.3">
      <c r="A1509" s="54"/>
      <c r="C1509" s="5"/>
      <c r="D1509" s="65"/>
      <c r="E1509" s="65"/>
      <c r="F1509" s="46">
        <f t="shared" si="33"/>
        <v>1156461</v>
      </c>
      <c r="G1509" s="388" t="s">
        <v>9566</v>
      </c>
    </row>
    <row r="1510" spans="1:7" x14ac:dyDescent="0.3">
      <c r="A1510" s="54"/>
      <c r="C1510" s="5"/>
      <c r="D1510" s="65"/>
      <c r="E1510" s="65"/>
      <c r="F1510" s="46">
        <f t="shared" si="33"/>
        <v>1156461</v>
      </c>
      <c r="G1510" s="388" t="s">
        <v>9566</v>
      </c>
    </row>
    <row r="1511" spans="1:7" x14ac:dyDescent="0.3">
      <c r="A1511" s="54"/>
      <c r="C1511" s="5"/>
      <c r="D1511" s="65"/>
      <c r="E1511" s="65"/>
      <c r="F1511" s="46">
        <f t="shared" si="33"/>
        <v>1156461</v>
      </c>
      <c r="G1511" s="388" t="s">
        <v>9566</v>
      </c>
    </row>
    <row r="1512" spans="1:7" x14ac:dyDescent="0.3">
      <c r="A1512" s="54"/>
      <c r="C1512" s="5"/>
      <c r="D1512" s="65"/>
      <c r="E1512" s="65"/>
      <c r="F1512" s="46">
        <f t="shared" si="33"/>
        <v>1156461</v>
      </c>
      <c r="G1512" s="388" t="s">
        <v>9566</v>
      </c>
    </row>
    <row r="1513" spans="1:7" x14ac:dyDescent="0.3">
      <c r="A1513" s="54"/>
      <c r="C1513" s="5"/>
      <c r="D1513" s="65"/>
      <c r="E1513" s="65"/>
      <c r="F1513" s="46">
        <f t="shared" si="33"/>
        <v>1156461</v>
      </c>
      <c r="G1513" s="388" t="s">
        <v>9566</v>
      </c>
    </row>
    <row r="1514" spans="1:7" x14ac:dyDescent="0.3">
      <c r="A1514" s="54"/>
      <c r="C1514" s="5"/>
      <c r="D1514" s="65"/>
      <c r="E1514" s="65"/>
      <c r="F1514" s="46">
        <f t="shared" si="33"/>
        <v>1156461</v>
      </c>
      <c r="G1514" s="388" t="s">
        <v>9566</v>
      </c>
    </row>
    <row r="1515" spans="1:7" x14ac:dyDescent="0.3">
      <c r="A1515" s="54"/>
      <c r="C1515" s="5"/>
      <c r="D1515" s="65"/>
      <c r="E1515" s="65"/>
      <c r="F1515" s="46">
        <f t="shared" si="33"/>
        <v>1156461</v>
      </c>
      <c r="G1515" s="388" t="s">
        <v>9566</v>
      </c>
    </row>
    <row r="1516" spans="1:7" x14ac:dyDescent="0.3">
      <c r="A1516" s="54"/>
      <c r="C1516" s="5"/>
      <c r="D1516" s="65"/>
      <c r="E1516" s="65"/>
      <c r="F1516" s="46">
        <f t="shared" si="33"/>
        <v>1156461</v>
      </c>
      <c r="G1516" s="388" t="s">
        <v>9566</v>
      </c>
    </row>
    <row r="1517" spans="1:7" x14ac:dyDescent="0.3">
      <c r="A1517" s="54"/>
      <c r="C1517" s="5"/>
      <c r="D1517" s="65"/>
      <c r="E1517" s="65"/>
      <c r="F1517" s="46">
        <f t="shared" si="33"/>
        <v>1156461</v>
      </c>
      <c r="G1517" s="388" t="s">
        <v>9566</v>
      </c>
    </row>
    <row r="1518" spans="1:7" x14ac:dyDescent="0.3">
      <c r="A1518" s="54"/>
      <c r="C1518" s="5"/>
      <c r="D1518" s="65"/>
      <c r="E1518" s="65"/>
      <c r="F1518" s="46">
        <f t="shared" si="33"/>
        <v>1156461</v>
      </c>
      <c r="G1518" s="388" t="s">
        <v>9566</v>
      </c>
    </row>
    <row r="1519" spans="1:7" x14ac:dyDescent="0.3">
      <c r="A1519" s="54"/>
      <c r="C1519" s="5"/>
      <c r="D1519" s="65"/>
      <c r="E1519" s="65"/>
      <c r="F1519" s="46">
        <f t="shared" si="33"/>
        <v>1156461</v>
      </c>
      <c r="G1519" s="388" t="s">
        <v>9566</v>
      </c>
    </row>
    <row r="1520" spans="1:7" x14ac:dyDescent="0.3">
      <c r="A1520" s="54"/>
      <c r="C1520" s="5"/>
      <c r="D1520" s="65"/>
      <c r="E1520" s="65"/>
      <c r="F1520" s="46">
        <f t="shared" si="33"/>
        <v>1156461</v>
      </c>
      <c r="G1520" s="388" t="s">
        <v>9566</v>
      </c>
    </row>
    <row r="1521" spans="1:7" x14ac:dyDescent="0.3">
      <c r="A1521" s="54"/>
      <c r="C1521" s="5"/>
      <c r="D1521" s="65"/>
      <c r="E1521" s="65"/>
      <c r="F1521" s="46">
        <f t="shared" si="33"/>
        <v>1156461</v>
      </c>
      <c r="G1521" s="388" t="s">
        <v>9566</v>
      </c>
    </row>
    <row r="1522" spans="1:7" x14ac:dyDescent="0.3">
      <c r="A1522" s="54"/>
      <c r="C1522" s="5"/>
      <c r="D1522" s="65"/>
      <c r="E1522" s="65"/>
      <c r="F1522" s="46">
        <f t="shared" si="33"/>
        <v>1156461</v>
      </c>
      <c r="G1522" s="388" t="s">
        <v>9566</v>
      </c>
    </row>
    <row r="1523" spans="1:7" x14ac:dyDescent="0.3">
      <c r="A1523" s="54"/>
      <c r="C1523" s="5"/>
      <c r="D1523" s="65"/>
      <c r="E1523" s="65"/>
      <c r="F1523" s="46">
        <f t="shared" si="33"/>
        <v>1156461</v>
      </c>
      <c r="G1523" s="388" t="s">
        <v>9566</v>
      </c>
    </row>
    <row r="1524" spans="1:7" x14ac:dyDescent="0.3">
      <c r="A1524" s="54"/>
      <c r="C1524" s="5"/>
      <c r="D1524" s="65"/>
      <c r="E1524" s="65"/>
      <c r="F1524" s="46">
        <f t="shared" si="33"/>
        <v>1156461</v>
      </c>
      <c r="G1524" s="388" t="s">
        <v>9566</v>
      </c>
    </row>
    <row r="1525" spans="1:7" x14ac:dyDescent="0.3">
      <c r="A1525" s="54"/>
      <c r="C1525" s="5"/>
      <c r="D1525" s="65"/>
      <c r="E1525" s="65"/>
      <c r="F1525" s="46">
        <f t="shared" si="33"/>
        <v>1156461</v>
      </c>
      <c r="G1525" s="388" t="s">
        <v>9566</v>
      </c>
    </row>
    <row r="1526" spans="1:7" x14ac:dyDescent="0.3">
      <c r="A1526" s="54"/>
      <c r="C1526" s="5"/>
      <c r="D1526" s="65"/>
      <c r="E1526" s="65"/>
      <c r="F1526" s="46">
        <f t="shared" si="33"/>
        <v>1156461</v>
      </c>
      <c r="G1526" s="388" t="s">
        <v>9566</v>
      </c>
    </row>
    <row r="1527" spans="1:7" x14ac:dyDescent="0.3">
      <c r="A1527" s="54"/>
      <c r="C1527" s="5"/>
      <c r="D1527" s="65"/>
      <c r="E1527" s="65"/>
      <c r="F1527" s="46">
        <f t="shared" si="33"/>
        <v>1156461</v>
      </c>
      <c r="G1527" s="388" t="s">
        <v>9566</v>
      </c>
    </row>
    <row r="1528" spans="1:7" x14ac:dyDescent="0.3">
      <c r="A1528" s="54"/>
      <c r="C1528" s="5"/>
      <c r="D1528" s="65"/>
      <c r="E1528" s="65"/>
      <c r="F1528" s="46">
        <f t="shared" si="33"/>
        <v>1156461</v>
      </c>
      <c r="G1528" s="388" t="s">
        <v>9566</v>
      </c>
    </row>
    <row r="1529" spans="1:7" x14ac:dyDescent="0.3">
      <c r="A1529" s="54"/>
      <c r="C1529" s="5"/>
      <c r="D1529" s="65"/>
      <c r="E1529" s="65"/>
      <c r="F1529" s="46">
        <f t="shared" si="33"/>
        <v>1156461</v>
      </c>
      <c r="G1529" s="388" t="s">
        <v>9566</v>
      </c>
    </row>
    <row r="1530" spans="1:7" x14ac:dyDescent="0.3">
      <c r="A1530" s="54"/>
      <c r="C1530" s="5"/>
      <c r="D1530" s="65"/>
      <c r="E1530" s="65"/>
      <c r="F1530" s="46">
        <f t="shared" si="33"/>
        <v>1156461</v>
      </c>
      <c r="G1530" s="388" t="s">
        <v>9566</v>
      </c>
    </row>
    <row r="1531" spans="1:7" x14ac:dyDescent="0.3">
      <c r="A1531" s="54"/>
      <c r="C1531" s="5"/>
      <c r="D1531" s="65"/>
      <c r="E1531" s="65"/>
      <c r="F1531" s="46">
        <f t="shared" si="33"/>
        <v>1156461</v>
      </c>
      <c r="G1531" s="388" t="s">
        <v>9566</v>
      </c>
    </row>
    <row r="1532" spans="1:7" x14ac:dyDescent="0.3">
      <c r="A1532" s="54"/>
      <c r="C1532" s="5"/>
      <c r="D1532" s="65"/>
      <c r="E1532" s="65"/>
      <c r="F1532" s="46">
        <f t="shared" si="33"/>
        <v>1156461</v>
      </c>
      <c r="G1532" s="388" t="s">
        <v>9566</v>
      </c>
    </row>
    <row r="1533" spans="1:7" x14ac:dyDescent="0.3">
      <c r="A1533" s="54"/>
      <c r="C1533" s="5"/>
      <c r="D1533" s="65"/>
      <c r="E1533" s="65"/>
      <c r="F1533" s="46">
        <f t="shared" si="33"/>
        <v>1156461</v>
      </c>
      <c r="G1533" s="388" t="s">
        <v>9566</v>
      </c>
    </row>
    <row r="1534" spans="1:7" x14ac:dyDescent="0.3">
      <c r="A1534" s="54"/>
      <c r="C1534" s="5"/>
      <c r="D1534" s="65"/>
      <c r="E1534" s="65"/>
      <c r="F1534" s="46">
        <f t="shared" si="33"/>
        <v>1156461</v>
      </c>
      <c r="G1534" s="388" t="s">
        <v>9566</v>
      </c>
    </row>
    <row r="1535" spans="1:7" x14ac:dyDescent="0.3">
      <c r="A1535" s="54"/>
      <c r="C1535" s="5"/>
      <c r="D1535" s="65"/>
      <c r="E1535" s="65"/>
      <c r="F1535" s="46">
        <f t="shared" si="33"/>
        <v>1156461</v>
      </c>
      <c r="G1535" s="388" t="s">
        <v>9566</v>
      </c>
    </row>
    <row r="1536" spans="1:7" x14ac:dyDescent="0.3">
      <c r="A1536" s="54"/>
      <c r="C1536" s="5"/>
      <c r="D1536" s="65"/>
      <c r="E1536" s="65"/>
      <c r="F1536" s="46">
        <f t="shared" si="33"/>
        <v>1156461</v>
      </c>
      <c r="G1536" s="388" t="s">
        <v>9566</v>
      </c>
    </row>
    <row r="1537" spans="1:7" x14ac:dyDescent="0.3">
      <c r="A1537" s="54"/>
      <c r="C1537" s="5"/>
      <c r="D1537" s="65"/>
      <c r="E1537" s="65"/>
      <c r="F1537" s="46">
        <f t="shared" si="33"/>
        <v>1156461</v>
      </c>
      <c r="G1537" s="388" t="s">
        <v>9566</v>
      </c>
    </row>
    <row r="1538" spans="1:7" x14ac:dyDescent="0.3">
      <c r="A1538" s="54"/>
      <c r="C1538" s="5"/>
      <c r="D1538" s="65"/>
      <c r="E1538" s="65"/>
      <c r="F1538" s="46">
        <f t="shared" si="33"/>
        <v>1156461</v>
      </c>
      <c r="G1538" s="388" t="s">
        <v>9566</v>
      </c>
    </row>
    <row r="1539" spans="1:7" x14ac:dyDescent="0.3">
      <c r="A1539" s="54"/>
      <c r="C1539" s="5"/>
      <c r="D1539" s="65"/>
      <c r="E1539" s="65"/>
      <c r="F1539" s="46">
        <f t="shared" si="33"/>
        <v>1156461</v>
      </c>
      <c r="G1539" s="388" t="s">
        <v>9566</v>
      </c>
    </row>
    <row r="1540" spans="1:7" x14ac:dyDescent="0.3">
      <c r="A1540" s="54"/>
      <c r="C1540" s="5"/>
      <c r="D1540" s="65"/>
      <c r="E1540" s="65"/>
      <c r="F1540" s="46">
        <f t="shared" si="33"/>
        <v>1156461</v>
      </c>
      <c r="G1540" s="388" t="s">
        <v>9566</v>
      </c>
    </row>
    <row r="1541" spans="1:7" x14ac:dyDescent="0.3">
      <c r="A1541" s="54"/>
      <c r="C1541" s="5"/>
      <c r="D1541" s="65"/>
      <c r="E1541" s="65"/>
      <c r="F1541" s="46">
        <f t="shared" si="33"/>
        <v>1156461</v>
      </c>
      <c r="G1541" s="388" t="s">
        <v>9566</v>
      </c>
    </row>
    <row r="1542" spans="1:7" x14ac:dyDescent="0.3">
      <c r="A1542" s="54"/>
      <c r="C1542" s="5"/>
      <c r="D1542" s="65"/>
      <c r="E1542" s="65"/>
      <c r="F1542" s="46">
        <f t="shared" si="33"/>
        <v>1156461</v>
      </c>
      <c r="G1542" s="388" t="s">
        <v>9566</v>
      </c>
    </row>
    <row r="1543" spans="1:7" x14ac:dyDescent="0.3">
      <c r="A1543" s="54"/>
      <c r="C1543" s="5"/>
      <c r="D1543" s="65"/>
      <c r="E1543" s="65"/>
      <c r="F1543" s="46">
        <f t="shared" si="33"/>
        <v>1156461</v>
      </c>
      <c r="G1543" s="388" t="s">
        <v>9566</v>
      </c>
    </row>
    <row r="1544" spans="1:7" x14ac:dyDescent="0.3">
      <c r="A1544" s="54"/>
      <c r="C1544" s="5"/>
      <c r="D1544" s="65"/>
      <c r="E1544" s="65"/>
      <c r="F1544" s="46">
        <f t="shared" si="33"/>
        <v>1156461</v>
      </c>
      <c r="G1544" s="388" t="s">
        <v>9566</v>
      </c>
    </row>
    <row r="1545" spans="1:7" x14ac:dyDescent="0.3">
      <c r="A1545" s="54"/>
      <c r="C1545" s="5"/>
      <c r="D1545" s="65"/>
      <c r="E1545" s="65"/>
      <c r="F1545" s="46">
        <f t="shared" si="33"/>
        <v>1156461</v>
      </c>
      <c r="G1545" s="388" t="s">
        <v>9566</v>
      </c>
    </row>
    <row r="1546" spans="1:7" x14ac:dyDescent="0.3">
      <c r="A1546" s="54"/>
      <c r="C1546" s="5"/>
      <c r="D1546" s="65"/>
      <c r="E1546" s="65"/>
      <c r="F1546" s="46">
        <f t="shared" si="33"/>
        <v>1156461</v>
      </c>
      <c r="G1546" s="388" t="s">
        <v>9566</v>
      </c>
    </row>
    <row r="1547" spans="1:7" x14ac:dyDescent="0.3">
      <c r="A1547" s="54"/>
      <c r="C1547" s="5"/>
      <c r="D1547" s="65"/>
      <c r="E1547" s="65"/>
      <c r="F1547" s="46">
        <f t="shared" ref="F1547:F1610" si="34">F1546+E1547-D1547</f>
        <v>1156461</v>
      </c>
      <c r="G1547" s="388" t="s">
        <v>9566</v>
      </c>
    </row>
    <row r="1548" spans="1:7" x14ac:dyDescent="0.3">
      <c r="A1548" s="54"/>
      <c r="C1548" s="5"/>
      <c r="D1548" s="65"/>
      <c r="E1548" s="65"/>
      <c r="F1548" s="46">
        <f t="shared" si="34"/>
        <v>1156461</v>
      </c>
      <c r="G1548" s="388" t="s">
        <v>9566</v>
      </c>
    </row>
    <row r="1549" spans="1:7" x14ac:dyDescent="0.3">
      <c r="A1549" s="54"/>
      <c r="C1549" s="5"/>
      <c r="D1549" s="65"/>
      <c r="E1549" s="65"/>
      <c r="F1549" s="46">
        <f t="shared" si="34"/>
        <v>1156461</v>
      </c>
      <c r="G1549" s="388" t="s">
        <v>9566</v>
      </c>
    </row>
    <row r="1550" spans="1:7" x14ac:dyDescent="0.3">
      <c r="A1550" s="54"/>
      <c r="C1550" s="5"/>
      <c r="D1550" s="65"/>
      <c r="E1550" s="65"/>
      <c r="F1550" s="46">
        <f t="shared" si="34"/>
        <v>1156461</v>
      </c>
      <c r="G1550" s="388" t="s">
        <v>9566</v>
      </c>
    </row>
    <row r="1551" spans="1:7" x14ac:dyDescent="0.3">
      <c r="A1551" s="54"/>
      <c r="C1551" s="5"/>
      <c r="D1551" s="65"/>
      <c r="E1551" s="65"/>
      <c r="F1551" s="46">
        <f t="shared" si="34"/>
        <v>1156461</v>
      </c>
      <c r="G1551" s="388" t="s">
        <v>9566</v>
      </c>
    </row>
    <row r="1552" spans="1:7" x14ac:dyDescent="0.3">
      <c r="A1552" s="54"/>
      <c r="C1552" s="5"/>
      <c r="D1552" s="65"/>
      <c r="E1552" s="65"/>
      <c r="F1552" s="46">
        <f t="shared" si="34"/>
        <v>1156461</v>
      </c>
      <c r="G1552" s="388" t="s">
        <v>9566</v>
      </c>
    </row>
    <row r="1553" spans="1:7" x14ac:dyDescent="0.3">
      <c r="A1553" s="54"/>
      <c r="C1553" s="5"/>
      <c r="D1553" s="65"/>
      <c r="E1553" s="65"/>
      <c r="F1553" s="46">
        <f t="shared" si="34"/>
        <v>1156461</v>
      </c>
      <c r="G1553" s="388" t="s">
        <v>9566</v>
      </c>
    </row>
    <row r="1554" spans="1:7" x14ac:dyDescent="0.3">
      <c r="A1554" s="54"/>
      <c r="C1554" s="5"/>
      <c r="D1554" s="65"/>
      <c r="E1554" s="65"/>
      <c r="F1554" s="46">
        <f t="shared" si="34"/>
        <v>1156461</v>
      </c>
      <c r="G1554" s="388" t="s">
        <v>9566</v>
      </c>
    </row>
    <row r="1555" spans="1:7" x14ac:dyDescent="0.3">
      <c r="A1555" s="54"/>
      <c r="C1555" s="5"/>
      <c r="D1555" s="65"/>
      <c r="E1555" s="65"/>
      <c r="F1555" s="46">
        <f t="shared" si="34"/>
        <v>1156461</v>
      </c>
      <c r="G1555" s="388" t="s">
        <v>9566</v>
      </c>
    </row>
    <row r="1556" spans="1:7" x14ac:dyDescent="0.3">
      <c r="A1556" s="54"/>
      <c r="C1556" s="5"/>
      <c r="D1556" s="65"/>
      <c r="E1556" s="65"/>
      <c r="F1556" s="46">
        <f t="shared" si="34"/>
        <v>1156461</v>
      </c>
      <c r="G1556" s="388" t="s">
        <v>9566</v>
      </c>
    </row>
    <row r="1557" spans="1:7" x14ac:dyDescent="0.3">
      <c r="A1557" s="54"/>
      <c r="C1557" s="5"/>
      <c r="D1557" s="65"/>
      <c r="E1557" s="65"/>
      <c r="F1557" s="46">
        <f t="shared" si="34"/>
        <v>1156461</v>
      </c>
      <c r="G1557" s="388" t="s">
        <v>9566</v>
      </c>
    </row>
    <row r="1558" spans="1:7" x14ac:dyDescent="0.3">
      <c r="A1558" s="54"/>
      <c r="C1558" s="5"/>
      <c r="D1558" s="65"/>
      <c r="E1558" s="65"/>
      <c r="F1558" s="46">
        <f t="shared" si="34"/>
        <v>1156461</v>
      </c>
      <c r="G1558" s="388" t="s">
        <v>9566</v>
      </c>
    </row>
    <row r="1559" spans="1:7" x14ac:dyDescent="0.3">
      <c r="A1559" s="54"/>
      <c r="C1559" s="5"/>
      <c r="D1559" s="65"/>
      <c r="E1559" s="65"/>
      <c r="F1559" s="46">
        <f t="shared" si="34"/>
        <v>1156461</v>
      </c>
      <c r="G1559" s="388" t="s">
        <v>9566</v>
      </c>
    </row>
    <row r="1560" spans="1:7" x14ac:dyDescent="0.3">
      <c r="A1560" s="54"/>
      <c r="C1560" s="5"/>
      <c r="D1560" s="65"/>
      <c r="E1560" s="65"/>
      <c r="F1560" s="46">
        <f t="shared" si="34"/>
        <v>1156461</v>
      </c>
      <c r="G1560" s="388" t="s">
        <v>9566</v>
      </c>
    </row>
    <row r="1561" spans="1:7" x14ac:dyDescent="0.3">
      <c r="A1561" s="54"/>
      <c r="C1561" s="5"/>
      <c r="D1561" s="65"/>
      <c r="E1561" s="65"/>
      <c r="F1561" s="46">
        <f t="shared" si="34"/>
        <v>1156461</v>
      </c>
      <c r="G1561" s="388" t="s">
        <v>9566</v>
      </c>
    </row>
    <row r="1562" spans="1:7" x14ac:dyDescent="0.3">
      <c r="A1562" s="54"/>
      <c r="C1562" s="5"/>
      <c r="D1562" s="65"/>
      <c r="E1562" s="65"/>
      <c r="F1562" s="46">
        <f t="shared" si="34"/>
        <v>1156461</v>
      </c>
      <c r="G1562" s="388" t="s">
        <v>9566</v>
      </c>
    </row>
    <row r="1563" spans="1:7" x14ac:dyDescent="0.3">
      <c r="A1563" s="54"/>
      <c r="C1563" s="5"/>
      <c r="D1563" s="65"/>
      <c r="E1563" s="65"/>
      <c r="F1563" s="46">
        <f t="shared" si="34"/>
        <v>1156461</v>
      </c>
      <c r="G1563" s="388" t="s">
        <v>9566</v>
      </c>
    </row>
    <row r="1564" spans="1:7" x14ac:dyDescent="0.3">
      <c r="A1564" s="54"/>
      <c r="C1564" s="5"/>
      <c r="D1564" s="65"/>
      <c r="E1564" s="65"/>
      <c r="F1564" s="46">
        <f t="shared" si="34"/>
        <v>1156461</v>
      </c>
      <c r="G1564" s="388" t="s">
        <v>9566</v>
      </c>
    </row>
    <row r="1565" spans="1:7" x14ac:dyDescent="0.3">
      <c r="A1565" s="54"/>
      <c r="C1565" s="5"/>
      <c r="D1565" s="65"/>
      <c r="E1565" s="65"/>
      <c r="F1565" s="46">
        <f t="shared" si="34"/>
        <v>1156461</v>
      </c>
      <c r="G1565" s="388" t="s">
        <v>9566</v>
      </c>
    </row>
    <row r="1566" spans="1:7" x14ac:dyDescent="0.3">
      <c r="A1566" s="54"/>
      <c r="C1566" s="5"/>
      <c r="D1566" s="65"/>
      <c r="E1566" s="65"/>
      <c r="F1566" s="46">
        <f t="shared" si="34"/>
        <v>1156461</v>
      </c>
      <c r="G1566" s="388" t="s">
        <v>9566</v>
      </c>
    </row>
    <row r="1567" spans="1:7" x14ac:dyDescent="0.3">
      <c r="A1567" s="54"/>
      <c r="C1567" s="5"/>
      <c r="D1567" s="65"/>
      <c r="E1567" s="65"/>
      <c r="F1567" s="46">
        <f t="shared" si="34"/>
        <v>1156461</v>
      </c>
      <c r="G1567" s="388" t="s">
        <v>9566</v>
      </c>
    </row>
    <row r="1568" spans="1:7" x14ac:dyDescent="0.3">
      <c r="A1568" s="54"/>
      <c r="C1568" s="5"/>
      <c r="D1568" s="65"/>
      <c r="E1568" s="65"/>
      <c r="F1568" s="46">
        <f t="shared" si="34"/>
        <v>1156461</v>
      </c>
      <c r="G1568" s="388" t="s">
        <v>9566</v>
      </c>
    </row>
    <row r="1569" spans="1:7" x14ac:dyDescent="0.3">
      <c r="A1569" s="54"/>
      <c r="C1569" s="5"/>
      <c r="D1569" s="65"/>
      <c r="E1569" s="65"/>
      <c r="F1569" s="46">
        <f t="shared" si="34"/>
        <v>1156461</v>
      </c>
      <c r="G1569" s="388" t="s">
        <v>9566</v>
      </c>
    </row>
    <row r="1570" spans="1:7" x14ac:dyDescent="0.3">
      <c r="A1570" s="54"/>
      <c r="C1570" s="5"/>
      <c r="D1570" s="65"/>
      <c r="E1570" s="65"/>
      <c r="F1570" s="46">
        <f t="shared" si="34"/>
        <v>1156461</v>
      </c>
      <c r="G1570" s="388" t="s">
        <v>9566</v>
      </c>
    </row>
    <row r="1571" spans="1:7" x14ac:dyDescent="0.3">
      <c r="A1571" s="54"/>
      <c r="C1571" s="5"/>
      <c r="D1571" s="65"/>
      <c r="E1571" s="65"/>
      <c r="F1571" s="46">
        <f t="shared" si="34"/>
        <v>1156461</v>
      </c>
      <c r="G1571" s="388" t="s">
        <v>9566</v>
      </c>
    </row>
    <row r="1572" spans="1:7" x14ac:dyDescent="0.3">
      <c r="A1572" s="54"/>
      <c r="C1572" s="5"/>
      <c r="D1572" s="65"/>
      <c r="E1572" s="65"/>
      <c r="F1572" s="46">
        <f t="shared" si="34"/>
        <v>1156461</v>
      </c>
      <c r="G1572" s="388" t="s">
        <v>9566</v>
      </c>
    </row>
    <row r="1573" spans="1:7" x14ac:dyDescent="0.3">
      <c r="A1573" s="54"/>
      <c r="C1573" s="5"/>
      <c r="D1573" s="65"/>
      <c r="E1573" s="65"/>
      <c r="F1573" s="46">
        <f t="shared" si="34"/>
        <v>1156461</v>
      </c>
      <c r="G1573" s="388" t="s">
        <v>9566</v>
      </c>
    </row>
    <row r="1574" spans="1:7" x14ac:dyDescent="0.3">
      <c r="A1574" s="54"/>
      <c r="C1574" s="5"/>
      <c r="D1574" s="65"/>
      <c r="E1574" s="65"/>
      <c r="F1574" s="46">
        <f t="shared" si="34"/>
        <v>1156461</v>
      </c>
      <c r="G1574" s="388" t="s">
        <v>9566</v>
      </c>
    </row>
    <row r="1575" spans="1:7" x14ac:dyDescent="0.3">
      <c r="A1575" s="54"/>
      <c r="C1575" s="5"/>
      <c r="D1575" s="65"/>
      <c r="E1575" s="65"/>
      <c r="F1575" s="46">
        <f t="shared" si="34"/>
        <v>1156461</v>
      </c>
      <c r="G1575" s="388" t="s">
        <v>9566</v>
      </c>
    </row>
    <row r="1576" spans="1:7" x14ac:dyDescent="0.3">
      <c r="A1576" s="54"/>
      <c r="C1576" s="5"/>
      <c r="D1576" s="65"/>
      <c r="E1576" s="65"/>
      <c r="F1576" s="46">
        <f t="shared" si="34"/>
        <v>1156461</v>
      </c>
      <c r="G1576" s="388" t="s">
        <v>9566</v>
      </c>
    </row>
    <row r="1577" spans="1:7" x14ac:dyDescent="0.3">
      <c r="A1577" s="54"/>
      <c r="C1577" s="5"/>
      <c r="D1577" s="65"/>
      <c r="E1577" s="65"/>
      <c r="F1577" s="46">
        <f t="shared" si="34"/>
        <v>1156461</v>
      </c>
      <c r="G1577" s="388" t="s">
        <v>9566</v>
      </c>
    </row>
    <row r="1578" spans="1:7" x14ac:dyDescent="0.3">
      <c r="A1578" s="54"/>
      <c r="C1578" s="5"/>
      <c r="D1578" s="65"/>
      <c r="E1578" s="65"/>
      <c r="F1578" s="46">
        <f t="shared" si="34"/>
        <v>1156461</v>
      </c>
      <c r="G1578" s="388" t="s">
        <v>9566</v>
      </c>
    </row>
    <row r="1579" spans="1:7" x14ac:dyDescent="0.3">
      <c r="A1579" s="54"/>
      <c r="C1579" s="5"/>
      <c r="D1579" s="65"/>
      <c r="E1579" s="65"/>
      <c r="F1579" s="46">
        <f t="shared" si="34"/>
        <v>1156461</v>
      </c>
      <c r="G1579" s="388" t="s">
        <v>9566</v>
      </c>
    </row>
    <row r="1580" spans="1:7" x14ac:dyDescent="0.3">
      <c r="A1580" s="54"/>
      <c r="C1580" s="5"/>
      <c r="D1580" s="65"/>
      <c r="E1580" s="65"/>
      <c r="F1580" s="46">
        <f t="shared" si="34"/>
        <v>1156461</v>
      </c>
      <c r="G1580" s="388" t="s">
        <v>9566</v>
      </c>
    </row>
    <row r="1581" spans="1:7" x14ac:dyDescent="0.3">
      <c r="A1581" s="54"/>
      <c r="C1581" s="5"/>
      <c r="D1581" s="65"/>
      <c r="E1581" s="65"/>
      <c r="F1581" s="46">
        <f t="shared" si="34"/>
        <v>1156461</v>
      </c>
      <c r="G1581" s="388" t="s">
        <v>9566</v>
      </c>
    </row>
    <row r="1582" spans="1:7" x14ac:dyDescent="0.3">
      <c r="A1582" s="54"/>
      <c r="C1582" s="5"/>
      <c r="D1582" s="65"/>
      <c r="E1582" s="65"/>
      <c r="F1582" s="46">
        <f t="shared" si="34"/>
        <v>1156461</v>
      </c>
      <c r="G1582" s="388" t="s">
        <v>9566</v>
      </c>
    </row>
    <row r="1583" spans="1:7" x14ac:dyDescent="0.3">
      <c r="A1583" s="54"/>
      <c r="C1583" s="5"/>
      <c r="D1583" s="65"/>
      <c r="E1583" s="65"/>
      <c r="F1583" s="46">
        <f t="shared" si="34"/>
        <v>1156461</v>
      </c>
      <c r="G1583" s="388" t="s">
        <v>9566</v>
      </c>
    </row>
    <row r="1584" spans="1:7" x14ac:dyDescent="0.3">
      <c r="A1584" s="54"/>
      <c r="C1584" s="5"/>
      <c r="D1584" s="65"/>
      <c r="E1584" s="65"/>
      <c r="F1584" s="46">
        <f t="shared" si="34"/>
        <v>1156461</v>
      </c>
      <c r="G1584" s="388" t="s">
        <v>9566</v>
      </c>
    </row>
    <row r="1585" spans="1:7" x14ac:dyDescent="0.3">
      <c r="A1585" s="54"/>
      <c r="C1585" s="5"/>
      <c r="D1585" s="65"/>
      <c r="E1585" s="65"/>
      <c r="F1585" s="46">
        <f t="shared" si="34"/>
        <v>1156461</v>
      </c>
      <c r="G1585" s="388" t="s">
        <v>9566</v>
      </c>
    </row>
    <row r="1586" spans="1:7" x14ac:dyDescent="0.3">
      <c r="A1586" s="54"/>
      <c r="C1586" s="5"/>
      <c r="D1586" s="65"/>
      <c r="E1586" s="65"/>
      <c r="F1586" s="46">
        <f t="shared" si="34"/>
        <v>1156461</v>
      </c>
      <c r="G1586" s="388" t="s">
        <v>9566</v>
      </c>
    </row>
    <row r="1587" spans="1:7" x14ac:dyDescent="0.3">
      <c r="A1587" s="54"/>
      <c r="C1587" s="5"/>
      <c r="D1587" s="65"/>
      <c r="E1587" s="65"/>
      <c r="F1587" s="46">
        <f t="shared" si="34"/>
        <v>1156461</v>
      </c>
      <c r="G1587" s="388" t="s">
        <v>9566</v>
      </c>
    </row>
    <row r="1588" spans="1:7" x14ac:dyDescent="0.3">
      <c r="A1588" s="54"/>
      <c r="C1588" s="5"/>
      <c r="D1588" s="65"/>
      <c r="E1588" s="65"/>
      <c r="F1588" s="46">
        <f t="shared" si="34"/>
        <v>1156461</v>
      </c>
      <c r="G1588" s="388" t="s">
        <v>9566</v>
      </c>
    </row>
    <row r="1589" spans="1:7" x14ac:dyDescent="0.3">
      <c r="A1589" s="54"/>
      <c r="C1589" s="5"/>
      <c r="D1589" s="65"/>
      <c r="E1589" s="65"/>
      <c r="F1589" s="46">
        <f t="shared" si="34"/>
        <v>1156461</v>
      </c>
      <c r="G1589" s="388" t="s">
        <v>9566</v>
      </c>
    </row>
    <row r="1590" spans="1:7" x14ac:dyDescent="0.3">
      <c r="A1590" s="54"/>
      <c r="C1590" s="5"/>
      <c r="D1590" s="65"/>
      <c r="E1590" s="65"/>
      <c r="F1590" s="46">
        <f t="shared" si="34"/>
        <v>1156461</v>
      </c>
      <c r="G1590" s="388" t="s">
        <v>9566</v>
      </c>
    </row>
    <row r="1591" spans="1:7" x14ac:dyDescent="0.3">
      <c r="A1591" s="54"/>
      <c r="C1591" s="5"/>
      <c r="D1591" s="65"/>
      <c r="E1591" s="65"/>
      <c r="F1591" s="46">
        <f t="shared" si="34"/>
        <v>1156461</v>
      </c>
      <c r="G1591" s="388" t="s">
        <v>9566</v>
      </c>
    </row>
    <row r="1592" spans="1:7" x14ac:dyDescent="0.3">
      <c r="A1592" s="54"/>
      <c r="C1592" s="5"/>
      <c r="D1592" s="65"/>
      <c r="E1592" s="65"/>
      <c r="F1592" s="46">
        <f t="shared" si="34"/>
        <v>1156461</v>
      </c>
      <c r="G1592" s="388" t="s">
        <v>9566</v>
      </c>
    </row>
    <row r="1593" spans="1:7" x14ac:dyDescent="0.3">
      <c r="A1593" s="54"/>
      <c r="C1593" s="5"/>
      <c r="D1593" s="65"/>
      <c r="E1593" s="65"/>
      <c r="F1593" s="46">
        <f t="shared" si="34"/>
        <v>1156461</v>
      </c>
      <c r="G1593" s="388" t="s">
        <v>9566</v>
      </c>
    </row>
    <row r="1594" spans="1:7" x14ac:dyDescent="0.3">
      <c r="A1594" s="54"/>
      <c r="C1594" s="5"/>
      <c r="D1594" s="65"/>
      <c r="E1594" s="65"/>
      <c r="F1594" s="46">
        <f t="shared" si="34"/>
        <v>1156461</v>
      </c>
      <c r="G1594" s="388" t="s">
        <v>9566</v>
      </c>
    </row>
    <row r="1595" spans="1:7" x14ac:dyDescent="0.3">
      <c r="A1595" s="54"/>
      <c r="C1595" s="5"/>
      <c r="D1595" s="65"/>
      <c r="E1595" s="65"/>
      <c r="F1595" s="46">
        <f t="shared" si="34"/>
        <v>1156461</v>
      </c>
      <c r="G1595" s="388" t="s">
        <v>9566</v>
      </c>
    </row>
    <row r="1596" spans="1:7" x14ac:dyDescent="0.3">
      <c r="A1596" s="54"/>
      <c r="C1596" s="5"/>
      <c r="D1596" s="65"/>
      <c r="E1596" s="65"/>
      <c r="F1596" s="46">
        <f t="shared" si="34"/>
        <v>1156461</v>
      </c>
      <c r="G1596" s="388" t="s">
        <v>9566</v>
      </c>
    </row>
    <row r="1597" spans="1:7" x14ac:dyDescent="0.3">
      <c r="A1597" s="54"/>
      <c r="C1597" s="5"/>
      <c r="D1597" s="65"/>
      <c r="E1597" s="65"/>
      <c r="F1597" s="46">
        <f t="shared" si="34"/>
        <v>1156461</v>
      </c>
      <c r="G1597" s="388" t="s">
        <v>9566</v>
      </c>
    </row>
    <row r="1598" spans="1:7" x14ac:dyDescent="0.3">
      <c r="A1598" s="54"/>
      <c r="C1598" s="5"/>
      <c r="D1598" s="65"/>
      <c r="E1598" s="65"/>
      <c r="F1598" s="46">
        <f t="shared" si="34"/>
        <v>1156461</v>
      </c>
      <c r="G1598" s="388" t="s">
        <v>9566</v>
      </c>
    </row>
    <row r="1599" spans="1:7" x14ac:dyDescent="0.3">
      <c r="A1599" s="54"/>
      <c r="C1599" s="5"/>
      <c r="D1599" s="65"/>
      <c r="E1599" s="65"/>
      <c r="F1599" s="46">
        <f t="shared" si="34"/>
        <v>1156461</v>
      </c>
      <c r="G1599" s="388" t="s">
        <v>9566</v>
      </c>
    </row>
    <row r="1600" spans="1:7" x14ac:dyDescent="0.3">
      <c r="A1600" s="54"/>
      <c r="C1600" s="5"/>
      <c r="D1600" s="65"/>
      <c r="E1600" s="65"/>
      <c r="F1600" s="46">
        <f t="shared" si="34"/>
        <v>1156461</v>
      </c>
      <c r="G1600" s="388" t="s">
        <v>9566</v>
      </c>
    </row>
    <row r="1601" spans="1:7" x14ac:dyDescent="0.3">
      <c r="A1601" s="54"/>
      <c r="C1601" s="5"/>
      <c r="D1601" s="65"/>
      <c r="E1601" s="65"/>
      <c r="F1601" s="46">
        <f t="shared" si="34"/>
        <v>1156461</v>
      </c>
      <c r="G1601" s="388" t="s">
        <v>9566</v>
      </c>
    </row>
    <row r="1602" spans="1:7" x14ac:dyDescent="0.3">
      <c r="A1602" s="54"/>
      <c r="C1602" s="5"/>
      <c r="D1602" s="65"/>
      <c r="E1602" s="65"/>
      <c r="F1602" s="46">
        <f t="shared" si="34"/>
        <v>1156461</v>
      </c>
      <c r="G1602" s="388" t="s">
        <v>9566</v>
      </c>
    </row>
    <row r="1603" spans="1:7" x14ac:dyDescent="0.3">
      <c r="A1603" s="54"/>
      <c r="C1603" s="5"/>
      <c r="D1603" s="65"/>
      <c r="E1603" s="65"/>
      <c r="F1603" s="46">
        <f t="shared" si="34"/>
        <v>1156461</v>
      </c>
      <c r="G1603" s="388" t="s">
        <v>9566</v>
      </c>
    </row>
    <row r="1604" spans="1:7" x14ac:dyDescent="0.3">
      <c r="A1604" s="54"/>
      <c r="C1604" s="5"/>
      <c r="D1604" s="65"/>
      <c r="E1604" s="65"/>
      <c r="F1604" s="46">
        <f t="shared" si="34"/>
        <v>1156461</v>
      </c>
      <c r="G1604" s="388" t="s">
        <v>9566</v>
      </c>
    </row>
    <row r="1605" spans="1:7" x14ac:dyDescent="0.3">
      <c r="A1605" s="54"/>
      <c r="C1605" s="5"/>
      <c r="D1605" s="65"/>
      <c r="E1605" s="65"/>
      <c r="F1605" s="46">
        <f t="shared" si="34"/>
        <v>1156461</v>
      </c>
      <c r="G1605" s="388" t="s">
        <v>9566</v>
      </c>
    </row>
    <row r="1606" spans="1:7" x14ac:dyDescent="0.3">
      <c r="A1606" s="54"/>
      <c r="C1606" s="5"/>
      <c r="D1606" s="65"/>
      <c r="E1606" s="65"/>
      <c r="F1606" s="46">
        <f t="shared" si="34"/>
        <v>1156461</v>
      </c>
      <c r="G1606" s="388" t="s">
        <v>9566</v>
      </c>
    </row>
    <row r="1607" spans="1:7" x14ac:dyDescent="0.3">
      <c r="A1607" s="54"/>
      <c r="C1607" s="5"/>
      <c r="D1607" s="65"/>
      <c r="E1607" s="65"/>
      <c r="F1607" s="46">
        <f t="shared" si="34"/>
        <v>1156461</v>
      </c>
      <c r="G1607" s="388" t="s">
        <v>9566</v>
      </c>
    </row>
    <row r="1608" spans="1:7" x14ac:dyDescent="0.3">
      <c r="A1608" s="54"/>
      <c r="C1608" s="5"/>
      <c r="D1608" s="65"/>
      <c r="E1608" s="65"/>
      <c r="F1608" s="46">
        <f t="shared" si="34"/>
        <v>1156461</v>
      </c>
      <c r="G1608" s="388" t="s">
        <v>9566</v>
      </c>
    </row>
    <row r="1609" spans="1:7" x14ac:dyDescent="0.3">
      <c r="A1609" s="54"/>
      <c r="C1609" s="5"/>
      <c r="D1609" s="65"/>
      <c r="E1609" s="65"/>
      <c r="F1609" s="46">
        <f t="shared" si="34"/>
        <v>1156461</v>
      </c>
      <c r="G1609" s="388" t="s">
        <v>9566</v>
      </c>
    </row>
    <row r="1610" spans="1:7" x14ac:dyDescent="0.3">
      <c r="A1610" s="54"/>
      <c r="C1610" s="5"/>
      <c r="D1610" s="65"/>
      <c r="E1610" s="65"/>
      <c r="F1610" s="46">
        <f t="shared" si="34"/>
        <v>1156461</v>
      </c>
      <c r="G1610" s="388" t="s">
        <v>9566</v>
      </c>
    </row>
    <row r="1611" spans="1:7" x14ac:dyDescent="0.3">
      <c r="A1611" s="54"/>
      <c r="C1611" s="5"/>
      <c r="D1611" s="65"/>
      <c r="E1611" s="65"/>
      <c r="F1611" s="46">
        <f t="shared" ref="F1611:F1674" si="35">F1610+E1611-D1611</f>
        <v>1156461</v>
      </c>
      <c r="G1611" s="388" t="s">
        <v>9566</v>
      </c>
    </row>
    <row r="1612" spans="1:7" x14ac:dyDescent="0.3">
      <c r="A1612" s="54"/>
      <c r="C1612" s="5"/>
      <c r="D1612" s="65"/>
      <c r="E1612" s="65"/>
      <c r="F1612" s="46">
        <f t="shared" si="35"/>
        <v>1156461</v>
      </c>
      <c r="G1612" s="388" t="s">
        <v>9566</v>
      </c>
    </row>
    <row r="1613" spans="1:7" x14ac:dyDescent="0.3">
      <c r="A1613" s="54"/>
      <c r="C1613" s="5"/>
      <c r="D1613" s="65"/>
      <c r="E1613" s="65"/>
      <c r="F1613" s="46">
        <f t="shared" si="35"/>
        <v>1156461</v>
      </c>
      <c r="G1613" s="388" t="s">
        <v>9566</v>
      </c>
    </row>
    <row r="1614" spans="1:7" x14ac:dyDescent="0.3">
      <c r="A1614" s="54"/>
      <c r="C1614" s="5"/>
      <c r="D1614" s="65"/>
      <c r="E1614" s="65"/>
      <c r="F1614" s="46">
        <f t="shared" si="35"/>
        <v>1156461</v>
      </c>
      <c r="G1614" s="388" t="s">
        <v>9566</v>
      </c>
    </row>
    <row r="1615" spans="1:7" x14ac:dyDescent="0.3">
      <c r="A1615" s="54"/>
      <c r="C1615" s="5"/>
      <c r="D1615" s="65"/>
      <c r="E1615" s="65"/>
      <c r="F1615" s="46">
        <f t="shared" si="35"/>
        <v>1156461</v>
      </c>
      <c r="G1615" s="388" t="s">
        <v>9566</v>
      </c>
    </row>
    <row r="1616" spans="1:7" x14ac:dyDescent="0.3">
      <c r="A1616" s="54"/>
      <c r="C1616" s="5"/>
      <c r="D1616" s="65"/>
      <c r="E1616" s="65"/>
      <c r="F1616" s="46">
        <f t="shared" si="35"/>
        <v>1156461</v>
      </c>
      <c r="G1616" s="388" t="s">
        <v>9566</v>
      </c>
    </row>
    <row r="1617" spans="1:7" x14ac:dyDescent="0.3">
      <c r="A1617" s="54"/>
      <c r="C1617" s="5"/>
      <c r="D1617" s="65"/>
      <c r="E1617" s="65"/>
      <c r="F1617" s="46">
        <f t="shared" si="35"/>
        <v>1156461</v>
      </c>
      <c r="G1617" s="388" t="s">
        <v>9566</v>
      </c>
    </row>
    <row r="1618" spans="1:7" x14ac:dyDescent="0.3">
      <c r="A1618" s="54"/>
      <c r="C1618" s="5"/>
      <c r="D1618" s="65"/>
      <c r="E1618" s="65"/>
      <c r="F1618" s="46">
        <f t="shared" si="35"/>
        <v>1156461</v>
      </c>
      <c r="G1618" s="388" t="s">
        <v>9566</v>
      </c>
    </row>
    <row r="1619" spans="1:7" x14ac:dyDescent="0.3">
      <c r="A1619" s="54"/>
      <c r="C1619" s="5"/>
      <c r="D1619" s="65"/>
      <c r="E1619" s="65"/>
      <c r="F1619" s="46">
        <f t="shared" si="35"/>
        <v>1156461</v>
      </c>
      <c r="G1619" s="388" t="s">
        <v>9566</v>
      </c>
    </row>
    <row r="1620" spans="1:7" x14ac:dyDescent="0.3">
      <c r="A1620" s="54"/>
      <c r="C1620" s="5"/>
      <c r="D1620" s="65"/>
      <c r="E1620" s="65"/>
      <c r="F1620" s="46">
        <f t="shared" si="35"/>
        <v>1156461</v>
      </c>
      <c r="G1620" s="388" t="s">
        <v>9566</v>
      </c>
    </row>
    <row r="1621" spans="1:7" x14ac:dyDescent="0.3">
      <c r="A1621" s="54"/>
      <c r="C1621" s="5"/>
      <c r="D1621" s="65"/>
      <c r="E1621" s="65"/>
      <c r="F1621" s="46">
        <f t="shared" si="35"/>
        <v>1156461</v>
      </c>
      <c r="G1621" s="388" t="s">
        <v>9566</v>
      </c>
    </row>
    <row r="1622" spans="1:7" x14ac:dyDescent="0.3">
      <c r="A1622" s="54"/>
      <c r="C1622" s="5"/>
      <c r="D1622" s="65"/>
      <c r="E1622" s="65"/>
      <c r="F1622" s="46">
        <f t="shared" si="35"/>
        <v>1156461</v>
      </c>
      <c r="G1622" s="388" t="s">
        <v>9566</v>
      </c>
    </row>
    <row r="1623" spans="1:7" x14ac:dyDescent="0.3">
      <c r="A1623" s="54"/>
      <c r="C1623" s="5"/>
      <c r="D1623" s="65"/>
      <c r="E1623" s="65"/>
      <c r="F1623" s="46">
        <f t="shared" si="35"/>
        <v>1156461</v>
      </c>
      <c r="G1623" s="388" t="s">
        <v>9566</v>
      </c>
    </row>
    <row r="1624" spans="1:7" x14ac:dyDescent="0.3">
      <c r="A1624" s="54"/>
      <c r="C1624" s="5"/>
      <c r="D1624" s="65"/>
      <c r="E1624" s="65"/>
      <c r="F1624" s="46">
        <f t="shared" si="35"/>
        <v>1156461</v>
      </c>
      <c r="G1624" s="388" t="s">
        <v>9566</v>
      </c>
    </row>
    <row r="1625" spans="1:7" x14ac:dyDescent="0.3">
      <c r="A1625" s="54"/>
      <c r="C1625" s="5"/>
      <c r="D1625" s="65"/>
      <c r="E1625" s="65"/>
      <c r="F1625" s="46">
        <f t="shared" si="35"/>
        <v>1156461</v>
      </c>
      <c r="G1625" s="388" t="s">
        <v>9566</v>
      </c>
    </row>
    <row r="1626" spans="1:7" x14ac:dyDescent="0.3">
      <c r="A1626" s="54"/>
      <c r="C1626" s="5"/>
      <c r="D1626" s="65"/>
      <c r="E1626" s="65"/>
      <c r="F1626" s="46">
        <f t="shared" si="35"/>
        <v>1156461</v>
      </c>
      <c r="G1626" s="388" t="s">
        <v>9566</v>
      </c>
    </row>
    <row r="1627" spans="1:7" x14ac:dyDescent="0.3">
      <c r="A1627" s="54"/>
      <c r="C1627" s="5"/>
      <c r="D1627" s="65"/>
      <c r="E1627" s="65"/>
      <c r="F1627" s="46">
        <f t="shared" si="35"/>
        <v>1156461</v>
      </c>
      <c r="G1627" s="388" t="s">
        <v>9566</v>
      </c>
    </row>
    <row r="1628" spans="1:7" x14ac:dyDescent="0.3">
      <c r="A1628" s="54"/>
      <c r="C1628" s="5"/>
      <c r="D1628" s="65"/>
      <c r="E1628" s="65"/>
      <c r="F1628" s="46">
        <f t="shared" si="35"/>
        <v>1156461</v>
      </c>
      <c r="G1628" s="388" t="s">
        <v>9566</v>
      </c>
    </row>
    <row r="1629" spans="1:7" x14ac:dyDescent="0.3">
      <c r="A1629" s="54"/>
      <c r="C1629" s="5"/>
      <c r="D1629" s="65"/>
      <c r="E1629" s="65"/>
      <c r="F1629" s="46">
        <f t="shared" si="35"/>
        <v>1156461</v>
      </c>
      <c r="G1629" s="388" t="s">
        <v>9566</v>
      </c>
    </row>
    <row r="1630" spans="1:7" x14ac:dyDescent="0.3">
      <c r="A1630" s="54"/>
      <c r="C1630" s="5"/>
      <c r="D1630" s="65"/>
      <c r="E1630" s="65"/>
      <c r="F1630" s="46">
        <f t="shared" si="35"/>
        <v>1156461</v>
      </c>
      <c r="G1630" s="388" t="s">
        <v>9566</v>
      </c>
    </row>
    <row r="1631" spans="1:7" x14ac:dyDescent="0.3">
      <c r="A1631" s="54"/>
      <c r="C1631" s="5"/>
      <c r="D1631" s="65"/>
      <c r="E1631" s="65"/>
      <c r="F1631" s="46">
        <f t="shared" si="35"/>
        <v>1156461</v>
      </c>
      <c r="G1631" s="388" t="s">
        <v>9566</v>
      </c>
    </row>
    <row r="1632" spans="1:7" x14ac:dyDescent="0.3">
      <c r="A1632" s="54"/>
      <c r="C1632" s="5"/>
      <c r="D1632" s="65"/>
      <c r="E1632" s="65"/>
      <c r="F1632" s="46">
        <f t="shared" si="35"/>
        <v>1156461</v>
      </c>
      <c r="G1632" s="388" t="s">
        <v>9566</v>
      </c>
    </row>
    <row r="1633" spans="1:7" x14ac:dyDescent="0.3">
      <c r="A1633" s="54"/>
      <c r="C1633" s="5"/>
      <c r="D1633" s="65"/>
      <c r="E1633" s="65"/>
      <c r="F1633" s="46">
        <f t="shared" si="35"/>
        <v>1156461</v>
      </c>
      <c r="G1633" s="388" t="s">
        <v>9566</v>
      </c>
    </row>
    <row r="1634" spans="1:7" x14ac:dyDescent="0.3">
      <c r="A1634" s="54"/>
      <c r="C1634" s="5"/>
      <c r="D1634" s="65"/>
      <c r="E1634" s="65"/>
      <c r="F1634" s="46">
        <f t="shared" si="35"/>
        <v>1156461</v>
      </c>
      <c r="G1634" s="388" t="s">
        <v>9566</v>
      </c>
    </row>
    <row r="1635" spans="1:7" x14ac:dyDescent="0.3">
      <c r="A1635" s="54"/>
      <c r="C1635" s="5"/>
      <c r="D1635" s="65"/>
      <c r="E1635" s="65"/>
      <c r="F1635" s="46">
        <f t="shared" si="35"/>
        <v>1156461</v>
      </c>
      <c r="G1635" s="388" t="s">
        <v>9566</v>
      </c>
    </row>
    <row r="1636" spans="1:7" x14ac:dyDescent="0.3">
      <c r="A1636" s="54"/>
      <c r="C1636" s="5"/>
      <c r="D1636" s="65"/>
      <c r="E1636" s="65"/>
      <c r="F1636" s="46">
        <f t="shared" si="35"/>
        <v>1156461</v>
      </c>
      <c r="G1636" s="388" t="s">
        <v>9566</v>
      </c>
    </row>
    <row r="1637" spans="1:7" x14ac:dyDescent="0.3">
      <c r="A1637" s="54"/>
      <c r="C1637" s="5"/>
      <c r="D1637" s="65"/>
      <c r="E1637" s="65"/>
      <c r="F1637" s="46">
        <f t="shared" si="35"/>
        <v>1156461</v>
      </c>
      <c r="G1637" s="388" t="s">
        <v>9566</v>
      </c>
    </row>
    <row r="1638" spans="1:7" x14ac:dyDescent="0.3">
      <c r="A1638" s="54"/>
      <c r="C1638" s="5"/>
      <c r="D1638" s="65"/>
      <c r="E1638" s="65"/>
      <c r="F1638" s="46">
        <f t="shared" si="35"/>
        <v>1156461</v>
      </c>
      <c r="G1638" s="388" t="s">
        <v>9566</v>
      </c>
    </row>
    <row r="1639" spans="1:7" x14ac:dyDescent="0.3">
      <c r="A1639" s="54"/>
      <c r="C1639" s="5"/>
      <c r="D1639" s="65"/>
      <c r="E1639" s="65"/>
      <c r="F1639" s="46">
        <f t="shared" si="35"/>
        <v>1156461</v>
      </c>
      <c r="G1639" s="388" t="s">
        <v>9566</v>
      </c>
    </row>
    <row r="1640" spans="1:7" x14ac:dyDescent="0.3">
      <c r="A1640" s="54"/>
      <c r="C1640" s="5"/>
      <c r="D1640" s="65"/>
      <c r="E1640" s="65"/>
      <c r="F1640" s="46">
        <f t="shared" si="35"/>
        <v>1156461</v>
      </c>
      <c r="G1640" s="388" t="s">
        <v>9566</v>
      </c>
    </row>
    <row r="1641" spans="1:7" x14ac:dyDescent="0.3">
      <c r="A1641" s="54"/>
      <c r="C1641" s="5"/>
      <c r="D1641" s="65"/>
      <c r="E1641" s="65"/>
      <c r="F1641" s="46">
        <f t="shared" si="35"/>
        <v>1156461</v>
      </c>
      <c r="G1641" s="388" t="s">
        <v>9566</v>
      </c>
    </row>
    <row r="1642" spans="1:7" x14ac:dyDescent="0.3">
      <c r="A1642" s="54"/>
      <c r="C1642" s="5"/>
      <c r="D1642" s="65"/>
      <c r="E1642" s="65"/>
      <c r="F1642" s="46">
        <f t="shared" si="35"/>
        <v>1156461</v>
      </c>
      <c r="G1642" s="388" t="s">
        <v>9566</v>
      </c>
    </row>
    <row r="1643" spans="1:7" x14ac:dyDescent="0.3">
      <c r="A1643" s="54"/>
      <c r="C1643" s="5"/>
      <c r="D1643" s="65"/>
      <c r="E1643" s="65"/>
      <c r="F1643" s="46">
        <f t="shared" si="35"/>
        <v>1156461</v>
      </c>
      <c r="G1643" s="388" t="s">
        <v>9566</v>
      </c>
    </row>
    <row r="1644" spans="1:7" x14ac:dyDescent="0.3">
      <c r="A1644" s="54"/>
      <c r="C1644" s="5"/>
      <c r="D1644" s="65"/>
      <c r="E1644" s="65"/>
      <c r="F1644" s="46">
        <f t="shared" si="35"/>
        <v>1156461</v>
      </c>
      <c r="G1644" s="388" t="s">
        <v>9566</v>
      </c>
    </row>
    <row r="1645" spans="1:7" x14ac:dyDescent="0.3">
      <c r="A1645" s="54"/>
      <c r="C1645" s="5"/>
      <c r="D1645" s="65"/>
      <c r="E1645" s="65"/>
      <c r="F1645" s="46">
        <f t="shared" si="35"/>
        <v>1156461</v>
      </c>
      <c r="G1645" s="388" t="s">
        <v>9566</v>
      </c>
    </row>
    <row r="1646" spans="1:7" x14ac:dyDescent="0.3">
      <c r="A1646" s="54"/>
      <c r="C1646" s="5"/>
      <c r="D1646" s="65"/>
      <c r="E1646" s="65"/>
      <c r="F1646" s="46">
        <f t="shared" si="35"/>
        <v>1156461</v>
      </c>
      <c r="G1646" s="388" t="s">
        <v>9566</v>
      </c>
    </row>
    <row r="1647" spans="1:7" x14ac:dyDescent="0.3">
      <c r="A1647" s="54"/>
      <c r="C1647" s="5"/>
      <c r="D1647" s="65"/>
      <c r="E1647" s="65"/>
      <c r="F1647" s="46">
        <f t="shared" si="35"/>
        <v>1156461</v>
      </c>
      <c r="G1647" s="388" t="s">
        <v>9566</v>
      </c>
    </row>
    <row r="1648" spans="1:7" x14ac:dyDescent="0.3">
      <c r="A1648" s="54"/>
      <c r="C1648" s="5"/>
      <c r="D1648" s="65"/>
      <c r="E1648" s="65"/>
      <c r="F1648" s="46">
        <f t="shared" si="35"/>
        <v>1156461</v>
      </c>
      <c r="G1648" s="388" t="s">
        <v>9566</v>
      </c>
    </row>
    <row r="1649" spans="1:7" x14ac:dyDescent="0.3">
      <c r="A1649" s="54"/>
      <c r="C1649" s="5"/>
      <c r="D1649" s="65"/>
      <c r="E1649" s="65"/>
      <c r="F1649" s="46">
        <f t="shared" si="35"/>
        <v>1156461</v>
      </c>
      <c r="G1649" s="388" t="s">
        <v>9566</v>
      </c>
    </row>
    <row r="1650" spans="1:7" x14ac:dyDescent="0.3">
      <c r="A1650" s="54"/>
      <c r="C1650" s="5"/>
      <c r="D1650" s="65"/>
      <c r="E1650" s="65"/>
      <c r="F1650" s="46">
        <f t="shared" si="35"/>
        <v>1156461</v>
      </c>
      <c r="G1650" s="388" t="s">
        <v>9566</v>
      </c>
    </row>
    <row r="1651" spans="1:7" x14ac:dyDescent="0.3">
      <c r="A1651" s="54"/>
      <c r="C1651" s="5"/>
      <c r="D1651" s="65"/>
      <c r="E1651" s="65"/>
      <c r="F1651" s="46">
        <f t="shared" si="35"/>
        <v>1156461</v>
      </c>
      <c r="G1651" s="388" t="s">
        <v>9566</v>
      </c>
    </row>
    <row r="1652" spans="1:7" x14ac:dyDescent="0.3">
      <c r="A1652" s="54"/>
      <c r="C1652" s="5"/>
      <c r="D1652" s="65"/>
      <c r="E1652" s="65"/>
      <c r="F1652" s="46">
        <f t="shared" si="35"/>
        <v>1156461</v>
      </c>
      <c r="G1652" s="388" t="s">
        <v>9566</v>
      </c>
    </row>
    <row r="1653" spans="1:7" x14ac:dyDescent="0.3">
      <c r="A1653" s="54"/>
      <c r="C1653" s="5"/>
      <c r="D1653" s="65"/>
      <c r="E1653" s="65"/>
      <c r="F1653" s="46">
        <f t="shared" si="35"/>
        <v>1156461</v>
      </c>
      <c r="G1653" s="388" t="s">
        <v>9566</v>
      </c>
    </row>
    <row r="1654" spans="1:7" x14ac:dyDescent="0.3">
      <c r="A1654" s="54"/>
      <c r="C1654" s="5"/>
      <c r="D1654" s="65"/>
      <c r="E1654" s="65"/>
      <c r="F1654" s="46">
        <f t="shared" si="35"/>
        <v>1156461</v>
      </c>
      <c r="G1654" s="388" t="s">
        <v>9566</v>
      </c>
    </row>
    <row r="1655" spans="1:7" x14ac:dyDescent="0.3">
      <c r="A1655" s="54"/>
      <c r="C1655" s="5"/>
      <c r="D1655" s="65"/>
      <c r="E1655" s="65"/>
      <c r="F1655" s="46">
        <f t="shared" si="35"/>
        <v>1156461</v>
      </c>
      <c r="G1655" s="388" t="s">
        <v>9566</v>
      </c>
    </row>
    <row r="1656" spans="1:7" x14ac:dyDescent="0.3">
      <c r="A1656" s="54"/>
      <c r="C1656" s="5"/>
      <c r="D1656" s="65"/>
      <c r="E1656" s="65"/>
      <c r="F1656" s="46">
        <f t="shared" si="35"/>
        <v>1156461</v>
      </c>
      <c r="G1656" s="388" t="s">
        <v>9566</v>
      </c>
    </row>
    <row r="1657" spans="1:7" x14ac:dyDescent="0.3">
      <c r="A1657" s="54"/>
      <c r="C1657" s="5"/>
      <c r="D1657" s="65"/>
      <c r="E1657" s="65"/>
      <c r="F1657" s="46">
        <f t="shared" si="35"/>
        <v>1156461</v>
      </c>
      <c r="G1657" s="388" t="s">
        <v>9566</v>
      </c>
    </row>
    <row r="1658" spans="1:7" x14ac:dyDescent="0.3">
      <c r="A1658" s="54"/>
      <c r="C1658" s="5"/>
      <c r="D1658" s="65"/>
      <c r="E1658" s="65"/>
      <c r="F1658" s="46">
        <f t="shared" si="35"/>
        <v>1156461</v>
      </c>
      <c r="G1658" s="388" t="s">
        <v>9566</v>
      </c>
    </row>
    <row r="1659" spans="1:7" x14ac:dyDescent="0.3">
      <c r="A1659" s="54"/>
      <c r="C1659" s="5"/>
      <c r="D1659" s="65"/>
      <c r="E1659" s="65"/>
      <c r="F1659" s="46">
        <f t="shared" si="35"/>
        <v>1156461</v>
      </c>
      <c r="G1659" s="388" t="s">
        <v>9566</v>
      </c>
    </row>
    <row r="1660" spans="1:7" x14ac:dyDescent="0.3">
      <c r="A1660" s="54"/>
      <c r="C1660" s="5"/>
      <c r="D1660" s="65"/>
      <c r="E1660" s="65"/>
      <c r="F1660" s="46">
        <f t="shared" si="35"/>
        <v>1156461</v>
      </c>
      <c r="G1660" s="388" t="s">
        <v>9566</v>
      </c>
    </row>
    <row r="1661" spans="1:7" x14ac:dyDescent="0.3">
      <c r="A1661" s="54"/>
      <c r="C1661" s="5"/>
      <c r="D1661" s="65"/>
      <c r="E1661" s="65"/>
      <c r="F1661" s="46">
        <f t="shared" si="35"/>
        <v>1156461</v>
      </c>
      <c r="G1661" s="388" t="s">
        <v>9566</v>
      </c>
    </row>
    <row r="1662" spans="1:7" x14ac:dyDescent="0.3">
      <c r="A1662" s="54"/>
      <c r="C1662" s="5"/>
      <c r="D1662" s="65"/>
      <c r="E1662" s="65"/>
      <c r="F1662" s="46">
        <f t="shared" si="35"/>
        <v>1156461</v>
      </c>
      <c r="G1662" s="388" t="s">
        <v>9566</v>
      </c>
    </row>
    <row r="1663" spans="1:7" x14ac:dyDescent="0.3">
      <c r="A1663" s="54"/>
      <c r="C1663" s="5"/>
      <c r="D1663" s="65"/>
      <c r="E1663" s="65"/>
      <c r="F1663" s="46">
        <f t="shared" si="35"/>
        <v>1156461</v>
      </c>
      <c r="G1663" s="388" t="s">
        <v>9566</v>
      </c>
    </row>
    <row r="1664" spans="1:7" x14ac:dyDescent="0.3">
      <c r="A1664" s="54"/>
      <c r="C1664" s="5"/>
      <c r="D1664" s="65"/>
      <c r="E1664" s="65"/>
      <c r="F1664" s="46">
        <f t="shared" si="35"/>
        <v>1156461</v>
      </c>
      <c r="G1664" s="388" t="s">
        <v>9566</v>
      </c>
    </row>
    <row r="1665" spans="4:7" x14ac:dyDescent="0.3">
      <c r="D1665" s="65"/>
      <c r="E1665" s="65"/>
      <c r="F1665" s="46">
        <f t="shared" si="35"/>
        <v>1156461</v>
      </c>
      <c r="G1665" s="388" t="s">
        <v>9566</v>
      </c>
    </row>
    <row r="1666" spans="4:7" x14ac:dyDescent="0.3">
      <c r="D1666" s="65"/>
      <c r="E1666" s="65"/>
      <c r="F1666" s="46">
        <f t="shared" si="35"/>
        <v>1156461</v>
      </c>
      <c r="G1666" s="388" t="s">
        <v>9566</v>
      </c>
    </row>
    <row r="1667" spans="4:7" x14ac:dyDescent="0.3">
      <c r="D1667" s="65"/>
      <c r="E1667" s="65"/>
      <c r="F1667" s="46">
        <f t="shared" si="35"/>
        <v>1156461</v>
      </c>
      <c r="G1667" s="388" t="s">
        <v>9566</v>
      </c>
    </row>
    <row r="1668" spans="4:7" x14ac:dyDescent="0.3">
      <c r="D1668" s="65"/>
      <c r="E1668" s="65"/>
      <c r="F1668" s="46">
        <f t="shared" si="35"/>
        <v>1156461</v>
      </c>
      <c r="G1668" s="388" t="s">
        <v>9566</v>
      </c>
    </row>
    <row r="1669" spans="4:7" x14ac:dyDescent="0.3">
      <c r="D1669" s="65"/>
      <c r="E1669" s="65"/>
      <c r="F1669" s="46">
        <f t="shared" si="35"/>
        <v>1156461</v>
      </c>
      <c r="G1669" s="388" t="s">
        <v>9566</v>
      </c>
    </row>
    <row r="1670" spans="4:7" x14ac:dyDescent="0.3">
      <c r="D1670" s="65"/>
      <c r="E1670" s="65"/>
      <c r="F1670" s="46">
        <f t="shared" si="35"/>
        <v>1156461</v>
      </c>
      <c r="G1670" s="388" t="s">
        <v>9566</v>
      </c>
    </row>
    <row r="1671" spans="4:7" x14ac:dyDescent="0.3">
      <c r="D1671" s="65"/>
      <c r="E1671" s="65"/>
      <c r="F1671" s="46">
        <f t="shared" si="35"/>
        <v>1156461</v>
      </c>
      <c r="G1671" s="388" t="s">
        <v>9566</v>
      </c>
    </row>
    <row r="1672" spans="4:7" x14ac:dyDescent="0.3">
      <c r="D1672" s="65"/>
      <c r="E1672" s="65"/>
      <c r="F1672" s="46">
        <f t="shared" si="35"/>
        <v>1156461</v>
      </c>
      <c r="G1672" s="388" t="s">
        <v>9566</v>
      </c>
    </row>
    <row r="1673" spans="4:7" x14ac:dyDescent="0.3">
      <c r="D1673" s="65"/>
      <c r="E1673" s="65"/>
      <c r="F1673" s="46">
        <f t="shared" si="35"/>
        <v>1156461</v>
      </c>
      <c r="G1673" s="388" t="s">
        <v>9566</v>
      </c>
    </row>
    <row r="1674" spans="4:7" x14ac:dyDescent="0.3">
      <c r="D1674" s="65"/>
      <c r="E1674" s="65"/>
      <c r="F1674" s="46">
        <f t="shared" si="35"/>
        <v>1156461</v>
      </c>
      <c r="G1674" s="388" t="s">
        <v>9566</v>
      </c>
    </row>
    <row r="1675" spans="4:7" x14ac:dyDescent="0.3">
      <c r="D1675" s="65"/>
      <c r="E1675" s="65"/>
      <c r="F1675" s="46">
        <f t="shared" ref="F1675:F1738" si="36">F1674+E1675-D1675</f>
        <v>1156461</v>
      </c>
      <c r="G1675" s="388" t="s">
        <v>9566</v>
      </c>
    </row>
    <row r="1676" spans="4:7" x14ac:dyDescent="0.3">
      <c r="D1676" s="65"/>
      <c r="E1676" s="65"/>
      <c r="F1676" s="46">
        <f t="shared" si="36"/>
        <v>1156461</v>
      </c>
      <c r="G1676" s="388" t="s">
        <v>9566</v>
      </c>
    </row>
    <row r="1677" spans="4:7" x14ac:dyDescent="0.3">
      <c r="D1677" s="65"/>
      <c r="E1677" s="65"/>
      <c r="F1677" s="46">
        <f t="shared" si="36"/>
        <v>1156461</v>
      </c>
      <c r="G1677" s="388" t="s">
        <v>9566</v>
      </c>
    </row>
    <row r="1678" spans="4:7" x14ac:dyDescent="0.3">
      <c r="D1678" s="65"/>
      <c r="E1678" s="65"/>
      <c r="F1678" s="46">
        <f t="shared" si="36"/>
        <v>1156461</v>
      </c>
      <c r="G1678" s="388" t="s">
        <v>9566</v>
      </c>
    </row>
    <row r="1679" spans="4:7" x14ac:dyDescent="0.3">
      <c r="D1679" s="65"/>
      <c r="E1679" s="65"/>
      <c r="F1679" s="46">
        <f t="shared" si="36"/>
        <v>1156461</v>
      </c>
      <c r="G1679" s="388" t="s">
        <v>9566</v>
      </c>
    </row>
    <row r="1680" spans="4:7" x14ac:dyDescent="0.3">
      <c r="D1680" s="65"/>
      <c r="E1680" s="65"/>
      <c r="F1680" s="46">
        <f t="shared" si="36"/>
        <v>1156461</v>
      </c>
      <c r="G1680" s="388" t="s">
        <v>9566</v>
      </c>
    </row>
    <row r="1681" spans="4:7" x14ac:dyDescent="0.3">
      <c r="D1681" s="65"/>
      <c r="E1681" s="65"/>
      <c r="F1681" s="46">
        <f t="shared" si="36"/>
        <v>1156461</v>
      </c>
      <c r="G1681" s="388" t="s">
        <v>9566</v>
      </c>
    </row>
    <row r="1682" spans="4:7" x14ac:dyDescent="0.3">
      <c r="D1682" s="65"/>
      <c r="E1682" s="65"/>
      <c r="F1682" s="46">
        <f t="shared" si="36"/>
        <v>1156461</v>
      </c>
      <c r="G1682" s="388" t="s">
        <v>9566</v>
      </c>
    </row>
    <row r="1683" spans="4:7" x14ac:dyDescent="0.3">
      <c r="D1683" s="65"/>
      <c r="E1683" s="65"/>
      <c r="F1683" s="46">
        <f t="shared" si="36"/>
        <v>1156461</v>
      </c>
      <c r="G1683" s="388" t="s">
        <v>9566</v>
      </c>
    </row>
    <row r="1684" spans="4:7" x14ac:dyDescent="0.3">
      <c r="D1684" s="65"/>
      <c r="E1684" s="65"/>
      <c r="F1684" s="46">
        <f t="shared" si="36"/>
        <v>1156461</v>
      </c>
      <c r="G1684" s="388" t="s">
        <v>9566</v>
      </c>
    </row>
    <row r="1685" spans="4:7" x14ac:dyDescent="0.3">
      <c r="D1685" s="65"/>
      <c r="E1685" s="65"/>
      <c r="F1685" s="46">
        <f t="shared" si="36"/>
        <v>1156461</v>
      </c>
      <c r="G1685" s="388" t="s">
        <v>9566</v>
      </c>
    </row>
    <row r="1686" spans="4:7" x14ac:dyDescent="0.3">
      <c r="D1686" s="65"/>
      <c r="E1686" s="65"/>
      <c r="F1686" s="46">
        <f t="shared" si="36"/>
        <v>1156461</v>
      </c>
      <c r="G1686" s="388" t="s">
        <v>9566</v>
      </c>
    </row>
    <row r="1687" spans="4:7" x14ac:dyDescent="0.3">
      <c r="D1687" s="65"/>
      <c r="E1687" s="65"/>
      <c r="F1687" s="46">
        <f t="shared" si="36"/>
        <v>1156461</v>
      </c>
      <c r="G1687" s="388" t="s">
        <v>9566</v>
      </c>
    </row>
    <row r="1688" spans="4:7" x14ac:dyDescent="0.3">
      <c r="D1688" s="65"/>
      <c r="E1688" s="65"/>
      <c r="F1688" s="46">
        <f t="shared" si="36"/>
        <v>1156461</v>
      </c>
      <c r="G1688" s="388" t="s">
        <v>9566</v>
      </c>
    </row>
    <row r="1689" spans="4:7" x14ac:dyDescent="0.3">
      <c r="D1689" s="65"/>
      <c r="E1689" s="65"/>
      <c r="F1689" s="46">
        <f t="shared" si="36"/>
        <v>1156461</v>
      </c>
      <c r="G1689" s="388" t="s">
        <v>9566</v>
      </c>
    </row>
    <row r="1690" spans="4:7" x14ac:dyDescent="0.3">
      <c r="D1690" s="65"/>
      <c r="E1690" s="65"/>
      <c r="F1690" s="46">
        <f t="shared" si="36"/>
        <v>1156461</v>
      </c>
      <c r="G1690" s="388" t="s">
        <v>9566</v>
      </c>
    </row>
    <row r="1691" spans="4:7" x14ac:dyDescent="0.3">
      <c r="D1691" s="65"/>
      <c r="E1691" s="65"/>
      <c r="F1691" s="46">
        <f t="shared" si="36"/>
        <v>1156461</v>
      </c>
      <c r="G1691" s="388" t="s">
        <v>9566</v>
      </c>
    </row>
    <row r="1692" spans="4:7" x14ac:dyDescent="0.3">
      <c r="D1692" s="65"/>
      <c r="E1692" s="65"/>
      <c r="F1692" s="46">
        <f t="shared" si="36"/>
        <v>1156461</v>
      </c>
      <c r="G1692" s="388" t="s">
        <v>9566</v>
      </c>
    </row>
    <row r="1693" spans="4:7" x14ac:dyDescent="0.3">
      <c r="D1693" s="65"/>
      <c r="E1693" s="65"/>
      <c r="F1693" s="46">
        <f t="shared" si="36"/>
        <v>1156461</v>
      </c>
      <c r="G1693" s="388" t="s">
        <v>9566</v>
      </c>
    </row>
    <row r="1694" spans="4:7" x14ac:dyDescent="0.3">
      <c r="D1694" s="65"/>
      <c r="E1694" s="65"/>
      <c r="F1694" s="46">
        <f t="shared" si="36"/>
        <v>1156461</v>
      </c>
      <c r="G1694" s="388" t="s">
        <v>9566</v>
      </c>
    </row>
    <row r="1695" spans="4:7" x14ac:dyDescent="0.3">
      <c r="D1695" s="65"/>
      <c r="E1695" s="65"/>
      <c r="F1695" s="46">
        <f t="shared" si="36"/>
        <v>1156461</v>
      </c>
      <c r="G1695" s="388" t="s">
        <v>9566</v>
      </c>
    </row>
    <row r="1696" spans="4:7" x14ac:dyDescent="0.3">
      <c r="D1696" s="65"/>
      <c r="E1696" s="65"/>
      <c r="F1696" s="46">
        <f t="shared" si="36"/>
        <v>1156461</v>
      </c>
      <c r="G1696" s="388" t="s">
        <v>9566</v>
      </c>
    </row>
    <row r="1697" spans="4:7" x14ac:dyDescent="0.3">
      <c r="D1697" s="65"/>
      <c r="E1697" s="65"/>
      <c r="F1697" s="46">
        <f t="shared" si="36"/>
        <v>1156461</v>
      </c>
      <c r="G1697" s="388" t="s">
        <v>9566</v>
      </c>
    </row>
    <row r="1698" spans="4:7" x14ac:dyDescent="0.3">
      <c r="D1698" s="65"/>
      <c r="E1698" s="65"/>
      <c r="F1698" s="46">
        <f t="shared" si="36"/>
        <v>1156461</v>
      </c>
      <c r="G1698" s="388" t="s">
        <v>9566</v>
      </c>
    </row>
    <row r="1699" spans="4:7" x14ac:dyDescent="0.3">
      <c r="D1699" s="65"/>
      <c r="E1699" s="65"/>
      <c r="F1699" s="46">
        <f t="shared" si="36"/>
        <v>1156461</v>
      </c>
      <c r="G1699" s="388" t="s">
        <v>9566</v>
      </c>
    </row>
    <row r="1700" spans="4:7" x14ac:dyDescent="0.3">
      <c r="D1700" s="65"/>
      <c r="E1700" s="65"/>
      <c r="F1700" s="46">
        <f t="shared" si="36"/>
        <v>1156461</v>
      </c>
      <c r="G1700" s="388" t="s">
        <v>9566</v>
      </c>
    </row>
    <row r="1701" spans="4:7" x14ac:dyDescent="0.3">
      <c r="D1701" s="65"/>
      <c r="E1701" s="65"/>
      <c r="F1701" s="46">
        <f t="shared" si="36"/>
        <v>1156461</v>
      </c>
      <c r="G1701" s="388" t="s">
        <v>9566</v>
      </c>
    </row>
    <row r="1702" spans="4:7" x14ac:dyDescent="0.3">
      <c r="D1702" s="65"/>
      <c r="E1702" s="65"/>
      <c r="F1702" s="46">
        <f t="shared" si="36"/>
        <v>1156461</v>
      </c>
      <c r="G1702" s="388" t="s">
        <v>9566</v>
      </c>
    </row>
    <row r="1703" spans="4:7" x14ac:dyDescent="0.3">
      <c r="D1703" s="65"/>
      <c r="E1703" s="65"/>
      <c r="F1703" s="46">
        <f t="shared" si="36"/>
        <v>1156461</v>
      </c>
      <c r="G1703" s="388" t="s">
        <v>9566</v>
      </c>
    </row>
    <row r="1704" spans="4:7" x14ac:dyDescent="0.3">
      <c r="D1704" s="65"/>
      <c r="E1704" s="65"/>
      <c r="F1704" s="46">
        <f t="shared" si="36"/>
        <v>1156461</v>
      </c>
      <c r="G1704" s="388" t="s">
        <v>9566</v>
      </c>
    </row>
    <row r="1705" spans="4:7" x14ac:dyDescent="0.3">
      <c r="D1705" s="65"/>
      <c r="E1705" s="65"/>
      <c r="F1705" s="46">
        <f t="shared" si="36"/>
        <v>1156461</v>
      </c>
      <c r="G1705" s="388" t="s">
        <v>9566</v>
      </c>
    </row>
    <row r="1706" spans="4:7" x14ac:dyDescent="0.3">
      <c r="D1706" s="65"/>
      <c r="E1706" s="65"/>
      <c r="F1706" s="46">
        <f t="shared" si="36"/>
        <v>1156461</v>
      </c>
      <c r="G1706" s="388" t="s">
        <v>9566</v>
      </c>
    </row>
    <row r="1707" spans="4:7" x14ac:dyDescent="0.3">
      <c r="D1707" s="65"/>
      <c r="E1707" s="65"/>
      <c r="F1707" s="46">
        <f t="shared" si="36"/>
        <v>1156461</v>
      </c>
      <c r="G1707" s="388" t="s">
        <v>9566</v>
      </c>
    </row>
    <row r="1708" spans="4:7" x14ac:dyDescent="0.3">
      <c r="D1708" s="65"/>
      <c r="E1708" s="65"/>
      <c r="F1708" s="46">
        <f t="shared" si="36"/>
        <v>1156461</v>
      </c>
      <c r="G1708" s="388" t="s">
        <v>9566</v>
      </c>
    </row>
    <row r="1709" spans="4:7" x14ac:dyDescent="0.3">
      <c r="D1709" s="65"/>
      <c r="E1709" s="65"/>
      <c r="F1709" s="46">
        <f t="shared" si="36"/>
        <v>1156461</v>
      </c>
      <c r="G1709" s="388" t="s">
        <v>9566</v>
      </c>
    </row>
    <row r="1710" spans="4:7" x14ac:dyDescent="0.3">
      <c r="D1710" s="65"/>
      <c r="E1710" s="65"/>
      <c r="F1710" s="46">
        <f t="shared" si="36"/>
        <v>1156461</v>
      </c>
      <c r="G1710" s="388" t="s">
        <v>9566</v>
      </c>
    </row>
    <row r="1711" spans="4:7" x14ac:dyDescent="0.3">
      <c r="D1711" s="65"/>
      <c r="E1711" s="65"/>
      <c r="F1711" s="46">
        <f t="shared" si="36"/>
        <v>1156461</v>
      </c>
      <c r="G1711" s="388" t="s">
        <v>9566</v>
      </c>
    </row>
    <row r="1712" spans="4:7" x14ac:dyDescent="0.3">
      <c r="D1712" s="65"/>
      <c r="E1712" s="65"/>
      <c r="F1712" s="46">
        <f t="shared" si="36"/>
        <v>1156461</v>
      </c>
      <c r="G1712" s="388" t="s">
        <v>9566</v>
      </c>
    </row>
    <row r="1713" spans="4:7" x14ac:dyDescent="0.3">
      <c r="D1713" s="65"/>
      <c r="E1713" s="65"/>
      <c r="F1713" s="46">
        <f t="shared" si="36"/>
        <v>1156461</v>
      </c>
      <c r="G1713" s="388" t="s">
        <v>9566</v>
      </c>
    </row>
    <row r="1714" spans="4:7" x14ac:dyDescent="0.3">
      <c r="D1714" s="65"/>
      <c r="E1714" s="65"/>
      <c r="F1714" s="46">
        <f t="shared" si="36"/>
        <v>1156461</v>
      </c>
      <c r="G1714" s="388" t="s">
        <v>9566</v>
      </c>
    </row>
    <row r="1715" spans="4:7" x14ac:dyDescent="0.3">
      <c r="D1715" s="65"/>
      <c r="E1715" s="65"/>
      <c r="F1715" s="46">
        <f t="shared" si="36"/>
        <v>1156461</v>
      </c>
      <c r="G1715" s="388" t="s">
        <v>9566</v>
      </c>
    </row>
    <row r="1716" spans="4:7" x14ac:dyDescent="0.3">
      <c r="D1716" s="65"/>
      <c r="E1716" s="65"/>
      <c r="F1716" s="46">
        <f t="shared" si="36"/>
        <v>1156461</v>
      </c>
      <c r="G1716" s="388" t="s">
        <v>9566</v>
      </c>
    </row>
    <row r="1717" spans="4:7" x14ac:dyDescent="0.3">
      <c r="D1717" s="65"/>
      <c r="E1717" s="65"/>
      <c r="F1717" s="46">
        <f t="shared" si="36"/>
        <v>1156461</v>
      </c>
      <c r="G1717" s="388" t="s">
        <v>9566</v>
      </c>
    </row>
    <row r="1718" spans="4:7" x14ac:dyDescent="0.3">
      <c r="D1718" s="65"/>
      <c r="E1718" s="65"/>
      <c r="F1718" s="46">
        <f t="shared" si="36"/>
        <v>1156461</v>
      </c>
      <c r="G1718" s="388" t="s">
        <v>9566</v>
      </c>
    </row>
    <row r="1719" spans="4:7" x14ac:dyDescent="0.3">
      <c r="D1719" s="65"/>
      <c r="E1719" s="65"/>
      <c r="F1719" s="46">
        <f t="shared" si="36"/>
        <v>1156461</v>
      </c>
      <c r="G1719" s="388" t="s">
        <v>9566</v>
      </c>
    </row>
    <row r="1720" spans="4:7" x14ac:dyDescent="0.3">
      <c r="D1720" s="65"/>
      <c r="E1720" s="65"/>
      <c r="F1720" s="46">
        <f t="shared" si="36"/>
        <v>1156461</v>
      </c>
      <c r="G1720" s="388" t="s">
        <v>9566</v>
      </c>
    </row>
    <row r="1721" spans="4:7" x14ac:dyDescent="0.3">
      <c r="D1721" s="65"/>
      <c r="E1721" s="65"/>
      <c r="F1721" s="46">
        <f t="shared" si="36"/>
        <v>1156461</v>
      </c>
      <c r="G1721" s="388" t="s">
        <v>9566</v>
      </c>
    </row>
    <row r="1722" spans="4:7" x14ac:dyDescent="0.3">
      <c r="D1722" s="65"/>
      <c r="E1722" s="65"/>
      <c r="F1722" s="46">
        <f t="shared" si="36"/>
        <v>1156461</v>
      </c>
      <c r="G1722" s="388" t="s">
        <v>9566</v>
      </c>
    </row>
    <row r="1723" spans="4:7" x14ac:dyDescent="0.3">
      <c r="D1723" s="65"/>
      <c r="E1723" s="65"/>
      <c r="F1723" s="46">
        <f t="shared" si="36"/>
        <v>1156461</v>
      </c>
      <c r="G1723" s="388" t="s">
        <v>9566</v>
      </c>
    </row>
    <row r="1724" spans="4:7" x14ac:dyDescent="0.3">
      <c r="D1724" s="65"/>
      <c r="E1724" s="65"/>
      <c r="F1724" s="46">
        <f t="shared" si="36"/>
        <v>1156461</v>
      </c>
      <c r="G1724" s="388" t="s">
        <v>9566</v>
      </c>
    </row>
    <row r="1725" spans="4:7" x14ac:dyDescent="0.3">
      <c r="D1725" s="65"/>
      <c r="E1725" s="65"/>
      <c r="F1725" s="46">
        <f t="shared" si="36"/>
        <v>1156461</v>
      </c>
      <c r="G1725" s="388" t="s">
        <v>9566</v>
      </c>
    </row>
    <row r="1726" spans="4:7" x14ac:dyDescent="0.3">
      <c r="D1726" s="65"/>
      <c r="E1726" s="65"/>
      <c r="F1726" s="46">
        <f t="shared" si="36"/>
        <v>1156461</v>
      </c>
      <c r="G1726" s="388" t="s">
        <v>9566</v>
      </c>
    </row>
    <row r="1727" spans="4:7" x14ac:dyDescent="0.3">
      <c r="D1727" s="65"/>
      <c r="E1727" s="65"/>
      <c r="F1727" s="46">
        <f t="shared" si="36"/>
        <v>1156461</v>
      </c>
      <c r="G1727" s="388" t="s">
        <v>9566</v>
      </c>
    </row>
    <row r="1728" spans="4:7" x14ac:dyDescent="0.3">
      <c r="D1728" s="65"/>
      <c r="E1728" s="65"/>
      <c r="F1728" s="46">
        <f t="shared" si="36"/>
        <v>1156461</v>
      </c>
      <c r="G1728" s="388" t="s">
        <v>9566</v>
      </c>
    </row>
    <row r="1729" spans="4:7" x14ac:dyDescent="0.3">
      <c r="D1729" s="65"/>
      <c r="E1729" s="65"/>
      <c r="F1729" s="46">
        <f t="shared" si="36"/>
        <v>1156461</v>
      </c>
      <c r="G1729" s="388" t="s">
        <v>9566</v>
      </c>
    </row>
    <row r="1730" spans="4:7" x14ac:dyDescent="0.3">
      <c r="D1730" s="65"/>
      <c r="E1730" s="65"/>
      <c r="F1730" s="46">
        <f t="shared" si="36"/>
        <v>1156461</v>
      </c>
      <c r="G1730" s="388" t="s">
        <v>9566</v>
      </c>
    </row>
    <row r="1731" spans="4:7" x14ac:dyDescent="0.3">
      <c r="D1731" s="65"/>
      <c r="E1731" s="65"/>
      <c r="F1731" s="46">
        <f t="shared" si="36"/>
        <v>1156461</v>
      </c>
      <c r="G1731" s="388" t="s">
        <v>9566</v>
      </c>
    </row>
    <row r="1732" spans="4:7" x14ac:dyDescent="0.3">
      <c r="D1732" s="65"/>
      <c r="E1732" s="65"/>
      <c r="F1732" s="46">
        <f t="shared" si="36"/>
        <v>1156461</v>
      </c>
      <c r="G1732" s="388" t="s">
        <v>9566</v>
      </c>
    </row>
    <row r="1733" spans="4:7" x14ac:dyDescent="0.3">
      <c r="D1733" s="65"/>
      <c r="E1733" s="65"/>
      <c r="F1733" s="46">
        <f t="shared" si="36"/>
        <v>1156461</v>
      </c>
      <c r="G1733" s="388" t="s">
        <v>9566</v>
      </c>
    </row>
    <row r="1734" spans="4:7" x14ac:dyDescent="0.3">
      <c r="D1734" s="65"/>
      <c r="E1734" s="65"/>
      <c r="F1734" s="46">
        <f t="shared" si="36"/>
        <v>1156461</v>
      </c>
      <c r="G1734" s="388" t="s">
        <v>9566</v>
      </c>
    </row>
    <row r="1735" spans="4:7" x14ac:dyDescent="0.3">
      <c r="D1735" s="65"/>
      <c r="E1735" s="65"/>
      <c r="F1735" s="46">
        <f t="shared" si="36"/>
        <v>1156461</v>
      </c>
      <c r="G1735" s="388" t="s">
        <v>9566</v>
      </c>
    </row>
    <row r="1736" spans="4:7" x14ac:dyDescent="0.3">
      <c r="D1736" s="65"/>
      <c r="E1736" s="65"/>
      <c r="F1736" s="46">
        <f t="shared" si="36"/>
        <v>1156461</v>
      </c>
      <c r="G1736" s="388" t="s">
        <v>9566</v>
      </c>
    </row>
    <row r="1737" spans="4:7" x14ac:dyDescent="0.3">
      <c r="D1737" s="65"/>
      <c r="E1737" s="65"/>
      <c r="F1737" s="46">
        <f t="shared" si="36"/>
        <v>1156461</v>
      </c>
      <c r="G1737" s="388" t="s">
        <v>9566</v>
      </c>
    </row>
    <row r="1738" spans="4:7" x14ac:dyDescent="0.3">
      <c r="D1738" s="65"/>
      <c r="E1738" s="65"/>
      <c r="F1738" s="46">
        <f t="shared" si="36"/>
        <v>1156461</v>
      </c>
      <c r="G1738" s="388" t="s">
        <v>9566</v>
      </c>
    </row>
    <row r="1739" spans="4:7" x14ac:dyDescent="0.3">
      <c r="D1739" s="65"/>
      <c r="E1739" s="65"/>
      <c r="F1739" s="46">
        <f t="shared" ref="F1739:F1802" si="37">F1738+E1739-D1739</f>
        <v>1156461</v>
      </c>
      <c r="G1739" s="388" t="s">
        <v>9566</v>
      </c>
    </row>
    <row r="1740" spans="4:7" x14ac:dyDescent="0.3">
      <c r="D1740" s="65"/>
      <c r="E1740" s="65"/>
      <c r="F1740" s="46">
        <f t="shared" si="37"/>
        <v>1156461</v>
      </c>
      <c r="G1740" s="388" t="s">
        <v>9566</v>
      </c>
    </row>
    <row r="1741" spans="4:7" x14ac:dyDescent="0.3">
      <c r="D1741" s="65"/>
      <c r="E1741" s="65"/>
      <c r="F1741" s="46">
        <f t="shared" si="37"/>
        <v>1156461</v>
      </c>
      <c r="G1741" s="388" t="s">
        <v>9566</v>
      </c>
    </row>
    <row r="1742" spans="4:7" x14ac:dyDescent="0.3">
      <c r="D1742" s="65"/>
      <c r="E1742" s="65"/>
      <c r="F1742" s="46">
        <f t="shared" si="37"/>
        <v>1156461</v>
      </c>
      <c r="G1742" s="388" t="s">
        <v>9566</v>
      </c>
    </row>
    <row r="1743" spans="4:7" x14ac:dyDescent="0.3">
      <c r="D1743" s="65"/>
      <c r="E1743" s="65"/>
      <c r="F1743" s="46">
        <f t="shared" si="37"/>
        <v>1156461</v>
      </c>
      <c r="G1743" s="388" t="s">
        <v>9566</v>
      </c>
    </row>
    <row r="1744" spans="4:7" x14ac:dyDescent="0.3">
      <c r="D1744" s="65"/>
      <c r="E1744" s="65"/>
      <c r="F1744" s="46">
        <f t="shared" si="37"/>
        <v>1156461</v>
      </c>
      <c r="G1744" s="388" t="s">
        <v>9566</v>
      </c>
    </row>
    <row r="1745" spans="4:7" x14ac:dyDescent="0.3">
      <c r="D1745" s="65"/>
      <c r="E1745" s="65"/>
      <c r="F1745" s="46">
        <f t="shared" si="37"/>
        <v>1156461</v>
      </c>
      <c r="G1745" s="388" t="s">
        <v>9566</v>
      </c>
    </row>
    <row r="1746" spans="4:7" x14ac:dyDescent="0.3">
      <c r="D1746" s="65"/>
      <c r="E1746" s="65"/>
      <c r="F1746" s="46">
        <f t="shared" si="37"/>
        <v>1156461</v>
      </c>
      <c r="G1746" s="388" t="s">
        <v>9566</v>
      </c>
    </row>
    <row r="1747" spans="4:7" x14ac:dyDescent="0.3">
      <c r="D1747" s="65"/>
      <c r="E1747" s="65"/>
      <c r="F1747" s="46">
        <f t="shared" si="37"/>
        <v>1156461</v>
      </c>
      <c r="G1747" s="388" t="s">
        <v>9566</v>
      </c>
    </row>
    <row r="1748" spans="4:7" x14ac:dyDescent="0.3">
      <c r="D1748" s="65"/>
      <c r="E1748" s="65"/>
      <c r="F1748" s="46">
        <f t="shared" si="37"/>
        <v>1156461</v>
      </c>
      <c r="G1748" s="388" t="s">
        <v>9566</v>
      </c>
    </row>
    <row r="1749" spans="4:7" x14ac:dyDescent="0.3">
      <c r="D1749" s="65"/>
      <c r="E1749" s="65"/>
      <c r="F1749" s="46">
        <f t="shared" si="37"/>
        <v>1156461</v>
      </c>
      <c r="G1749" s="388" t="s">
        <v>9566</v>
      </c>
    </row>
    <row r="1750" spans="4:7" x14ac:dyDescent="0.3">
      <c r="D1750" s="65"/>
      <c r="E1750" s="65"/>
      <c r="F1750" s="46">
        <f t="shared" si="37"/>
        <v>1156461</v>
      </c>
      <c r="G1750" s="388" t="s">
        <v>9566</v>
      </c>
    </row>
    <row r="1751" spans="4:7" x14ac:dyDescent="0.3">
      <c r="D1751" s="65"/>
      <c r="E1751" s="65"/>
      <c r="F1751" s="46">
        <f t="shared" si="37"/>
        <v>1156461</v>
      </c>
      <c r="G1751" s="388" t="s">
        <v>9566</v>
      </c>
    </row>
    <row r="1752" spans="4:7" x14ac:dyDescent="0.3">
      <c r="D1752" s="65"/>
      <c r="E1752" s="65"/>
      <c r="F1752" s="46">
        <f t="shared" si="37"/>
        <v>1156461</v>
      </c>
      <c r="G1752" s="388" t="s">
        <v>9566</v>
      </c>
    </row>
    <row r="1753" spans="4:7" x14ac:dyDescent="0.3">
      <c r="D1753" s="65"/>
      <c r="E1753" s="65"/>
      <c r="F1753" s="46">
        <f t="shared" si="37"/>
        <v>1156461</v>
      </c>
      <c r="G1753" s="388" t="s">
        <v>9566</v>
      </c>
    </row>
    <row r="1754" spans="4:7" x14ac:dyDescent="0.3">
      <c r="D1754" s="65"/>
      <c r="E1754" s="65"/>
      <c r="F1754" s="46">
        <f t="shared" si="37"/>
        <v>1156461</v>
      </c>
      <c r="G1754" s="388" t="s">
        <v>9566</v>
      </c>
    </row>
    <row r="1755" spans="4:7" x14ac:dyDescent="0.3">
      <c r="D1755" s="65"/>
      <c r="E1755" s="65"/>
      <c r="F1755" s="46">
        <f t="shared" si="37"/>
        <v>1156461</v>
      </c>
      <c r="G1755" s="388" t="s">
        <v>9566</v>
      </c>
    </row>
    <row r="1756" spans="4:7" x14ac:dyDescent="0.3">
      <c r="D1756" s="65"/>
      <c r="E1756" s="65"/>
      <c r="F1756" s="46">
        <f t="shared" si="37"/>
        <v>1156461</v>
      </c>
      <c r="G1756" s="388" t="s">
        <v>9566</v>
      </c>
    </row>
    <row r="1757" spans="4:7" x14ac:dyDescent="0.3">
      <c r="D1757" s="65"/>
      <c r="E1757" s="65"/>
      <c r="F1757" s="46">
        <f t="shared" si="37"/>
        <v>1156461</v>
      </c>
      <c r="G1757" s="388" t="s">
        <v>9566</v>
      </c>
    </row>
    <row r="1758" spans="4:7" x14ac:dyDescent="0.3">
      <c r="D1758" s="65"/>
      <c r="E1758" s="65"/>
      <c r="F1758" s="46">
        <f t="shared" si="37"/>
        <v>1156461</v>
      </c>
      <c r="G1758" s="388" t="s">
        <v>9566</v>
      </c>
    </row>
    <row r="1759" spans="4:7" x14ac:dyDescent="0.3">
      <c r="D1759" s="65"/>
      <c r="E1759" s="65"/>
      <c r="F1759" s="46">
        <f t="shared" si="37"/>
        <v>1156461</v>
      </c>
      <c r="G1759" s="388" t="s">
        <v>9566</v>
      </c>
    </row>
    <row r="1760" spans="4:7" x14ac:dyDescent="0.3">
      <c r="D1760" s="65"/>
      <c r="E1760" s="65"/>
      <c r="F1760" s="46">
        <f t="shared" si="37"/>
        <v>1156461</v>
      </c>
      <c r="G1760" s="388" t="s">
        <v>9566</v>
      </c>
    </row>
    <row r="1761" spans="4:7" x14ac:dyDescent="0.3">
      <c r="D1761" s="65"/>
      <c r="E1761" s="65"/>
      <c r="F1761" s="46">
        <f t="shared" si="37"/>
        <v>1156461</v>
      </c>
      <c r="G1761" s="388" t="s">
        <v>9566</v>
      </c>
    </row>
    <row r="1762" spans="4:7" x14ac:dyDescent="0.3">
      <c r="D1762" s="65"/>
      <c r="E1762" s="65"/>
      <c r="F1762" s="46">
        <f t="shared" si="37"/>
        <v>1156461</v>
      </c>
      <c r="G1762" s="388" t="s">
        <v>9566</v>
      </c>
    </row>
    <row r="1763" spans="4:7" x14ac:dyDescent="0.3">
      <c r="D1763" s="65"/>
      <c r="E1763" s="65"/>
      <c r="F1763" s="46">
        <f t="shared" si="37"/>
        <v>1156461</v>
      </c>
      <c r="G1763" s="388" t="s">
        <v>9566</v>
      </c>
    </row>
    <row r="1764" spans="4:7" x14ac:dyDescent="0.3">
      <c r="D1764" s="65"/>
      <c r="E1764" s="65"/>
      <c r="F1764" s="46">
        <f t="shared" si="37"/>
        <v>1156461</v>
      </c>
      <c r="G1764" s="388" t="s">
        <v>9566</v>
      </c>
    </row>
    <row r="1765" spans="4:7" x14ac:dyDescent="0.3">
      <c r="D1765" s="65"/>
      <c r="E1765" s="65"/>
      <c r="F1765" s="46">
        <f t="shared" si="37"/>
        <v>1156461</v>
      </c>
      <c r="G1765" s="388" t="s">
        <v>9566</v>
      </c>
    </row>
    <row r="1766" spans="4:7" x14ac:dyDescent="0.3">
      <c r="D1766" s="65"/>
      <c r="E1766" s="65"/>
      <c r="F1766" s="46">
        <f t="shared" si="37"/>
        <v>1156461</v>
      </c>
      <c r="G1766" s="388" t="s">
        <v>9566</v>
      </c>
    </row>
    <row r="1767" spans="4:7" x14ac:dyDescent="0.3">
      <c r="D1767" s="65"/>
      <c r="E1767" s="65"/>
      <c r="F1767" s="46">
        <f t="shared" si="37"/>
        <v>1156461</v>
      </c>
      <c r="G1767" s="388" t="s">
        <v>9566</v>
      </c>
    </row>
    <row r="1768" spans="4:7" x14ac:dyDescent="0.3">
      <c r="D1768" s="65"/>
      <c r="E1768" s="65"/>
      <c r="F1768" s="46">
        <f t="shared" si="37"/>
        <v>1156461</v>
      </c>
      <c r="G1768" s="388" t="s">
        <v>9566</v>
      </c>
    </row>
    <row r="1769" spans="4:7" x14ac:dyDescent="0.3">
      <c r="D1769" s="65"/>
      <c r="E1769" s="65"/>
      <c r="F1769" s="46">
        <f t="shared" si="37"/>
        <v>1156461</v>
      </c>
      <c r="G1769" s="388" t="s">
        <v>9566</v>
      </c>
    </row>
    <row r="1770" spans="4:7" x14ac:dyDescent="0.3">
      <c r="D1770" s="65"/>
      <c r="E1770" s="65"/>
      <c r="F1770" s="46">
        <f t="shared" si="37"/>
        <v>1156461</v>
      </c>
      <c r="G1770" s="388" t="s">
        <v>9566</v>
      </c>
    </row>
    <row r="1771" spans="4:7" x14ac:dyDescent="0.3">
      <c r="D1771" s="65"/>
      <c r="E1771" s="65"/>
      <c r="F1771" s="46">
        <f t="shared" si="37"/>
        <v>1156461</v>
      </c>
      <c r="G1771" s="388" t="s">
        <v>9566</v>
      </c>
    </row>
    <row r="1772" spans="4:7" x14ac:dyDescent="0.3">
      <c r="D1772" s="65"/>
      <c r="E1772" s="65"/>
      <c r="F1772" s="46">
        <f t="shared" si="37"/>
        <v>1156461</v>
      </c>
      <c r="G1772" s="388" t="s">
        <v>9566</v>
      </c>
    </row>
    <row r="1773" spans="4:7" x14ac:dyDescent="0.3">
      <c r="D1773" s="65"/>
      <c r="E1773" s="65"/>
      <c r="F1773" s="46">
        <f t="shared" si="37"/>
        <v>1156461</v>
      </c>
      <c r="G1773" s="388" t="s">
        <v>9566</v>
      </c>
    </row>
    <row r="1774" spans="4:7" x14ac:dyDescent="0.3">
      <c r="D1774" s="65"/>
      <c r="E1774" s="65"/>
      <c r="F1774" s="46">
        <f t="shared" si="37"/>
        <v>1156461</v>
      </c>
      <c r="G1774" s="388" t="s">
        <v>9566</v>
      </c>
    </row>
    <row r="1775" spans="4:7" x14ac:dyDescent="0.3">
      <c r="D1775" s="65"/>
      <c r="E1775" s="65"/>
      <c r="F1775" s="46">
        <f t="shared" si="37"/>
        <v>1156461</v>
      </c>
      <c r="G1775" s="388" t="s">
        <v>9566</v>
      </c>
    </row>
    <row r="1776" spans="4:7" x14ac:dyDescent="0.3">
      <c r="D1776" s="65"/>
      <c r="E1776" s="65"/>
      <c r="F1776" s="46">
        <f t="shared" si="37"/>
        <v>1156461</v>
      </c>
      <c r="G1776" s="388" t="s">
        <v>9566</v>
      </c>
    </row>
    <row r="1777" spans="4:7" x14ac:dyDescent="0.3">
      <c r="D1777" s="65"/>
      <c r="E1777" s="65"/>
      <c r="F1777" s="46">
        <f t="shared" si="37"/>
        <v>1156461</v>
      </c>
      <c r="G1777" s="388" t="s">
        <v>9566</v>
      </c>
    </row>
    <row r="1778" spans="4:7" x14ac:dyDescent="0.3">
      <c r="D1778" s="65"/>
      <c r="E1778" s="65"/>
      <c r="F1778" s="46">
        <f t="shared" si="37"/>
        <v>1156461</v>
      </c>
      <c r="G1778" s="388" t="s">
        <v>9566</v>
      </c>
    </row>
    <row r="1779" spans="4:7" x14ac:dyDescent="0.3">
      <c r="D1779" s="65"/>
      <c r="E1779" s="65"/>
      <c r="F1779" s="46">
        <f t="shared" si="37"/>
        <v>1156461</v>
      </c>
      <c r="G1779" s="388" t="s">
        <v>9566</v>
      </c>
    </row>
    <row r="1780" spans="4:7" x14ac:dyDescent="0.3">
      <c r="D1780" s="65"/>
      <c r="E1780" s="65"/>
      <c r="F1780" s="46">
        <f t="shared" si="37"/>
        <v>1156461</v>
      </c>
      <c r="G1780" s="388" t="s">
        <v>9566</v>
      </c>
    </row>
    <row r="1781" spans="4:7" x14ac:dyDescent="0.3">
      <c r="D1781" s="65"/>
      <c r="E1781" s="65"/>
      <c r="F1781" s="46">
        <f t="shared" si="37"/>
        <v>1156461</v>
      </c>
      <c r="G1781" s="388" t="s">
        <v>9566</v>
      </c>
    </row>
    <row r="1782" spans="4:7" x14ac:dyDescent="0.3">
      <c r="D1782" s="65"/>
      <c r="E1782" s="65"/>
      <c r="F1782" s="46">
        <f t="shared" si="37"/>
        <v>1156461</v>
      </c>
      <c r="G1782" s="388" t="s">
        <v>9566</v>
      </c>
    </row>
    <row r="1783" spans="4:7" x14ac:dyDescent="0.3">
      <c r="D1783" s="65"/>
      <c r="E1783" s="65"/>
      <c r="F1783" s="46">
        <f t="shared" si="37"/>
        <v>1156461</v>
      </c>
      <c r="G1783" s="388" t="s">
        <v>9566</v>
      </c>
    </row>
    <row r="1784" spans="4:7" x14ac:dyDescent="0.3">
      <c r="D1784" s="65"/>
      <c r="E1784" s="65"/>
      <c r="F1784" s="46">
        <f t="shared" si="37"/>
        <v>1156461</v>
      </c>
      <c r="G1784" s="388" t="s">
        <v>9566</v>
      </c>
    </row>
    <row r="1785" spans="4:7" x14ac:dyDescent="0.3">
      <c r="D1785" s="65"/>
      <c r="E1785" s="65"/>
      <c r="F1785" s="46">
        <f t="shared" si="37"/>
        <v>1156461</v>
      </c>
      <c r="G1785" s="388" t="s">
        <v>9566</v>
      </c>
    </row>
    <row r="1786" spans="4:7" x14ac:dyDescent="0.3">
      <c r="D1786" s="65"/>
      <c r="E1786" s="65"/>
      <c r="F1786" s="46">
        <f t="shared" si="37"/>
        <v>1156461</v>
      </c>
      <c r="G1786" s="388" t="s">
        <v>9566</v>
      </c>
    </row>
    <row r="1787" spans="4:7" x14ac:dyDescent="0.3">
      <c r="D1787" s="65"/>
      <c r="E1787" s="65"/>
      <c r="F1787" s="46">
        <f t="shared" si="37"/>
        <v>1156461</v>
      </c>
      <c r="G1787" s="388" t="s">
        <v>9566</v>
      </c>
    </row>
    <row r="1788" spans="4:7" x14ac:dyDescent="0.3">
      <c r="D1788" s="65"/>
      <c r="E1788" s="65"/>
      <c r="F1788" s="46">
        <f t="shared" si="37"/>
        <v>1156461</v>
      </c>
      <c r="G1788" s="388" t="s">
        <v>9566</v>
      </c>
    </row>
    <row r="1789" spans="4:7" x14ac:dyDescent="0.3">
      <c r="D1789" s="65"/>
      <c r="E1789" s="65"/>
      <c r="F1789" s="46">
        <f t="shared" si="37"/>
        <v>1156461</v>
      </c>
      <c r="G1789" s="388" t="s">
        <v>9566</v>
      </c>
    </row>
    <row r="1790" spans="4:7" x14ac:dyDescent="0.3">
      <c r="D1790" s="65"/>
      <c r="E1790" s="65"/>
      <c r="F1790" s="46">
        <f t="shared" si="37"/>
        <v>1156461</v>
      </c>
      <c r="G1790" s="388" t="s">
        <v>9566</v>
      </c>
    </row>
    <row r="1791" spans="4:7" x14ac:dyDescent="0.3">
      <c r="D1791" s="65"/>
      <c r="E1791" s="65"/>
      <c r="F1791" s="46">
        <f t="shared" si="37"/>
        <v>1156461</v>
      </c>
      <c r="G1791" s="388" t="s">
        <v>9566</v>
      </c>
    </row>
    <row r="1792" spans="4:7" x14ac:dyDescent="0.3">
      <c r="D1792" s="65"/>
      <c r="E1792" s="65"/>
      <c r="F1792" s="46">
        <f t="shared" si="37"/>
        <v>1156461</v>
      </c>
      <c r="G1792" s="388" t="s">
        <v>9566</v>
      </c>
    </row>
    <row r="1793" spans="4:7" x14ac:dyDescent="0.3">
      <c r="D1793" s="65"/>
      <c r="E1793" s="65"/>
      <c r="F1793" s="46">
        <f t="shared" si="37"/>
        <v>1156461</v>
      </c>
      <c r="G1793" s="388" t="s">
        <v>9566</v>
      </c>
    </row>
    <row r="1794" spans="4:7" x14ac:dyDescent="0.3">
      <c r="D1794" s="65"/>
      <c r="E1794" s="65"/>
      <c r="F1794" s="46">
        <f t="shared" si="37"/>
        <v>1156461</v>
      </c>
      <c r="G1794" s="388" t="s">
        <v>9566</v>
      </c>
    </row>
    <row r="1795" spans="4:7" x14ac:dyDescent="0.3">
      <c r="D1795" s="65"/>
      <c r="E1795" s="65"/>
      <c r="F1795" s="46">
        <f t="shared" si="37"/>
        <v>1156461</v>
      </c>
      <c r="G1795" s="388" t="s">
        <v>9566</v>
      </c>
    </row>
    <row r="1796" spans="4:7" x14ac:dyDescent="0.3">
      <c r="D1796" s="65"/>
      <c r="E1796" s="65"/>
      <c r="F1796" s="46">
        <f t="shared" si="37"/>
        <v>1156461</v>
      </c>
      <c r="G1796" s="388" t="s">
        <v>9566</v>
      </c>
    </row>
    <row r="1797" spans="4:7" x14ac:dyDescent="0.3">
      <c r="D1797" s="65"/>
      <c r="E1797" s="65"/>
      <c r="F1797" s="46">
        <f t="shared" si="37"/>
        <v>1156461</v>
      </c>
      <c r="G1797" s="388" t="s">
        <v>9566</v>
      </c>
    </row>
    <row r="1798" spans="4:7" x14ac:dyDescent="0.3">
      <c r="D1798" s="65"/>
      <c r="E1798" s="65"/>
      <c r="F1798" s="46">
        <f t="shared" si="37"/>
        <v>1156461</v>
      </c>
      <c r="G1798" s="388" t="s">
        <v>9566</v>
      </c>
    </row>
    <row r="1799" spans="4:7" x14ac:dyDescent="0.3">
      <c r="D1799" s="65"/>
      <c r="E1799" s="65"/>
      <c r="F1799" s="46">
        <f t="shared" si="37"/>
        <v>1156461</v>
      </c>
      <c r="G1799" s="388" t="s">
        <v>9566</v>
      </c>
    </row>
    <row r="1800" spans="4:7" x14ac:dyDescent="0.3">
      <c r="D1800" s="65"/>
      <c r="E1800" s="65"/>
      <c r="F1800" s="46">
        <f t="shared" si="37"/>
        <v>1156461</v>
      </c>
      <c r="G1800" s="388" t="s">
        <v>9566</v>
      </c>
    </row>
    <row r="1801" spans="4:7" x14ac:dyDescent="0.3">
      <c r="D1801" s="65"/>
      <c r="E1801" s="65"/>
      <c r="F1801" s="46">
        <f t="shared" si="37"/>
        <v>1156461</v>
      </c>
      <c r="G1801" s="388" t="s">
        <v>9566</v>
      </c>
    </row>
    <row r="1802" spans="4:7" x14ac:dyDescent="0.3">
      <c r="D1802" s="65"/>
      <c r="E1802" s="65"/>
      <c r="F1802" s="46">
        <f t="shared" si="37"/>
        <v>1156461</v>
      </c>
      <c r="G1802" s="388" t="s">
        <v>9566</v>
      </c>
    </row>
    <row r="1803" spans="4:7" x14ac:dyDescent="0.3">
      <c r="D1803" s="65"/>
      <c r="E1803" s="65"/>
      <c r="F1803" s="46">
        <f t="shared" ref="F1803:F1866" si="38">F1802+E1803-D1803</f>
        <v>1156461</v>
      </c>
      <c r="G1803" s="388" t="s">
        <v>9566</v>
      </c>
    </row>
    <row r="1804" spans="4:7" x14ac:dyDescent="0.3">
      <c r="D1804" s="65"/>
      <c r="E1804" s="65"/>
      <c r="F1804" s="46">
        <f t="shared" si="38"/>
        <v>1156461</v>
      </c>
      <c r="G1804" s="388" t="s">
        <v>9566</v>
      </c>
    </row>
    <row r="1805" spans="4:7" x14ac:dyDescent="0.3">
      <c r="D1805" s="65"/>
      <c r="E1805" s="65"/>
      <c r="F1805" s="46">
        <f t="shared" si="38"/>
        <v>1156461</v>
      </c>
      <c r="G1805" s="388" t="s">
        <v>9566</v>
      </c>
    </row>
    <row r="1806" spans="4:7" x14ac:dyDescent="0.3">
      <c r="D1806" s="65"/>
      <c r="E1806" s="65"/>
      <c r="F1806" s="46">
        <f t="shared" si="38"/>
        <v>1156461</v>
      </c>
      <c r="G1806" s="388" t="s">
        <v>9566</v>
      </c>
    </row>
    <row r="1807" spans="4:7" x14ac:dyDescent="0.3">
      <c r="D1807" s="65"/>
      <c r="E1807" s="65"/>
      <c r="F1807" s="46">
        <f t="shared" si="38"/>
        <v>1156461</v>
      </c>
      <c r="G1807" s="388" t="s">
        <v>9566</v>
      </c>
    </row>
    <row r="1808" spans="4:7" x14ac:dyDescent="0.3">
      <c r="D1808" s="65"/>
      <c r="E1808" s="65"/>
      <c r="F1808" s="46">
        <f t="shared" si="38"/>
        <v>1156461</v>
      </c>
      <c r="G1808" s="388" t="s">
        <v>9566</v>
      </c>
    </row>
    <row r="1809" spans="4:7" x14ac:dyDescent="0.3">
      <c r="D1809" s="65"/>
      <c r="E1809" s="65"/>
      <c r="F1809" s="46">
        <f t="shared" si="38"/>
        <v>1156461</v>
      </c>
      <c r="G1809" s="388" t="s">
        <v>9566</v>
      </c>
    </row>
    <row r="1810" spans="4:7" x14ac:dyDescent="0.3">
      <c r="D1810" s="65"/>
      <c r="E1810" s="65"/>
      <c r="F1810" s="46">
        <f t="shared" si="38"/>
        <v>1156461</v>
      </c>
      <c r="G1810" s="388" t="s">
        <v>9566</v>
      </c>
    </row>
    <row r="1811" spans="4:7" x14ac:dyDescent="0.3">
      <c r="D1811" s="65"/>
      <c r="E1811" s="65"/>
      <c r="F1811" s="46">
        <f t="shared" si="38"/>
        <v>1156461</v>
      </c>
      <c r="G1811" s="388" t="s">
        <v>9566</v>
      </c>
    </row>
    <row r="1812" spans="4:7" x14ac:dyDescent="0.3">
      <c r="D1812" s="65"/>
      <c r="E1812" s="65"/>
      <c r="F1812" s="46">
        <f t="shared" si="38"/>
        <v>1156461</v>
      </c>
      <c r="G1812" s="388" t="s">
        <v>9566</v>
      </c>
    </row>
    <row r="1813" spans="4:7" x14ac:dyDescent="0.3">
      <c r="D1813" s="65"/>
      <c r="E1813" s="65"/>
      <c r="F1813" s="46">
        <f t="shared" si="38"/>
        <v>1156461</v>
      </c>
      <c r="G1813" s="388" t="s">
        <v>9566</v>
      </c>
    </row>
    <row r="1814" spans="4:7" x14ac:dyDescent="0.3">
      <c r="D1814" s="65"/>
      <c r="E1814" s="65"/>
      <c r="F1814" s="46">
        <f t="shared" si="38"/>
        <v>1156461</v>
      </c>
      <c r="G1814" s="388" t="s">
        <v>9566</v>
      </c>
    </row>
    <row r="1815" spans="4:7" x14ac:dyDescent="0.3">
      <c r="D1815" s="65"/>
      <c r="E1815" s="65"/>
      <c r="F1815" s="46">
        <f t="shared" si="38"/>
        <v>1156461</v>
      </c>
      <c r="G1815" s="388" t="s">
        <v>9566</v>
      </c>
    </row>
    <row r="1816" spans="4:7" x14ac:dyDescent="0.3">
      <c r="D1816" s="65"/>
      <c r="E1816" s="65"/>
      <c r="F1816" s="46">
        <f t="shared" si="38"/>
        <v>1156461</v>
      </c>
      <c r="G1816" s="388" t="s">
        <v>9566</v>
      </c>
    </row>
    <row r="1817" spans="4:7" x14ac:dyDescent="0.3">
      <c r="D1817" s="65"/>
      <c r="E1817" s="65"/>
      <c r="F1817" s="46">
        <f t="shared" si="38"/>
        <v>1156461</v>
      </c>
      <c r="G1817" s="388" t="s">
        <v>9566</v>
      </c>
    </row>
    <row r="1818" spans="4:7" x14ac:dyDescent="0.3">
      <c r="D1818" s="65"/>
      <c r="E1818" s="65"/>
      <c r="F1818" s="46">
        <f t="shared" si="38"/>
        <v>1156461</v>
      </c>
      <c r="G1818" s="388" t="s">
        <v>9566</v>
      </c>
    </row>
    <row r="1819" spans="4:7" x14ac:dyDescent="0.3">
      <c r="D1819" s="65"/>
      <c r="E1819" s="65"/>
      <c r="F1819" s="46">
        <f t="shared" si="38"/>
        <v>1156461</v>
      </c>
      <c r="G1819" s="388" t="s">
        <v>9566</v>
      </c>
    </row>
    <row r="1820" spans="4:7" x14ac:dyDescent="0.3">
      <c r="D1820" s="65"/>
      <c r="E1820" s="65"/>
      <c r="F1820" s="46">
        <f t="shared" si="38"/>
        <v>1156461</v>
      </c>
      <c r="G1820" s="388" t="s">
        <v>9566</v>
      </c>
    </row>
    <row r="1821" spans="4:7" x14ac:dyDescent="0.3">
      <c r="D1821" s="65"/>
      <c r="E1821" s="65"/>
      <c r="F1821" s="46">
        <f t="shared" si="38"/>
        <v>1156461</v>
      </c>
      <c r="G1821" s="388" t="s">
        <v>9566</v>
      </c>
    </row>
    <row r="1822" spans="4:7" x14ac:dyDescent="0.3">
      <c r="D1822" s="65"/>
      <c r="E1822" s="65"/>
      <c r="F1822" s="46">
        <f t="shared" si="38"/>
        <v>1156461</v>
      </c>
      <c r="G1822" s="388" t="s">
        <v>9566</v>
      </c>
    </row>
    <row r="1823" spans="4:7" x14ac:dyDescent="0.3">
      <c r="D1823" s="65"/>
      <c r="E1823" s="65"/>
      <c r="F1823" s="46">
        <f t="shared" si="38"/>
        <v>1156461</v>
      </c>
      <c r="G1823" s="388" t="s">
        <v>9566</v>
      </c>
    </row>
    <row r="1824" spans="4:7" x14ac:dyDescent="0.3">
      <c r="D1824" s="65"/>
      <c r="E1824" s="65"/>
      <c r="F1824" s="46">
        <f t="shared" si="38"/>
        <v>1156461</v>
      </c>
      <c r="G1824" s="388" t="s">
        <v>9566</v>
      </c>
    </row>
    <row r="1825" spans="4:7" x14ac:dyDescent="0.3">
      <c r="D1825" s="65"/>
      <c r="E1825" s="65"/>
      <c r="F1825" s="46">
        <f t="shared" si="38"/>
        <v>1156461</v>
      </c>
      <c r="G1825" s="388" t="s">
        <v>9566</v>
      </c>
    </row>
    <row r="1826" spans="4:7" x14ac:dyDescent="0.3">
      <c r="D1826" s="65"/>
      <c r="E1826" s="65"/>
      <c r="F1826" s="46">
        <f t="shared" si="38"/>
        <v>1156461</v>
      </c>
      <c r="G1826" s="388" t="s">
        <v>9566</v>
      </c>
    </row>
    <row r="1827" spans="4:7" x14ac:dyDescent="0.3">
      <c r="D1827" s="65"/>
      <c r="E1827" s="65"/>
      <c r="F1827" s="46">
        <f t="shared" si="38"/>
        <v>1156461</v>
      </c>
      <c r="G1827" s="388" t="s">
        <v>9566</v>
      </c>
    </row>
    <row r="1828" spans="4:7" x14ac:dyDescent="0.3">
      <c r="D1828" s="65"/>
      <c r="E1828" s="65"/>
      <c r="F1828" s="46">
        <f t="shared" si="38"/>
        <v>1156461</v>
      </c>
      <c r="G1828" s="388" t="s">
        <v>9566</v>
      </c>
    </row>
    <row r="1829" spans="4:7" x14ac:dyDescent="0.3">
      <c r="D1829" s="65"/>
      <c r="E1829" s="65"/>
      <c r="F1829" s="46">
        <f t="shared" si="38"/>
        <v>1156461</v>
      </c>
      <c r="G1829" s="388" t="s">
        <v>9566</v>
      </c>
    </row>
    <row r="1830" spans="4:7" x14ac:dyDescent="0.3">
      <c r="D1830" s="65"/>
      <c r="E1830" s="65"/>
      <c r="F1830" s="46">
        <f t="shared" si="38"/>
        <v>1156461</v>
      </c>
      <c r="G1830" s="388" t="s">
        <v>9566</v>
      </c>
    </row>
    <row r="1831" spans="4:7" x14ac:dyDescent="0.3">
      <c r="D1831" s="65"/>
      <c r="E1831" s="65"/>
      <c r="F1831" s="46">
        <f t="shared" si="38"/>
        <v>1156461</v>
      </c>
      <c r="G1831" s="388" t="s">
        <v>9566</v>
      </c>
    </row>
    <row r="1832" spans="4:7" x14ac:dyDescent="0.3">
      <c r="D1832" s="65"/>
      <c r="E1832" s="65"/>
      <c r="F1832" s="46">
        <f t="shared" si="38"/>
        <v>1156461</v>
      </c>
      <c r="G1832" s="388" t="s">
        <v>9566</v>
      </c>
    </row>
    <row r="1833" spans="4:7" x14ac:dyDescent="0.3">
      <c r="D1833" s="65"/>
      <c r="E1833" s="65"/>
      <c r="F1833" s="46">
        <f t="shared" si="38"/>
        <v>1156461</v>
      </c>
      <c r="G1833" s="388" t="s">
        <v>9566</v>
      </c>
    </row>
    <row r="1834" spans="4:7" x14ac:dyDescent="0.3">
      <c r="D1834" s="65"/>
      <c r="E1834" s="65"/>
      <c r="F1834" s="46">
        <f t="shared" si="38"/>
        <v>1156461</v>
      </c>
      <c r="G1834" s="388" t="s">
        <v>9566</v>
      </c>
    </row>
    <row r="1835" spans="4:7" x14ac:dyDescent="0.3">
      <c r="D1835" s="65"/>
      <c r="E1835" s="65"/>
      <c r="F1835" s="46">
        <f t="shared" si="38"/>
        <v>1156461</v>
      </c>
      <c r="G1835" s="388" t="s">
        <v>9566</v>
      </c>
    </row>
    <row r="1836" spans="4:7" x14ac:dyDescent="0.3">
      <c r="D1836" s="65"/>
      <c r="E1836" s="65"/>
      <c r="F1836" s="46">
        <f t="shared" si="38"/>
        <v>1156461</v>
      </c>
      <c r="G1836" s="388" t="s">
        <v>9566</v>
      </c>
    </row>
    <row r="1837" spans="4:7" x14ac:dyDescent="0.3">
      <c r="D1837" s="65"/>
      <c r="E1837" s="65"/>
      <c r="F1837" s="46">
        <f t="shared" si="38"/>
        <v>1156461</v>
      </c>
      <c r="G1837" s="388" t="s">
        <v>9566</v>
      </c>
    </row>
    <row r="1838" spans="4:7" x14ac:dyDescent="0.3">
      <c r="D1838" s="65"/>
      <c r="E1838" s="65"/>
      <c r="F1838" s="46">
        <f t="shared" si="38"/>
        <v>1156461</v>
      </c>
      <c r="G1838" s="388" t="s">
        <v>9566</v>
      </c>
    </row>
    <row r="1839" spans="4:7" x14ac:dyDescent="0.3">
      <c r="D1839" s="65"/>
      <c r="E1839" s="65"/>
      <c r="F1839" s="46">
        <f t="shared" si="38"/>
        <v>1156461</v>
      </c>
      <c r="G1839" s="388" t="s">
        <v>9566</v>
      </c>
    </row>
    <row r="1840" spans="4:7" x14ac:dyDescent="0.3">
      <c r="D1840" s="65"/>
      <c r="E1840" s="65"/>
      <c r="F1840" s="46">
        <f t="shared" si="38"/>
        <v>1156461</v>
      </c>
      <c r="G1840" s="388" t="s">
        <v>9566</v>
      </c>
    </row>
    <row r="1841" spans="4:7" x14ac:dyDescent="0.3">
      <c r="D1841" s="65"/>
      <c r="E1841" s="65"/>
      <c r="F1841" s="46">
        <f t="shared" si="38"/>
        <v>1156461</v>
      </c>
      <c r="G1841" s="388" t="s">
        <v>9566</v>
      </c>
    </row>
    <row r="1842" spans="4:7" x14ac:dyDescent="0.3">
      <c r="D1842" s="65"/>
      <c r="E1842" s="65"/>
      <c r="F1842" s="46">
        <f t="shared" si="38"/>
        <v>1156461</v>
      </c>
      <c r="G1842" s="388" t="s">
        <v>9566</v>
      </c>
    </row>
    <row r="1843" spans="4:7" x14ac:dyDescent="0.3">
      <c r="D1843" s="65"/>
      <c r="E1843" s="65"/>
      <c r="F1843" s="46">
        <f t="shared" si="38"/>
        <v>1156461</v>
      </c>
      <c r="G1843" s="388" t="s">
        <v>9566</v>
      </c>
    </row>
    <row r="1844" spans="4:7" x14ac:dyDescent="0.3">
      <c r="D1844" s="65"/>
      <c r="E1844" s="65"/>
      <c r="F1844" s="46">
        <f t="shared" si="38"/>
        <v>1156461</v>
      </c>
      <c r="G1844" s="388" t="s">
        <v>9566</v>
      </c>
    </row>
    <row r="1845" spans="4:7" x14ac:dyDescent="0.3">
      <c r="D1845" s="65"/>
      <c r="E1845" s="65"/>
      <c r="F1845" s="46">
        <f t="shared" si="38"/>
        <v>1156461</v>
      </c>
      <c r="G1845" s="388" t="s">
        <v>9566</v>
      </c>
    </row>
    <row r="1846" spans="4:7" x14ac:dyDescent="0.3">
      <c r="D1846" s="65"/>
      <c r="E1846" s="65"/>
      <c r="F1846" s="46">
        <f t="shared" si="38"/>
        <v>1156461</v>
      </c>
      <c r="G1846" s="388" t="s">
        <v>9566</v>
      </c>
    </row>
    <row r="1847" spans="4:7" x14ac:dyDescent="0.3">
      <c r="D1847" s="65"/>
      <c r="E1847" s="65"/>
      <c r="F1847" s="46">
        <f t="shared" si="38"/>
        <v>1156461</v>
      </c>
      <c r="G1847" s="388" t="s">
        <v>9566</v>
      </c>
    </row>
    <row r="1848" spans="4:7" x14ac:dyDescent="0.3">
      <c r="D1848" s="65"/>
      <c r="E1848" s="65"/>
      <c r="F1848" s="46">
        <f t="shared" si="38"/>
        <v>1156461</v>
      </c>
      <c r="G1848" s="388" t="s">
        <v>9566</v>
      </c>
    </row>
    <row r="1849" spans="4:7" x14ac:dyDescent="0.3">
      <c r="D1849" s="65"/>
      <c r="E1849" s="65"/>
      <c r="F1849" s="46">
        <f t="shared" si="38"/>
        <v>1156461</v>
      </c>
      <c r="G1849" s="388" t="s">
        <v>9566</v>
      </c>
    </row>
    <row r="1850" spans="4:7" x14ac:dyDescent="0.3">
      <c r="D1850" s="65"/>
      <c r="E1850" s="65"/>
      <c r="F1850" s="46">
        <f t="shared" si="38"/>
        <v>1156461</v>
      </c>
      <c r="G1850" s="388" t="s">
        <v>9566</v>
      </c>
    </row>
    <row r="1851" spans="4:7" x14ac:dyDescent="0.3">
      <c r="F1851" s="46">
        <f t="shared" si="38"/>
        <v>1156461</v>
      </c>
      <c r="G1851" s="388" t="s">
        <v>9566</v>
      </c>
    </row>
    <row r="1852" spans="4:7" x14ac:dyDescent="0.3">
      <c r="F1852" s="46">
        <f t="shared" si="38"/>
        <v>1156461</v>
      </c>
      <c r="G1852" s="388" t="s">
        <v>9566</v>
      </c>
    </row>
    <row r="1853" spans="4:7" x14ac:dyDescent="0.3">
      <c r="F1853" s="46">
        <f t="shared" si="38"/>
        <v>1156461</v>
      </c>
      <c r="G1853" s="388" t="s">
        <v>9566</v>
      </c>
    </row>
    <row r="1854" spans="4:7" x14ac:dyDescent="0.3">
      <c r="F1854" s="46">
        <f t="shared" si="38"/>
        <v>1156461</v>
      </c>
      <c r="G1854" s="388" t="s">
        <v>9566</v>
      </c>
    </row>
    <row r="1855" spans="4:7" x14ac:dyDescent="0.3">
      <c r="F1855" s="46">
        <f t="shared" si="38"/>
        <v>1156461</v>
      </c>
      <c r="G1855" s="388" t="s">
        <v>9566</v>
      </c>
    </row>
    <row r="1856" spans="4:7" x14ac:dyDescent="0.3">
      <c r="F1856" s="46">
        <f t="shared" si="38"/>
        <v>1156461</v>
      </c>
      <c r="G1856" s="388" t="s">
        <v>9566</v>
      </c>
    </row>
    <row r="1857" spans="6:7" x14ac:dyDescent="0.3">
      <c r="F1857" s="46">
        <f t="shared" si="38"/>
        <v>1156461</v>
      </c>
      <c r="G1857" s="388" t="s">
        <v>9566</v>
      </c>
    </row>
    <row r="1858" spans="6:7" x14ac:dyDescent="0.3">
      <c r="F1858" s="46">
        <f t="shared" si="38"/>
        <v>1156461</v>
      </c>
      <c r="G1858" s="388" t="s">
        <v>9566</v>
      </c>
    </row>
    <row r="1859" spans="6:7" x14ac:dyDescent="0.3">
      <c r="F1859" s="46">
        <f t="shared" si="38"/>
        <v>1156461</v>
      </c>
      <c r="G1859" s="388" t="s">
        <v>9566</v>
      </c>
    </row>
    <row r="1860" spans="6:7" x14ac:dyDescent="0.3">
      <c r="F1860" s="46">
        <f t="shared" si="38"/>
        <v>1156461</v>
      </c>
      <c r="G1860" s="388" t="s">
        <v>9566</v>
      </c>
    </row>
    <row r="1861" spans="6:7" x14ac:dyDescent="0.3">
      <c r="F1861" s="46">
        <f t="shared" si="38"/>
        <v>1156461</v>
      </c>
      <c r="G1861" s="388" t="s">
        <v>9566</v>
      </c>
    </row>
    <row r="1862" spans="6:7" x14ac:dyDescent="0.3">
      <c r="F1862" s="46">
        <f t="shared" si="38"/>
        <v>1156461</v>
      </c>
      <c r="G1862" s="388" t="s">
        <v>9566</v>
      </c>
    </row>
    <row r="1863" spans="6:7" x14ac:dyDescent="0.3">
      <c r="F1863" s="46">
        <f t="shared" si="38"/>
        <v>1156461</v>
      </c>
      <c r="G1863" s="388" t="s">
        <v>9566</v>
      </c>
    </row>
    <row r="1864" spans="6:7" x14ac:dyDescent="0.3">
      <c r="F1864" s="46">
        <f t="shared" si="38"/>
        <v>1156461</v>
      </c>
      <c r="G1864" s="388" t="s">
        <v>9566</v>
      </c>
    </row>
    <row r="1865" spans="6:7" x14ac:dyDescent="0.3">
      <c r="F1865" s="46">
        <f t="shared" si="38"/>
        <v>1156461</v>
      </c>
      <c r="G1865" s="388" t="s">
        <v>9566</v>
      </c>
    </row>
    <row r="1866" spans="6:7" x14ac:dyDescent="0.3">
      <c r="F1866" s="46">
        <f t="shared" si="38"/>
        <v>1156461</v>
      </c>
      <c r="G1866" s="388" t="s">
        <v>9566</v>
      </c>
    </row>
    <row r="1867" spans="6:7" x14ac:dyDescent="0.3">
      <c r="F1867" s="46">
        <f t="shared" ref="F1867:F1930" si="39">F1866+E1867-D1867</f>
        <v>1156461</v>
      </c>
      <c r="G1867" s="388" t="s">
        <v>9566</v>
      </c>
    </row>
    <row r="1868" spans="6:7" x14ac:dyDescent="0.3">
      <c r="F1868" s="46">
        <f t="shared" si="39"/>
        <v>1156461</v>
      </c>
      <c r="G1868" s="388" t="s">
        <v>9566</v>
      </c>
    </row>
    <row r="1869" spans="6:7" x14ac:dyDescent="0.3">
      <c r="F1869" s="46">
        <f t="shared" si="39"/>
        <v>1156461</v>
      </c>
      <c r="G1869" s="388" t="s">
        <v>9566</v>
      </c>
    </row>
    <row r="1870" spans="6:7" x14ac:dyDescent="0.3">
      <c r="F1870" s="46">
        <f t="shared" si="39"/>
        <v>1156461</v>
      </c>
      <c r="G1870" s="388" t="s">
        <v>9566</v>
      </c>
    </row>
    <row r="1871" spans="6:7" x14ac:dyDescent="0.3">
      <c r="F1871" s="46">
        <f t="shared" si="39"/>
        <v>1156461</v>
      </c>
      <c r="G1871" s="388" t="s">
        <v>9566</v>
      </c>
    </row>
    <row r="1872" spans="6:7" x14ac:dyDescent="0.3">
      <c r="F1872" s="46">
        <f t="shared" si="39"/>
        <v>1156461</v>
      </c>
      <c r="G1872" s="388" t="s">
        <v>9566</v>
      </c>
    </row>
    <row r="1873" spans="6:7" x14ac:dyDescent="0.3">
      <c r="F1873" s="46">
        <f t="shared" si="39"/>
        <v>1156461</v>
      </c>
      <c r="G1873" s="388" t="s">
        <v>9566</v>
      </c>
    </row>
    <row r="1874" spans="6:7" x14ac:dyDescent="0.3">
      <c r="F1874" s="46">
        <f t="shared" si="39"/>
        <v>1156461</v>
      </c>
      <c r="G1874" s="388" t="s">
        <v>9566</v>
      </c>
    </row>
    <row r="1875" spans="6:7" x14ac:dyDescent="0.3">
      <c r="F1875" s="46">
        <f t="shared" si="39"/>
        <v>1156461</v>
      </c>
      <c r="G1875" s="388" t="s">
        <v>9566</v>
      </c>
    </row>
    <row r="1876" spans="6:7" x14ac:dyDescent="0.3">
      <c r="F1876" s="46">
        <f t="shared" si="39"/>
        <v>1156461</v>
      </c>
      <c r="G1876" s="388" t="s">
        <v>9566</v>
      </c>
    </row>
    <row r="1877" spans="6:7" x14ac:dyDescent="0.3">
      <c r="F1877" s="46">
        <f t="shared" si="39"/>
        <v>1156461</v>
      </c>
      <c r="G1877" s="388" t="s">
        <v>9566</v>
      </c>
    </row>
    <row r="1878" spans="6:7" x14ac:dyDescent="0.3">
      <c r="F1878" s="46">
        <f t="shared" si="39"/>
        <v>1156461</v>
      </c>
      <c r="G1878" s="388" t="s">
        <v>9566</v>
      </c>
    </row>
    <row r="1879" spans="6:7" x14ac:dyDescent="0.3">
      <c r="F1879" s="46">
        <f t="shared" si="39"/>
        <v>1156461</v>
      </c>
      <c r="G1879" s="388" t="s">
        <v>9566</v>
      </c>
    </row>
    <row r="1880" spans="6:7" x14ac:dyDescent="0.3">
      <c r="F1880" s="46">
        <f t="shared" si="39"/>
        <v>1156461</v>
      </c>
      <c r="G1880" s="388" t="s">
        <v>9566</v>
      </c>
    </row>
    <row r="1881" spans="6:7" x14ac:dyDescent="0.3">
      <c r="F1881" s="46">
        <f t="shared" si="39"/>
        <v>1156461</v>
      </c>
      <c r="G1881" s="388" t="s">
        <v>9566</v>
      </c>
    </row>
    <row r="1882" spans="6:7" x14ac:dyDescent="0.3">
      <c r="F1882" s="46">
        <f t="shared" si="39"/>
        <v>1156461</v>
      </c>
      <c r="G1882" s="388" t="s">
        <v>9566</v>
      </c>
    </row>
    <row r="1883" spans="6:7" x14ac:dyDescent="0.3">
      <c r="F1883" s="46">
        <f t="shared" si="39"/>
        <v>1156461</v>
      </c>
      <c r="G1883" s="388" t="s">
        <v>9566</v>
      </c>
    </row>
    <row r="1884" spans="6:7" x14ac:dyDescent="0.3">
      <c r="F1884" s="46">
        <f t="shared" si="39"/>
        <v>1156461</v>
      </c>
      <c r="G1884" s="388" t="s">
        <v>9566</v>
      </c>
    </row>
    <row r="1885" spans="6:7" x14ac:dyDescent="0.3">
      <c r="F1885" s="46">
        <f t="shared" si="39"/>
        <v>1156461</v>
      </c>
      <c r="G1885" s="388" t="s">
        <v>9566</v>
      </c>
    </row>
    <row r="1886" spans="6:7" x14ac:dyDescent="0.3">
      <c r="F1886" s="46">
        <f t="shared" si="39"/>
        <v>1156461</v>
      </c>
      <c r="G1886" s="388" t="s">
        <v>9566</v>
      </c>
    </row>
    <row r="1887" spans="6:7" x14ac:dyDescent="0.3">
      <c r="F1887" s="46">
        <f t="shared" si="39"/>
        <v>1156461</v>
      </c>
      <c r="G1887" s="388" t="s">
        <v>9566</v>
      </c>
    </row>
    <row r="1888" spans="6:7" x14ac:dyDescent="0.3">
      <c r="F1888" s="46">
        <f t="shared" si="39"/>
        <v>1156461</v>
      </c>
      <c r="G1888" s="388" t="s">
        <v>9566</v>
      </c>
    </row>
    <row r="1889" spans="6:7" x14ac:dyDescent="0.3">
      <c r="F1889" s="46">
        <f t="shared" si="39"/>
        <v>1156461</v>
      </c>
      <c r="G1889" s="388" t="s">
        <v>9566</v>
      </c>
    </row>
    <row r="1890" spans="6:7" x14ac:dyDescent="0.3">
      <c r="F1890" s="46">
        <f t="shared" si="39"/>
        <v>1156461</v>
      </c>
      <c r="G1890" s="388" t="s">
        <v>9566</v>
      </c>
    </row>
    <row r="1891" spans="6:7" x14ac:dyDescent="0.3">
      <c r="F1891" s="46">
        <f t="shared" si="39"/>
        <v>1156461</v>
      </c>
      <c r="G1891" s="388" t="s">
        <v>9566</v>
      </c>
    </row>
    <row r="1892" spans="6:7" x14ac:dyDescent="0.3">
      <c r="F1892" s="46">
        <f t="shared" si="39"/>
        <v>1156461</v>
      </c>
      <c r="G1892" s="388" t="s">
        <v>9566</v>
      </c>
    </row>
    <row r="1893" spans="6:7" x14ac:dyDescent="0.3">
      <c r="F1893" s="46">
        <f t="shared" si="39"/>
        <v>1156461</v>
      </c>
      <c r="G1893" s="388" t="s">
        <v>9566</v>
      </c>
    </row>
    <row r="1894" spans="6:7" x14ac:dyDescent="0.3">
      <c r="F1894" s="46">
        <f t="shared" si="39"/>
        <v>1156461</v>
      </c>
      <c r="G1894" s="388" t="s">
        <v>9566</v>
      </c>
    </row>
    <row r="1895" spans="6:7" x14ac:dyDescent="0.3">
      <c r="F1895" s="46">
        <f t="shared" si="39"/>
        <v>1156461</v>
      </c>
      <c r="G1895" s="388" t="s">
        <v>9566</v>
      </c>
    </row>
    <row r="1896" spans="6:7" x14ac:dyDescent="0.3">
      <c r="F1896" s="46">
        <f t="shared" si="39"/>
        <v>1156461</v>
      </c>
      <c r="G1896" s="388" t="s">
        <v>9566</v>
      </c>
    </row>
    <row r="1897" spans="6:7" x14ac:dyDescent="0.3">
      <c r="F1897" s="46">
        <f t="shared" si="39"/>
        <v>1156461</v>
      </c>
      <c r="G1897" s="388" t="s">
        <v>9566</v>
      </c>
    </row>
    <row r="1898" spans="6:7" x14ac:dyDescent="0.3">
      <c r="F1898" s="46">
        <f t="shared" si="39"/>
        <v>1156461</v>
      </c>
      <c r="G1898" s="388" t="s">
        <v>9566</v>
      </c>
    </row>
    <row r="1899" spans="6:7" x14ac:dyDescent="0.3">
      <c r="F1899" s="46">
        <f t="shared" si="39"/>
        <v>1156461</v>
      </c>
      <c r="G1899" s="388" t="s">
        <v>9566</v>
      </c>
    </row>
    <row r="1900" spans="6:7" x14ac:dyDescent="0.3">
      <c r="F1900" s="46">
        <f t="shared" si="39"/>
        <v>1156461</v>
      </c>
      <c r="G1900" s="388" t="s">
        <v>9566</v>
      </c>
    </row>
    <row r="1901" spans="6:7" x14ac:dyDescent="0.3">
      <c r="F1901" s="46">
        <f t="shared" si="39"/>
        <v>1156461</v>
      </c>
      <c r="G1901" s="388" t="s">
        <v>9566</v>
      </c>
    </row>
    <row r="1902" spans="6:7" x14ac:dyDescent="0.3">
      <c r="F1902" s="46">
        <f t="shared" si="39"/>
        <v>1156461</v>
      </c>
      <c r="G1902" s="388" t="s">
        <v>9566</v>
      </c>
    </row>
    <row r="1903" spans="6:7" x14ac:dyDescent="0.3">
      <c r="F1903" s="46">
        <f t="shared" si="39"/>
        <v>1156461</v>
      </c>
      <c r="G1903" s="388" t="s">
        <v>9566</v>
      </c>
    </row>
    <row r="1904" spans="6:7" x14ac:dyDescent="0.3">
      <c r="F1904" s="46">
        <f t="shared" si="39"/>
        <v>1156461</v>
      </c>
      <c r="G1904" s="388" t="s">
        <v>9566</v>
      </c>
    </row>
    <row r="1905" spans="6:7" x14ac:dyDescent="0.3">
      <c r="F1905" s="46">
        <f t="shared" si="39"/>
        <v>1156461</v>
      </c>
      <c r="G1905" s="388" t="s">
        <v>9566</v>
      </c>
    </row>
    <row r="1906" spans="6:7" x14ac:dyDescent="0.3">
      <c r="F1906" s="46">
        <f t="shared" si="39"/>
        <v>1156461</v>
      </c>
      <c r="G1906" s="388" t="s">
        <v>9566</v>
      </c>
    </row>
    <row r="1907" spans="6:7" x14ac:dyDescent="0.3">
      <c r="F1907" s="46">
        <f t="shared" si="39"/>
        <v>1156461</v>
      </c>
      <c r="G1907" s="388" t="s">
        <v>9566</v>
      </c>
    </row>
    <row r="1908" spans="6:7" x14ac:dyDescent="0.3">
      <c r="F1908" s="46">
        <f t="shared" si="39"/>
        <v>1156461</v>
      </c>
      <c r="G1908" s="388" t="s">
        <v>9566</v>
      </c>
    </row>
    <row r="1909" spans="6:7" x14ac:dyDescent="0.3">
      <c r="F1909" s="46">
        <f t="shared" si="39"/>
        <v>1156461</v>
      </c>
      <c r="G1909" s="388" t="s">
        <v>9566</v>
      </c>
    </row>
    <row r="1910" spans="6:7" x14ac:dyDescent="0.3">
      <c r="F1910" s="46">
        <f t="shared" si="39"/>
        <v>1156461</v>
      </c>
      <c r="G1910" s="388" t="s">
        <v>9566</v>
      </c>
    </row>
    <row r="1911" spans="6:7" x14ac:dyDescent="0.3">
      <c r="F1911" s="46">
        <f t="shared" si="39"/>
        <v>1156461</v>
      </c>
      <c r="G1911" s="388" t="s">
        <v>9566</v>
      </c>
    </row>
    <row r="1912" spans="6:7" x14ac:dyDescent="0.3">
      <c r="F1912" s="46">
        <f t="shared" si="39"/>
        <v>1156461</v>
      </c>
      <c r="G1912" s="388" t="s">
        <v>9566</v>
      </c>
    </row>
    <row r="1913" spans="6:7" x14ac:dyDescent="0.3">
      <c r="F1913" s="46">
        <f t="shared" si="39"/>
        <v>1156461</v>
      </c>
      <c r="G1913" s="388" t="s">
        <v>9566</v>
      </c>
    </row>
    <row r="1914" spans="6:7" x14ac:dyDescent="0.3">
      <c r="F1914" s="46">
        <f t="shared" si="39"/>
        <v>1156461</v>
      </c>
      <c r="G1914" s="388" t="s">
        <v>9566</v>
      </c>
    </row>
    <row r="1915" spans="6:7" x14ac:dyDescent="0.3">
      <c r="F1915" s="46">
        <f t="shared" si="39"/>
        <v>1156461</v>
      </c>
      <c r="G1915" s="388" t="s">
        <v>9566</v>
      </c>
    </row>
    <row r="1916" spans="6:7" x14ac:dyDescent="0.3">
      <c r="F1916" s="46">
        <f t="shared" si="39"/>
        <v>1156461</v>
      </c>
      <c r="G1916" s="388" t="s">
        <v>9566</v>
      </c>
    </row>
    <row r="1917" spans="6:7" x14ac:dyDescent="0.3">
      <c r="F1917" s="46">
        <f t="shared" si="39"/>
        <v>1156461</v>
      </c>
      <c r="G1917" s="388" t="s">
        <v>9566</v>
      </c>
    </row>
    <row r="1918" spans="6:7" x14ac:dyDescent="0.3">
      <c r="F1918" s="46">
        <f t="shared" si="39"/>
        <v>1156461</v>
      </c>
      <c r="G1918" s="388" t="s">
        <v>9566</v>
      </c>
    </row>
    <row r="1919" spans="6:7" x14ac:dyDescent="0.3">
      <c r="F1919" s="46">
        <f t="shared" si="39"/>
        <v>1156461</v>
      </c>
      <c r="G1919" s="388" t="s">
        <v>9566</v>
      </c>
    </row>
    <row r="1920" spans="6:7" x14ac:dyDescent="0.3">
      <c r="F1920" s="46">
        <f t="shared" si="39"/>
        <v>1156461</v>
      </c>
      <c r="G1920" s="388" t="s">
        <v>9566</v>
      </c>
    </row>
    <row r="1921" spans="6:7" x14ac:dyDescent="0.3">
      <c r="F1921" s="46">
        <f t="shared" si="39"/>
        <v>1156461</v>
      </c>
      <c r="G1921" s="388" t="s">
        <v>9566</v>
      </c>
    </row>
    <row r="1922" spans="6:7" x14ac:dyDescent="0.3">
      <c r="F1922" s="46">
        <f t="shared" si="39"/>
        <v>1156461</v>
      </c>
      <c r="G1922" s="388" t="s">
        <v>9566</v>
      </c>
    </row>
    <row r="1923" spans="6:7" x14ac:dyDescent="0.3">
      <c r="F1923" s="46">
        <f t="shared" si="39"/>
        <v>1156461</v>
      </c>
      <c r="G1923" s="388" t="s">
        <v>9566</v>
      </c>
    </row>
    <row r="1924" spans="6:7" x14ac:dyDescent="0.3">
      <c r="F1924" s="46">
        <f t="shared" si="39"/>
        <v>1156461</v>
      </c>
      <c r="G1924" s="388" t="s">
        <v>9566</v>
      </c>
    </row>
    <row r="1925" spans="6:7" x14ac:dyDescent="0.3">
      <c r="F1925" s="46">
        <f t="shared" si="39"/>
        <v>1156461</v>
      </c>
      <c r="G1925" s="388" t="s">
        <v>9566</v>
      </c>
    </row>
    <row r="1926" spans="6:7" x14ac:dyDescent="0.3">
      <c r="F1926" s="46">
        <f t="shared" si="39"/>
        <v>1156461</v>
      </c>
      <c r="G1926" s="388" t="s">
        <v>9566</v>
      </c>
    </row>
    <row r="1927" spans="6:7" x14ac:dyDescent="0.3">
      <c r="F1927" s="46">
        <f t="shared" si="39"/>
        <v>1156461</v>
      </c>
      <c r="G1927" s="388" t="s">
        <v>9566</v>
      </c>
    </row>
    <row r="1928" spans="6:7" x14ac:dyDescent="0.3">
      <c r="F1928" s="46">
        <f t="shared" si="39"/>
        <v>1156461</v>
      </c>
      <c r="G1928" s="388" t="s">
        <v>9566</v>
      </c>
    </row>
    <row r="1929" spans="6:7" x14ac:dyDescent="0.3">
      <c r="F1929" s="46">
        <f t="shared" si="39"/>
        <v>1156461</v>
      </c>
      <c r="G1929" s="388" t="s">
        <v>9566</v>
      </c>
    </row>
    <row r="1930" spans="6:7" x14ac:dyDescent="0.3">
      <c r="F1930" s="46">
        <f t="shared" si="39"/>
        <v>1156461</v>
      </c>
      <c r="G1930" s="388" t="s">
        <v>9566</v>
      </c>
    </row>
    <row r="1931" spans="6:7" x14ac:dyDescent="0.3">
      <c r="F1931" s="46">
        <f t="shared" ref="F1931:F1994" si="40">F1930+E1931-D1931</f>
        <v>1156461</v>
      </c>
      <c r="G1931" s="388" t="s">
        <v>9566</v>
      </c>
    </row>
    <row r="1932" spans="6:7" x14ac:dyDescent="0.3">
      <c r="F1932" s="46">
        <f t="shared" si="40"/>
        <v>1156461</v>
      </c>
      <c r="G1932" s="388" t="s">
        <v>9566</v>
      </c>
    </row>
    <row r="1933" spans="6:7" x14ac:dyDescent="0.3">
      <c r="F1933" s="46">
        <f t="shared" si="40"/>
        <v>1156461</v>
      </c>
      <c r="G1933" s="388" t="s">
        <v>9566</v>
      </c>
    </row>
    <row r="1934" spans="6:7" x14ac:dyDescent="0.3">
      <c r="F1934" s="46">
        <f t="shared" si="40"/>
        <v>1156461</v>
      </c>
      <c r="G1934" s="388" t="s">
        <v>9566</v>
      </c>
    </row>
    <row r="1935" spans="6:7" x14ac:dyDescent="0.3">
      <c r="F1935" s="46">
        <f t="shared" si="40"/>
        <v>1156461</v>
      </c>
      <c r="G1935" s="388" t="s">
        <v>9566</v>
      </c>
    </row>
    <row r="1936" spans="6:7" x14ac:dyDescent="0.3">
      <c r="F1936" s="46">
        <f t="shared" si="40"/>
        <v>1156461</v>
      </c>
      <c r="G1936" s="388" t="s">
        <v>9566</v>
      </c>
    </row>
    <row r="1937" spans="6:7" x14ac:dyDescent="0.3">
      <c r="F1937" s="46">
        <f t="shared" si="40"/>
        <v>1156461</v>
      </c>
      <c r="G1937" s="388" t="s">
        <v>9566</v>
      </c>
    </row>
    <row r="1938" spans="6:7" x14ac:dyDescent="0.3">
      <c r="F1938" s="46">
        <f t="shared" si="40"/>
        <v>1156461</v>
      </c>
      <c r="G1938" s="388" t="s">
        <v>9566</v>
      </c>
    </row>
    <row r="1939" spans="6:7" x14ac:dyDescent="0.3">
      <c r="F1939" s="46">
        <f t="shared" si="40"/>
        <v>1156461</v>
      </c>
      <c r="G1939" s="388" t="s">
        <v>9566</v>
      </c>
    </row>
    <row r="1940" spans="6:7" x14ac:dyDescent="0.3">
      <c r="F1940" s="46">
        <f t="shared" si="40"/>
        <v>1156461</v>
      </c>
      <c r="G1940" s="388" t="s">
        <v>9566</v>
      </c>
    </row>
    <row r="1941" spans="6:7" x14ac:dyDescent="0.3">
      <c r="F1941" s="46">
        <f t="shared" si="40"/>
        <v>1156461</v>
      </c>
      <c r="G1941" s="388" t="s">
        <v>9566</v>
      </c>
    </row>
    <row r="1942" spans="6:7" x14ac:dyDescent="0.3">
      <c r="F1942" s="46">
        <f t="shared" si="40"/>
        <v>1156461</v>
      </c>
      <c r="G1942" s="388" t="s">
        <v>9566</v>
      </c>
    </row>
    <row r="1943" spans="6:7" x14ac:dyDescent="0.3">
      <c r="F1943" s="46">
        <f t="shared" si="40"/>
        <v>1156461</v>
      </c>
      <c r="G1943" s="388" t="s">
        <v>9566</v>
      </c>
    </row>
    <row r="1944" spans="6:7" x14ac:dyDescent="0.3">
      <c r="F1944" s="46">
        <f t="shared" si="40"/>
        <v>1156461</v>
      </c>
      <c r="G1944" s="388" t="s">
        <v>9566</v>
      </c>
    </row>
    <row r="1945" spans="6:7" x14ac:dyDescent="0.3">
      <c r="F1945" s="46">
        <f t="shared" si="40"/>
        <v>1156461</v>
      </c>
      <c r="G1945" s="388" t="s">
        <v>9566</v>
      </c>
    </row>
    <row r="1946" spans="6:7" x14ac:dyDescent="0.3">
      <c r="F1946" s="46">
        <f t="shared" si="40"/>
        <v>1156461</v>
      </c>
      <c r="G1946" s="388" t="s">
        <v>9566</v>
      </c>
    </row>
    <row r="1947" spans="6:7" x14ac:dyDescent="0.3">
      <c r="F1947" s="46">
        <f t="shared" si="40"/>
        <v>1156461</v>
      </c>
      <c r="G1947" s="388" t="s">
        <v>9566</v>
      </c>
    </row>
    <row r="1948" spans="6:7" x14ac:dyDescent="0.3">
      <c r="F1948" s="46">
        <f t="shared" si="40"/>
        <v>1156461</v>
      </c>
      <c r="G1948" s="388" t="s">
        <v>9566</v>
      </c>
    </row>
    <row r="1949" spans="6:7" x14ac:dyDescent="0.3">
      <c r="F1949" s="46">
        <f t="shared" si="40"/>
        <v>1156461</v>
      </c>
      <c r="G1949" s="388" t="s">
        <v>9566</v>
      </c>
    </row>
    <row r="1950" spans="6:7" x14ac:dyDescent="0.3">
      <c r="F1950" s="46">
        <f t="shared" si="40"/>
        <v>1156461</v>
      </c>
      <c r="G1950" s="388" t="s">
        <v>9566</v>
      </c>
    </row>
    <row r="1951" spans="6:7" x14ac:dyDescent="0.3">
      <c r="F1951" s="46">
        <f t="shared" si="40"/>
        <v>1156461</v>
      </c>
      <c r="G1951" s="388" t="s">
        <v>9566</v>
      </c>
    </row>
    <row r="1952" spans="6:7" x14ac:dyDescent="0.3">
      <c r="F1952" s="46">
        <f t="shared" si="40"/>
        <v>1156461</v>
      </c>
      <c r="G1952" s="388" t="s">
        <v>9566</v>
      </c>
    </row>
    <row r="1953" spans="6:7" x14ac:dyDescent="0.3">
      <c r="F1953" s="46">
        <f t="shared" si="40"/>
        <v>1156461</v>
      </c>
      <c r="G1953" s="388" t="s">
        <v>9566</v>
      </c>
    </row>
    <row r="1954" spans="6:7" x14ac:dyDescent="0.3">
      <c r="F1954" s="46">
        <f t="shared" si="40"/>
        <v>1156461</v>
      </c>
      <c r="G1954" s="388" t="s">
        <v>9566</v>
      </c>
    </row>
    <row r="1955" spans="6:7" x14ac:dyDescent="0.3">
      <c r="F1955" s="46">
        <f t="shared" si="40"/>
        <v>1156461</v>
      </c>
      <c r="G1955" s="388" t="s">
        <v>9566</v>
      </c>
    </row>
    <row r="1956" spans="6:7" x14ac:dyDescent="0.3">
      <c r="F1956" s="46">
        <f t="shared" si="40"/>
        <v>1156461</v>
      </c>
      <c r="G1956" s="388" t="s">
        <v>9566</v>
      </c>
    </row>
    <row r="1957" spans="6:7" x14ac:dyDescent="0.3">
      <c r="F1957" s="46">
        <f t="shared" si="40"/>
        <v>1156461</v>
      </c>
      <c r="G1957" s="388" t="s">
        <v>9566</v>
      </c>
    </row>
    <row r="1958" spans="6:7" x14ac:dyDescent="0.3">
      <c r="F1958" s="46">
        <f t="shared" si="40"/>
        <v>1156461</v>
      </c>
      <c r="G1958" s="388" t="s">
        <v>9566</v>
      </c>
    </row>
    <row r="1959" spans="6:7" x14ac:dyDescent="0.3">
      <c r="F1959" s="46">
        <f t="shared" si="40"/>
        <v>1156461</v>
      </c>
      <c r="G1959" s="388" t="s">
        <v>9566</v>
      </c>
    </row>
    <row r="1960" spans="6:7" x14ac:dyDescent="0.3">
      <c r="F1960" s="46">
        <f t="shared" si="40"/>
        <v>1156461</v>
      </c>
      <c r="G1960" s="388" t="s">
        <v>9566</v>
      </c>
    </row>
    <row r="1961" spans="6:7" x14ac:dyDescent="0.3">
      <c r="F1961" s="46">
        <f t="shared" si="40"/>
        <v>1156461</v>
      </c>
      <c r="G1961" s="388" t="s">
        <v>9566</v>
      </c>
    </row>
    <row r="1962" spans="6:7" x14ac:dyDescent="0.3">
      <c r="F1962" s="46">
        <f t="shared" si="40"/>
        <v>1156461</v>
      </c>
      <c r="G1962" s="388" t="s">
        <v>9566</v>
      </c>
    </row>
    <row r="1963" spans="6:7" x14ac:dyDescent="0.3">
      <c r="F1963" s="46">
        <f t="shared" si="40"/>
        <v>1156461</v>
      </c>
      <c r="G1963" s="388" t="s">
        <v>9566</v>
      </c>
    </row>
    <row r="1964" spans="6:7" x14ac:dyDescent="0.3">
      <c r="F1964" s="46">
        <f t="shared" si="40"/>
        <v>1156461</v>
      </c>
      <c r="G1964" s="388" t="s">
        <v>9566</v>
      </c>
    </row>
    <row r="1965" spans="6:7" x14ac:dyDescent="0.3">
      <c r="F1965" s="46">
        <f t="shared" si="40"/>
        <v>1156461</v>
      </c>
      <c r="G1965" s="388" t="s">
        <v>9566</v>
      </c>
    </row>
    <row r="1966" spans="6:7" x14ac:dyDescent="0.3">
      <c r="F1966" s="46">
        <f t="shared" si="40"/>
        <v>1156461</v>
      </c>
      <c r="G1966" s="388" t="s">
        <v>9566</v>
      </c>
    </row>
    <row r="1967" spans="6:7" x14ac:dyDescent="0.3">
      <c r="F1967" s="46">
        <f t="shared" si="40"/>
        <v>1156461</v>
      </c>
      <c r="G1967" s="388" t="s">
        <v>9566</v>
      </c>
    </row>
    <row r="1968" spans="6:7" x14ac:dyDescent="0.3">
      <c r="F1968" s="46">
        <f t="shared" si="40"/>
        <v>1156461</v>
      </c>
      <c r="G1968" s="388" t="s">
        <v>9566</v>
      </c>
    </row>
    <row r="1969" spans="6:7" x14ac:dyDescent="0.3">
      <c r="F1969" s="46">
        <f t="shared" si="40"/>
        <v>1156461</v>
      </c>
      <c r="G1969" s="388" t="s">
        <v>9566</v>
      </c>
    </row>
    <row r="1970" spans="6:7" x14ac:dyDescent="0.3">
      <c r="F1970" s="46">
        <f t="shared" si="40"/>
        <v>1156461</v>
      </c>
      <c r="G1970" s="388" t="s">
        <v>9566</v>
      </c>
    </row>
    <row r="1971" spans="6:7" x14ac:dyDescent="0.3">
      <c r="F1971" s="46">
        <f t="shared" si="40"/>
        <v>1156461</v>
      </c>
      <c r="G1971" s="388" t="s">
        <v>9566</v>
      </c>
    </row>
    <row r="1972" spans="6:7" x14ac:dyDescent="0.3">
      <c r="F1972" s="46">
        <f t="shared" si="40"/>
        <v>1156461</v>
      </c>
      <c r="G1972" s="388" t="s">
        <v>9566</v>
      </c>
    </row>
    <row r="1973" spans="6:7" x14ac:dyDescent="0.3">
      <c r="F1973" s="46">
        <f t="shared" si="40"/>
        <v>1156461</v>
      </c>
      <c r="G1973" s="388" t="s">
        <v>9566</v>
      </c>
    </row>
    <row r="1974" spans="6:7" x14ac:dyDescent="0.3">
      <c r="F1974" s="46">
        <f t="shared" si="40"/>
        <v>1156461</v>
      </c>
      <c r="G1974" s="388" t="s">
        <v>9566</v>
      </c>
    </row>
    <row r="1975" spans="6:7" x14ac:dyDescent="0.3">
      <c r="F1975" s="46">
        <f t="shared" si="40"/>
        <v>1156461</v>
      </c>
      <c r="G1975" s="388" t="s">
        <v>9566</v>
      </c>
    </row>
    <row r="1976" spans="6:7" x14ac:dyDescent="0.3">
      <c r="F1976" s="46">
        <f t="shared" si="40"/>
        <v>1156461</v>
      </c>
      <c r="G1976" s="388" t="s">
        <v>9566</v>
      </c>
    </row>
    <row r="1977" spans="6:7" x14ac:dyDescent="0.3">
      <c r="F1977" s="46">
        <f t="shared" si="40"/>
        <v>1156461</v>
      </c>
      <c r="G1977" s="388" t="s">
        <v>9566</v>
      </c>
    </row>
    <row r="1978" spans="6:7" x14ac:dyDescent="0.3">
      <c r="F1978" s="46">
        <f t="shared" si="40"/>
        <v>1156461</v>
      </c>
      <c r="G1978" s="388" t="s">
        <v>9566</v>
      </c>
    </row>
    <row r="1979" spans="6:7" x14ac:dyDescent="0.3">
      <c r="F1979" s="46">
        <f t="shared" si="40"/>
        <v>1156461</v>
      </c>
      <c r="G1979" s="388" t="s">
        <v>9566</v>
      </c>
    </row>
    <row r="1980" spans="6:7" x14ac:dyDescent="0.3">
      <c r="F1980" s="46">
        <f t="shared" si="40"/>
        <v>1156461</v>
      </c>
      <c r="G1980" s="388" t="s">
        <v>9566</v>
      </c>
    </row>
    <row r="1981" spans="6:7" x14ac:dyDescent="0.3">
      <c r="F1981" s="46">
        <f t="shared" si="40"/>
        <v>1156461</v>
      </c>
      <c r="G1981" s="388" t="s">
        <v>9566</v>
      </c>
    </row>
    <row r="1982" spans="6:7" x14ac:dyDescent="0.3">
      <c r="F1982" s="46">
        <f t="shared" si="40"/>
        <v>1156461</v>
      </c>
      <c r="G1982" s="388" t="s">
        <v>9566</v>
      </c>
    </row>
    <row r="1983" spans="6:7" x14ac:dyDescent="0.3">
      <c r="F1983" s="46">
        <f t="shared" si="40"/>
        <v>1156461</v>
      </c>
      <c r="G1983" s="388" t="s">
        <v>9566</v>
      </c>
    </row>
    <row r="1984" spans="6:7" x14ac:dyDescent="0.3">
      <c r="F1984" s="46">
        <f t="shared" si="40"/>
        <v>1156461</v>
      </c>
      <c r="G1984" s="388" t="s">
        <v>9566</v>
      </c>
    </row>
    <row r="1985" spans="6:7" x14ac:dyDescent="0.3">
      <c r="F1985" s="46">
        <f t="shared" si="40"/>
        <v>1156461</v>
      </c>
      <c r="G1985" s="388" t="s">
        <v>9566</v>
      </c>
    </row>
    <row r="1986" spans="6:7" x14ac:dyDescent="0.3">
      <c r="F1986" s="46">
        <f t="shared" si="40"/>
        <v>1156461</v>
      </c>
      <c r="G1986" s="388" t="s">
        <v>9566</v>
      </c>
    </row>
    <row r="1987" spans="6:7" x14ac:dyDescent="0.3">
      <c r="F1987" s="46">
        <f t="shared" si="40"/>
        <v>1156461</v>
      </c>
      <c r="G1987" s="388" t="s">
        <v>9566</v>
      </c>
    </row>
    <row r="1988" spans="6:7" x14ac:dyDescent="0.3">
      <c r="F1988" s="46">
        <f t="shared" si="40"/>
        <v>1156461</v>
      </c>
      <c r="G1988" s="388" t="s">
        <v>9566</v>
      </c>
    </row>
    <row r="1989" spans="6:7" x14ac:dyDescent="0.3">
      <c r="F1989" s="46">
        <f t="shared" si="40"/>
        <v>1156461</v>
      </c>
      <c r="G1989" s="388" t="s">
        <v>9566</v>
      </c>
    </row>
    <row r="1990" spans="6:7" x14ac:dyDescent="0.3">
      <c r="F1990" s="46">
        <f t="shared" si="40"/>
        <v>1156461</v>
      </c>
      <c r="G1990" s="388" t="s">
        <v>9566</v>
      </c>
    </row>
    <row r="1991" spans="6:7" x14ac:dyDescent="0.3">
      <c r="F1991" s="46">
        <f t="shared" si="40"/>
        <v>1156461</v>
      </c>
      <c r="G1991" s="388" t="s">
        <v>9566</v>
      </c>
    </row>
    <row r="1992" spans="6:7" x14ac:dyDescent="0.3">
      <c r="F1992" s="46">
        <f t="shared" si="40"/>
        <v>1156461</v>
      </c>
      <c r="G1992" s="388" t="s">
        <v>9566</v>
      </c>
    </row>
    <row r="1993" spans="6:7" x14ac:dyDescent="0.3">
      <c r="F1993" s="46">
        <f t="shared" si="40"/>
        <v>1156461</v>
      </c>
      <c r="G1993" s="388" t="s">
        <v>9566</v>
      </c>
    </row>
    <row r="1994" spans="6:7" x14ac:dyDescent="0.3">
      <c r="F1994" s="46">
        <f t="shared" si="40"/>
        <v>1156461</v>
      </c>
      <c r="G1994" s="388" t="s">
        <v>9566</v>
      </c>
    </row>
    <row r="1995" spans="6:7" x14ac:dyDescent="0.3">
      <c r="F1995" s="46">
        <f t="shared" ref="F1995:F2007" si="41">F1994+E1995-D1995</f>
        <v>1156461</v>
      </c>
      <c r="G1995" s="388" t="s">
        <v>9566</v>
      </c>
    </row>
    <row r="1996" spans="6:7" x14ac:dyDescent="0.3">
      <c r="F1996" s="46">
        <f t="shared" si="41"/>
        <v>1156461</v>
      </c>
      <c r="G1996" s="388" t="s">
        <v>9566</v>
      </c>
    </row>
    <row r="1997" spans="6:7" x14ac:dyDescent="0.3">
      <c r="F1997" s="46">
        <f t="shared" si="41"/>
        <v>1156461</v>
      </c>
      <c r="G1997" s="388" t="s">
        <v>9566</v>
      </c>
    </row>
    <row r="1998" spans="6:7" x14ac:dyDescent="0.3">
      <c r="F1998" s="46">
        <f t="shared" si="41"/>
        <v>1156461</v>
      </c>
      <c r="G1998" s="388" t="s">
        <v>9566</v>
      </c>
    </row>
    <row r="1999" spans="6:7" x14ac:dyDescent="0.3">
      <c r="F1999" s="46">
        <f t="shared" si="41"/>
        <v>1156461</v>
      </c>
      <c r="G1999" s="388" t="s">
        <v>9566</v>
      </c>
    </row>
    <row r="2000" spans="6:7" x14ac:dyDescent="0.3">
      <c r="F2000" s="46">
        <f t="shared" si="41"/>
        <v>1156461</v>
      </c>
      <c r="G2000" s="388" t="s">
        <v>9566</v>
      </c>
    </row>
    <row r="2001" spans="6:7" x14ac:dyDescent="0.3">
      <c r="F2001" s="46">
        <f t="shared" si="41"/>
        <v>1156461</v>
      </c>
      <c r="G2001" s="388" t="s">
        <v>9566</v>
      </c>
    </row>
    <row r="2002" spans="6:7" x14ac:dyDescent="0.3">
      <c r="F2002" s="46">
        <f t="shared" si="41"/>
        <v>1156461</v>
      </c>
      <c r="G2002" s="388" t="s">
        <v>9566</v>
      </c>
    </row>
    <row r="2003" spans="6:7" x14ac:dyDescent="0.3">
      <c r="F2003" s="46">
        <f t="shared" si="41"/>
        <v>1156461</v>
      </c>
      <c r="G2003" s="388" t="s">
        <v>9566</v>
      </c>
    </row>
    <row r="2004" spans="6:7" x14ac:dyDescent="0.3">
      <c r="F2004" s="46">
        <f t="shared" si="41"/>
        <v>1156461</v>
      </c>
      <c r="G2004" s="388" t="s">
        <v>9566</v>
      </c>
    </row>
    <row r="2005" spans="6:7" x14ac:dyDescent="0.3">
      <c r="F2005" s="46">
        <f t="shared" si="41"/>
        <v>1156461</v>
      </c>
      <c r="G2005" s="388" t="s">
        <v>9566</v>
      </c>
    </row>
    <row r="2006" spans="6:7" x14ac:dyDescent="0.3">
      <c r="F2006" s="46">
        <f t="shared" si="41"/>
        <v>1156461</v>
      </c>
      <c r="G2006" s="388" t="s">
        <v>9566</v>
      </c>
    </row>
    <row r="2007" spans="6:7" x14ac:dyDescent="0.3">
      <c r="F2007" s="46">
        <f t="shared" si="41"/>
        <v>1156461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tabSelected="1" zoomScale="115" zoomScaleNormal="115" workbookViewId="0">
      <pane ySplit="1" topLeftCell="A1127" activePane="bottomLeft" state="frozen"/>
      <selection activeCell="D6707" sqref="D6707"/>
      <selection pane="bottomLeft" activeCell="E1148" sqref="E11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440">
        <v>45519</v>
      </c>
      <c r="B1133" s="391"/>
      <c r="C1133" s="292" t="s">
        <v>14291</v>
      </c>
      <c r="D1133" s="304">
        <v>3000000</v>
      </c>
      <c r="E1133" s="304"/>
      <c r="F1133" s="48">
        <f t="shared" si="31"/>
        <v>7779007</v>
      </c>
      <c r="G1133" s="397" t="s">
        <v>9567</v>
      </c>
    </row>
    <row r="1134" spans="1:7" x14ac:dyDescent="0.25">
      <c r="A1134" s="440">
        <v>45519</v>
      </c>
      <c r="B1134" s="391"/>
      <c r="C1134" s="292" t="s">
        <v>14280</v>
      </c>
      <c r="D1134" s="304"/>
      <c r="E1134" s="304">
        <v>300000</v>
      </c>
      <c r="F1134" s="48">
        <f t="shared" si="31"/>
        <v>8079007</v>
      </c>
      <c r="G1134" s="397" t="s">
        <v>9567</v>
      </c>
    </row>
    <row r="1135" spans="1:7" x14ac:dyDescent="0.25">
      <c r="A1135" s="440">
        <v>45519</v>
      </c>
      <c r="B1135" s="391"/>
      <c r="C1135" s="292" t="s">
        <v>14281</v>
      </c>
      <c r="D1135" s="304"/>
      <c r="E1135" s="304">
        <v>120000</v>
      </c>
      <c r="F1135" s="48">
        <f t="shared" si="31"/>
        <v>8199007</v>
      </c>
      <c r="G1135" s="397" t="s">
        <v>9567</v>
      </c>
    </row>
    <row r="1136" spans="1:7" x14ac:dyDescent="0.25">
      <c r="A1136" s="440">
        <v>45519</v>
      </c>
      <c r="B1136" s="391"/>
      <c r="C1136" s="292" t="s">
        <v>14282</v>
      </c>
      <c r="D1136" s="304"/>
      <c r="E1136" s="304">
        <v>1500000</v>
      </c>
      <c r="F1136" s="48">
        <f t="shared" si="31"/>
        <v>9699007</v>
      </c>
      <c r="G1136" s="397" t="s">
        <v>9567</v>
      </c>
    </row>
    <row r="1137" spans="1:7" ht="30" x14ac:dyDescent="0.25">
      <c r="A1137" s="440">
        <v>45521</v>
      </c>
      <c r="B1137" s="391"/>
      <c r="C1137" s="307" t="s">
        <v>14289</v>
      </c>
      <c r="D1137" s="304"/>
      <c r="E1137" s="304">
        <v>3000000</v>
      </c>
      <c r="F1137" s="48">
        <f t="shared" si="31"/>
        <v>12699007</v>
      </c>
      <c r="G1137" s="397" t="s">
        <v>9567</v>
      </c>
    </row>
    <row r="1138" spans="1:7" ht="30" x14ac:dyDescent="0.25">
      <c r="A1138" s="440">
        <v>45521</v>
      </c>
      <c r="B1138" s="391"/>
      <c r="C1138" s="307" t="s">
        <v>14290</v>
      </c>
      <c r="D1138" s="304"/>
      <c r="E1138" s="304">
        <v>3689000</v>
      </c>
      <c r="F1138" s="48">
        <f t="shared" si="31"/>
        <v>16388007</v>
      </c>
      <c r="G1138" s="397" t="s">
        <v>9567</v>
      </c>
    </row>
    <row r="1139" spans="1:7" x14ac:dyDescent="0.25">
      <c r="A1139" s="440">
        <v>45522</v>
      </c>
      <c r="B1139" s="391"/>
      <c r="C1139" s="292" t="s">
        <v>14293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14297</v>
      </c>
      <c r="D1141" s="304"/>
      <c r="E1141" s="304">
        <v>3500000</v>
      </c>
      <c r="F1141" s="48">
        <f t="shared" si="31"/>
        <v>19923007</v>
      </c>
      <c r="G1141" s="397" t="s">
        <v>9567</v>
      </c>
    </row>
    <row r="1142" spans="1:7" x14ac:dyDescent="0.25">
      <c r="A1142" s="440">
        <v>45523</v>
      </c>
      <c r="B1142" s="391"/>
      <c r="C1142" s="292" t="s">
        <v>14304</v>
      </c>
      <c r="D1142" s="304">
        <v>50000</v>
      </c>
      <c r="E1142" s="304"/>
      <c r="F1142" s="48">
        <f t="shared" si="31"/>
        <v>19873007</v>
      </c>
      <c r="G1142" s="397" t="s">
        <v>9567</v>
      </c>
    </row>
    <row r="1143" spans="1:7" x14ac:dyDescent="0.25">
      <c r="A1143" s="440">
        <v>45524</v>
      </c>
      <c r="B1143" s="391"/>
      <c r="C1143" s="292" t="s">
        <v>14313</v>
      </c>
      <c r="D1143" s="304">
        <v>25000</v>
      </c>
      <c r="E1143" s="304"/>
      <c r="F1143" s="48">
        <f t="shared" si="31"/>
        <v>19848007</v>
      </c>
      <c r="G1143" s="397" t="s">
        <v>9567</v>
      </c>
    </row>
    <row r="1144" spans="1:7" x14ac:dyDescent="0.25">
      <c r="A1144" s="440">
        <v>45525</v>
      </c>
      <c r="B1144" s="391"/>
      <c r="C1144" s="292" t="s">
        <v>14316</v>
      </c>
      <c r="D1144" s="304">
        <v>15000</v>
      </c>
      <c r="E1144" s="304"/>
      <c r="F1144" s="48">
        <f t="shared" si="31"/>
        <v>19833007</v>
      </c>
      <c r="G1144" s="397" t="s">
        <v>9567</v>
      </c>
    </row>
    <row r="1145" spans="1:7" x14ac:dyDescent="0.25">
      <c r="A1145" s="440">
        <v>45525</v>
      </c>
      <c r="B1145" s="391"/>
      <c r="C1145" s="292" t="s">
        <v>14320</v>
      </c>
      <c r="D1145" s="304">
        <v>98983</v>
      </c>
      <c r="E1145" s="304"/>
      <c r="F1145" s="48">
        <f t="shared" si="31"/>
        <v>19734024</v>
      </c>
      <c r="G1145" s="397" t="s">
        <v>9567</v>
      </c>
    </row>
    <row r="1146" spans="1:7" x14ac:dyDescent="0.25">
      <c r="A1146" s="440">
        <v>45526</v>
      </c>
      <c r="B1146" s="391"/>
      <c r="C1146" s="642" t="s">
        <v>14347</v>
      </c>
      <c r="D1146" s="643">
        <v>400000</v>
      </c>
      <c r="E1146" s="304"/>
      <c r="F1146" s="48">
        <f t="shared" si="31"/>
        <v>19334024</v>
      </c>
      <c r="G1146" s="397" t="s">
        <v>9567</v>
      </c>
    </row>
    <row r="1147" spans="1:7" x14ac:dyDescent="0.25">
      <c r="A1147" s="292"/>
      <c r="B1147" s="391"/>
      <c r="C1147" s="292"/>
      <c r="D1147" s="304"/>
      <c r="E1147" s="304"/>
      <c r="F1147" s="48">
        <f t="shared" si="31"/>
        <v>19334024</v>
      </c>
      <c r="G1147" s="397" t="s">
        <v>10757</v>
      </c>
    </row>
    <row r="1148" spans="1:7" x14ac:dyDescent="0.25">
      <c r="A1148" s="292"/>
      <c r="B1148" s="391"/>
      <c r="C1148" s="292"/>
      <c r="D1148" s="304"/>
      <c r="E1148" s="304"/>
      <c r="F1148" s="48">
        <f t="shared" si="31"/>
        <v>19334024</v>
      </c>
      <c r="G1148" s="397" t="s">
        <v>10757</v>
      </c>
    </row>
    <row r="1149" spans="1:7" x14ac:dyDescent="0.25">
      <c r="A1149" s="292"/>
      <c r="B1149" s="391"/>
      <c r="C1149" s="292"/>
      <c r="D1149" s="304"/>
      <c r="E1149" s="304"/>
      <c r="F1149" s="48">
        <f t="shared" si="31"/>
        <v>19334024</v>
      </c>
      <c r="G1149" s="397" t="s">
        <v>10757</v>
      </c>
    </row>
    <row r="1150" spans="1:7" x14ac:dyDescent="0.25">
      <c r="A1150" s="292"/>
      <c r="B1150" s="391"/>
      <c r="C1150" s="292"/>
      <c r="D1150" s="304"/>
      <c r="E1150" s="304"/>
      <c r="F1150" s="48">
        <f t="shared" si="31"/>
        <v>19334024</v>
      </c>
      <c r="G1150" s="397" t="s">
        <v>10757</v>
      </c>
    </row>
    <row r="1151" spans="1:7" x14ac:dyDescent="0.25">
      <c r="A1151" s="292"/>
      <c r="B1151" s="391"/>
      <c r="C1151" s="292"/>
      <c r="D1151" s="304"/>
      <c r="E1151" s="304"/>
      <c r="F1151" s="48">
        <f t="shared" si="31"/>
        <v>19334024</v>
      </c>
      <c r="G1151" s="397" t="s">
        <v>10757</v>
      </c>
    </row>
    <row r="1152" spans="1:7" x14ac:dyDescent="0.25">
      <c r="A1152" s="292"/>
      <c r="B1152" s="391"/>
      <c r="C1152" s="292"/>
      <c r="D1152" s="304"/>
      <c r="E1152" s="304"/>
      <c r="F1152" s="48">
        <f t="shared" si="31"/>
        <v>19334024</v>
      </c>
      <c r="G1152" s="397" t="s">
        <v>10757</v>
      </c>
    </row>
    <row r="1153" spans="1:7" x14ac:dyDescent="0.25">
      <c r="A1153" s="292"/>
      <c r="B1153" s="391"/>
      <c r="C1153" s="292"/>
      <c r="D1153" s="304"/>
      <c r="E1153" s="304"/>
      <c r="F1153" s="48">
        <f t="shared" si="31"/>
        <v>19334024</v>
      </c>
      <c r="G1153" s="397" t="s">
        <v>10757</v>
      </c>
    </row>
    <row r="1154" spans="1:7" x14ac:dyDescent="0.25">
      <c r="A1154" s="292"/>
      <c r="B1154" s="391"/>
      <c r="C1154" s="292"/>
      <c r="D1154" s="304"/>
      <c r="E1154" s="304"/>
      <c r="F1154" s="48">
        <f t="shared" si="31"/>
        <v>19334024</v>
      </c>
      <c r="G1154" s="397" t="s">
        <v>10757</v>
      </c>
    </row>
    <row r="1155" spans="1:7" x14ac:dyDescent="0.25">
      <c r="A1155" s="292"/>
      <c r="B1155" s="391"/>
      <c r="C1155" s="292"/>
      <c r="D1155" s="304"/>
      <c r="E1155" s="304"/>
      <c r="F1155" s="48">
        <f t="shared" si="31"/>
        <v>19334024</v>
      </c>
      <c r="G1155" s="397" t="s">
        <v>10757</v>
      </c>
    </row>
    <row r="1156" spans="1:7" x14ac:dyDescent="0.25">
      <c r="A1156" s="292"/>
      <c r="B1156" s="391"/>
      <c r="C1156" s="292"/>
      <c r="D1156" s="304"/>
      <c r="E1156" s="304"/>
      <c r="F1156" s="48">
        <f t="shared" si="31"/>
        <v>19334024</v>
      </c>
      <c r="G1156" s="397" t="s">
        <v>10757</v>
      </c>
    </row>
    <row r="1157" spans="1:7" x14ac:dyDescent="0.25">
      <c r="A1157" s="292"/>
      <c r="B1157" s="391"/>
      <c r="C1157" s="292"/>
      <c r="D1157" s="304"/>
      <c r="E1157" s="304"/>
      <c r="F1157" s="48">
        <f t="shared" si="31"/>
        <v>19334024</v>
      </c>
      <c r="G1157" s="397" t="s">
        <v>10757</v>
      </c>
    </row>
    <row r="1158" spans="1:7" x14ac:dyDescent="0.25">
      <c r="A1158" s="292"/>
      <c r="B1158" s="391"/>
      <c r="C1158" s="292"/>
      <c r="D1158" s="304"/>
      <c r="E1158" s="304"/>
      <c r="F1158" s="48">
        <f t="shared" si="31"/>
        <v>19334024</v>
      </c>
      <c r="G1158" s="397" t="s">
        <v>10757</v>
      </c>
    </row>
    <row r="1159" spans="1:7" x14ac:dyDescent="0.25">
      <c r="A1159" s="292"/>
      <c r="B1159" s="391"/>
      <c r="C1159" s="292"/>
      <c r="D1159" s="304"/>
      <c r="E1159" s="304"/>
      <c r="F1159" s="48">
        <f t="shared" si="31"/>
        <v>19334024</v>
      </c>
      <c r="G1159" s="397" t="s">
        <v>10757</v>
      </c>
    </row>
    <row r="1160" spans="1:7" x14ac:dyDescent="0.25">
      <c r="A1160" s="292"/>
      <c r="B1160" s="391"/>
      <c r="C1160" s="292"/>
      <c r="D1160" s="304"/>
      <c r="E1160" s="304"/>
      <c r="F1160" s="48">
        <f t="shared" si="31"/>
        <v>19334024</v>
      </c>
      <c r="G1160" s="397" t="s">
        <v>10757</v>
      </c>
    </row>
    <row r="1161" spans="1:7" x14ac:dyDescent="0.25">
      <c r="A1161" s="292"/>
      <c r="B1161" s="391"/>
      <c r="C1161" s="292"/>
      <c r="D1161" s="304"/>
      <c r="E1161" s="304"/>
      <c r="F1161" s="48">
        <f t="shared" si="31"/>
        <v>19334024</v>
      </c>
      <c r="G1161" s="397" t="s">
        <v>10757</v>
      </c>
    </row>
    <row r="1162" spans="1:7" x14ac:dyDescent="0.25">
      <c r="A1162" s="292"/>
      <c r="B1162" s="391"/>
      <c r="C1162" s="292"/>
      <c r="D1162" s="304"/>
      <c r="E1162" s="304"/>
      <c r="F1162" s="48">
        <f t="shared" si="31"/>
        <v>19334024</v>
      </c>
      <c r="G1162" s="397" t="s">
        <v>10757</v>
      </c>
    </row>
    <row r="1163" spans="1:7" x14ac:dyDescent="0.25">
      <c r="A1163" s="292"/>
      <c r="B1163" s="391"/>
      <c r="C1163" s="292"/>
      <c r="D1163" s="304"/>
      <c r="E1163" s="304"/>
      <c r="F1163" s="48">
        <f t="shared" si="31"/>
        <v>19334024</v>
      </c>
      <c r="G1163" s="397" t="s">
        <v>10757</v>
      </c>
    </row>
    <row r="1164" spans="1:7" x14ac:dyDescent="0.25">
      <c r="A1164" s="292"/>
      <c r="B1164" s="391"/>
      <c r="C1164" s="292"/>
      <c r="D1164" s="304"/>
      <c r="E1164" s="304"/>
      <c r="F1164" s="48">
        <f t="shared" si="31"/>
        <v>19334024</v>
      </c>
      <c r="G1164" s="397" t="s">
        <v>10757</v>
      </c>
    </row>
    <row r="1165" spans="1:7" x14ac:dyDescent="0.25">
      <c r="A1165" s="292"/>
      <c r="B1165" s="391"/>
      <c r="C1165" s="292"/>
      <c r="D1165" s="304"/>
      <c r="E1165" s="304"/>
      <c r="F1165" s="48">
        <f t="shared" si="31"/>
        <v>19334024</v>
      </c>
      <c r="G1165" s="397" t="s">
        <v>10757</v>
      </c>
    </row>
    <row r="1166" spans="1:7" x14ac:dyDescent="0.25">
      <c r="A1166" s="292"/>
      <c r="B1166" s="391"/>
      <c r="C1166" s="292"/>
      <c r="D1166" s="304"/>
      <c r="E1166" s="304"/>
      <c r="F1166" s="48">
        <f t="shared" si="31"/>
        <v>19334024</v>
      </c>
      <c r="G1166" s="397" t="s">
        <v>10757</v>
      </c>
    </row>
    <row r="1167" spans="1:7" x14ac:dyDescent="0.25">
      <c r="A1167" s="292"/>
      <c r="B1167" s="391"/>
      <c r="C1167" s="292"/>
      <c r="D1167" s="304"/>
      <c r="E1167" s="304"/>
      <c r="F1167" s="48">
        <f t="shared" si="31"/>
        <v>19334024</v>
      </c>
      <c r="G1167" s="397" t="s">
        <v>10757</v>
      </c>
    </row>
    <row r="1168" spans="1:7" x14ac:dyDescent="0.25">
      <c r="A1168" s="292"/>
      <c r="B1168" s="391"/>
      <c r="C1168" s="292"/>
      <c r="D1168" s="304"/>
      <c r="E1168" s="304"/>
      <c r="F1168" s="48">
        <f t="shared" si="31"/>
        <v>19334024</v>
      </c>
      <c r="G1168" s="397" t="s">
        <v>10757</v>
      </c>
    </row>
    <row r="1169" spans="1:7" x14ac:dyDescent="0.25">
      <c r="A1169" s="292"/>
      <c r="B1169" s="391"/>
      <c r="C1169" s="292"/>
      <c r="D1169" s="304"/>
      <c r="E1169" s="304"/>
      <c r="F1169" s="48">
        <f t="shared" si="31"/>
        <v>19334024</v>
      </c>
      <c r="G1169" s="397" t="s">
        <v>10757</v>
      </c>
    </row>
    <row r="1170" spans="1:7" x14ac:dyDescent="0.25">
      <c r="A1170" s="292"/>
      <c r="B1170" s="391"/>
      <c r="C1170" s="292"/>
      <c r="D1170" s="304"/>
      <c r="E1170" s="304"/>
      <c r="F1170" s="48">
        <f t="shared" si="31"/>
        <v>19334024</v>
      </c>
      <c r="G1170" s="397" t="s">
        <v>10757</v>
      </c>
    </row>
    <row r="1171" spans="1:7" x14ac:dyDescent="0.25">
      <c r="A1171" s="292"/>
      <c r="B1171" s="391"/>
      <c r="C1171" s="292"/>
      <c r="D1171" s="304"/>
      <c r="E1171" s="304"/>
      <c r="F1171" s="48">
        <f t="shared" si="31"/>
        <v>19334024</v>
      </c>
      <c r="G1171" s="397" t="s">
        <v>10757</v>
      </c>
    </row>
    <row r="1172" spans="1:7" x14ac:dyDescent="0.25">
      <c r="A1172" s="292"/>
      <c r="B1172" s="391"/>
      <c r="C1172" s="292"/>
      <c r="D1172" s="304"/>
      <c r="E1172" s="304"/>
      <c r="F1172" s="48">
        <f t="shared" si="31"/>
        <v>19334024</v>
      </c>
      <c r="G1172" s="397" t="s">
        <v>10757</v>
      </c>
    </row>
    <row r="1173" spans="1:7" x14ac:dyDescent="0.25">
      <c r="A1173" s="292"/>
      <c r="B1173" s="391"/>
      <c r="C1173" s="292"/>
      <c r="D1173" s="304"/>
      <c r="E1173" s="304"/>
      <c r="F1173" s="48">
        <f t="shared" si="31"/>
        <v>19334024</v>
      </c>
      <c r="G1173" s="397" t="s">
        <v>10757</v>
      </c>
    </row>
    <row r="1174" spans="1:7" x14ac:dyDescent="0.25">
      <c r="A1174" s="292"/>
      <c r="B1174" s="391"/>
      <c r="C1174" s="292"/>
      <c r="D1174" s="304"/>
      <c r="E1174" s="304"/>
      <c r="F1174" s="48">
        <f t="shared" si="31"/>
        <v>19334024</v>
      </c>
      <c r="G1174" s="397" t="s">
        <v>10757</v>
      </c>
    </row>
    <row r="1175" spans="1:7" x14ac:dyDescent="0.25">
      <c r="A1175" s="292"/>
      <c r="B1175" s="391"/>
      <c r="C1175" s="292"/>
      <c r="D1175" s="304"/>
      <c r="E1175" s="304"/>
      <c r="F1175" s="48">
        <f t="shared" si="31"/>
        <v>19334024</v>
      </c>
      <c r="G1175" s="397" t="s">
        <v>10757</v>
      </c>
    </row>
    <row r="1176" spans="1:7" x14ac:dyDescent="0.25">
      <c r="A1176" s="292"/>
      <c r="B1176" s="391"/>
      <c r="C1176" s="292"/>
      <c r="D1176" s="304"/>
      <c r="E1176" s="304"/>
      <c r="F1176" s="48">
        <f t="shared" si="31"/>
        <v>19334024</v>
      </c>
      <c r="G1176" s="397" t="s">
        <v>10757</v>
      </c>
    </row>
    <row r="1177" spans="1:7" x14ac:dyDescent="0.25">
      <c r="A1177" s="292"/>
      <c r="B1177" s="391"/>
      <c r="C1177" s="292"/>
      <c r="D1177" s="304"/>
      <c r="E1177" s="304"/>
      <c r="F1177" s="48">
        <f t="shared" si="31"/>
        <v>19334024</v>
      </c>
      <c r="G1177" s="397" t="s">
        <v>10757</v>
      </c>
    </row>
    <row r="1178" spans="1:7" x14ac:dyDescent="0.25">
      <c r="A1178" s="292"/>
      <c r="B1178" s="391"/>
      <c r="C1178" s="292"/>
      <c r="D1178" s="304"/>
      <c r="E1178" s="304"/>
      <c r="F1178" s="48">
        <f t="shared" si="31"/>
        <v>19334024</v>
      </c>
      <c r="G1178" s="397" t="s">
        <v>10757</v>
      </c>
    </row>
    <row r="1179" spans="1:7" x14ac:dyDescent="0.25">
      <c r="A1179" s="292"/>
      <c r="B1179" s="391"/>
      <c r="C1179" s="292"/>
      <c r="D1179" s="304"/>
      <c r="E1179" s="304"/>
      <c r="F1179" s="48">
        <f t="shared" si="31"/>
        <v>19334024</v>
      </c>
      <c r="G1179" s="397" t="s">
        <v>10757</v>
      </c>
    </row>
    <row r="1180" spans="1:7" x14ac:dyDescent="0.25">
      <c r="A1180" s="292"/>
      <c r="B1180" s="391"/>
      <c r="C1180" s="292"/>
      <c r="D1180" s="304"/>
      <c r="E1180" s="304"/>
      <c r="F1180" s="48">
        <f t="shared" si="31"/>
        <v>19334024</v>
      </c>
      <c r="G1180" s="397" t="s">
        <v>10757</v>
      </c>
    </row>
    <row r="1181" spans="1:7" x14ac:dyDescent="0.25">
      <c r="A1181" s="292"/>
      <c r="B1181" s="391"/>
      <c r="C1181" s="292"/>
      <c r="D1181" s="304"/>
      <c r="E1181" s="304"/>
      <c r="F1181" s="48">
        <f t="shared" si="31"/>
        <v>19334024</v>
      </c>
      <c r="G1181" s="397" t="s">
        <v>10757</v>
      </c>
    </row>
    <row r="1182" spans="1:7" x14ac:dyDescent="0.25">
      <c r="A1182" s="292"/>
      <c r="B1182" s="391"/>
      <c r="C1182" s="292"/>
      <c r="D1182" s="304"/>
      <c r="E1182" s="304"/>
      <c r="F1182" s="48">
        <f t="shared" si="31"/>
        <v>19334024</v>
      </c>
      <c r="G1182" s="397" t="s">
        <v>10757</v>
      </c>
    </row>
    <row r="1183" spans="1:7" x14ac:dyDescent="0.25">
      <c r="A1183" s="292"/>
      <c r="B1183" s="391"/>
      <c r="C1183" s="292"/>
      <c r="D1183" s="304"/>
      <c r="E1183" s="304"/>
      <c r="F1183" s="48">
        <f t="shared" si="31"/>
        <v>19334024</v>
      </c>
      <c r="G1183" s="397" t="s">
        <v>10757</v>
      </c>
    </row>
    <row r="1184" spans="1:7" x14ac:dyDescent="0.25">
      <c r="A1184" s="292"/>
      <c r="B1184" s="391"/>
      <c r="C1184" s="292"/>
      <c r="D1184" s="304"/>
      <c r="E1184" s="304"/>
      <c r="F1184" s="48">
        <f t="shared" si="31"/>
        <v>19334024</v>
      </c>
      <c r="G1184" s="397" t="s">
        <v>10757</v>
      </c>
    </row>
    <row r="1185" spans="1:7" x14ac:dyDescent="0.25">
      <c r="A1185" s="292"/>
      <c r="B1185" s="391"/>
      <c r="C1185" s="292"/>
      <c r="D1185" s="304"/>
      <c r="E1185" s="304"/>
      <c r="F1185" s="48">
        <f t="shared" si="31"/>
        <v>19334024</v>
      </c>
      <c r="G1185" s="397" t="s">
        <v>10757</v>
      </c>
    </row>
    <row r="1186" spans="1:7" x14ac:dyDescent="0.25">
      <c r="A1186" s="292"/>
      <c r="B1186" s="391"/>
      <c r="C1186" s="292"/>
      <c r="D1186" s="304"/>
      <c r="E1186" s="304"/>
      <c r="F1186" s="48">
        <f t="shared" ref="F1186:F1198" si="32">F1185+E1186-D1186</f>
        <v>19334024</v>
      </c>
      <c r="G1186" s="397" t="s">
        <v>10757</v>
      </c>
    </row>
    <row r="1187" spans="1:7" x14ac:dyDescent="0.25">
      <c r="A1187" s="292"/>
      <c r="B1187" s="391"/>
      <c r="C1187" s="292"/>
      <c r="D1187" s="304"/>
      <c r="E1187" s="304"/>
      <c r="F1187" s="48">
        <f t="shared" si="32"/>
        <v>19334024</v>
      </c>
      <c r="G1187" s="397" t="s">
        <v>10757</v>
      </c>
    </row>
    <row r="1188" spans="1:7" x14ac:dyDescent="0.25">
      <c r="A1188" s="292"/>
      <c r="B1188" s="391"/>
      <c r="C1188" s="292"/>
      <c r="D1188" s="304"/>
      <c r="E1188" s="304"/>
      <c r="F1188" s="48">
        <f t="shared" si="32"/>
        <v>19334024</v>
      </c>
      <c r="G1188" s="397" t="s">
        <v>10757</v>
      </c>
    </row>
    <row r="1189" spans="1:7" x14ac:dyDescent="0.25">
      <c r="A1189" s="292"/>
      <c r="B1189" s="391"/>
      <c r="C1189" s="292"/>
      <c r="D1189" s="304"/>
      <c r="E1189" s="304"/>
      <c r="F1189" s="48">
        <f t="shared" si="32"/>
        <v>19334024</v>
      </c>
      <c r="G1189" s="397" t="s">
        <v>10757</v>
      </c>
    </row>
    <row r="1190" spans="1:7" x14ac:dyDescent="0.25">
      <c r="A1190" s="292"/>
      <c r="B1190" s="391"/>
      <c r="C1190" s="292"/>
      <c r="D1190" s="304"/>
      <c r="E1190" s="304"/>
      <c r="F1190" s="48">
        <f t="shared" si="32"/>
        <v>19334024</v>
      </c>
      <c r="G1190" s="397" t="s">
        <v>10757</v>
      </c>
    </row>
    <row r="1191" spans="1:7" x14ac:dyDescent="0.25">
      <c r="A1191" s="292"/>
      <c r="B1191" s="391"/>
      <c r="C1191" s="292"/>
      <c r="D1191" s="304"/>
      <c r="E1191" s="304"/>
      <c r="F1191" s="48">
        <f t="shared" si="32"/>
        <v>19334024</v>
      </c>
      <c r="G1191" s="397" t="s">
        <v>10757</v>
      </c>
    </row>
    <row r="1192" spans="1:7" x14ac:dyDescent="0.25">
      <c r="A1192" s="292"/>
      <c r="B1192" s="391"/>
      <c r="C1192" s="292"/>
      <c r="D1192" s="304"/>
      <c r="E1192" s="304"/>
      <c r="F1192" s="48">
        <f t="shared" si="32"/>
        <v>19334024</v>
      </c>
      <c r="G1192" s="397" t="s">
        <v>10757</v>
      </c>
    </row>
    <row r="1193" spans="1:7" x14ac:dyDescent="0.25">
      <c r="A1193" s="292"/>
      <c r="B1193" s="391"/>
      <c r="C1193" s="292"/>
      <c r="D1193" s="304"/>
      <c r="E1193" s="304"/>
      <c r="F1193" s="48">
        <f t="shared" si="32"/>
        <v>19334024</v>
      </c>
      <c r="G1193" s="397" t="s">
        <v>10757</v>
      </c>
    </row>
    <row r="1194" spans="1:7" x14ac:dyDescent="0.25">
      <c r="A1194" s="292"/>
      <c r="B1194" s="391"/>
      <c r="C1194" s="292"/>
      <c r="D1194" s="304"/>
      <c r="E1194" s="304"/>
      <c r="F1194" s="48">
        <f t="shared" si="32"/>
        <v>19334024</v>
      </c>
      <c r="G1194" s="397" t="s">
        <v>10757</v>
      </c>
    </row>
    <row r="1195" spans="1:7" x14ac:dyDescent="0.25">
      <c r="A1195" s="292"/>
      <c r="B1195" s="391"/>
      <c r="C1195" s="292"/>
      <c r="D1195" s="304"/>
      <c r="E1195" s="304"/>
      <c r="F1195" s="48">
        <f t="shared" si="32"/>
        <v>19334024</v>
      </c>
      <c r="G1195" s="397" t="s">
        <v>10757</v>
      </c>
    </row>
    <row r="1196" spans="1:7" x14ac:dyDescent="0.25">
      <c r="A1196" s="292"/>
      <c r="B1196" s="391"/>
      <c r="C1196" s="292"/>
      <c r="D1196" s="304"/>
      <c r="E1196" s="304"/>
      <c r="F1196" s="48">
        <f t="shared" si="32"/>
        <v>19334024</v>
      </c>
      <c r="G1196" s="397" t="s">
        <v>10757</v>
      </c>
    </row>
    <row r="1197" spans="1:7" x14ac:dyDescent="0.25">
      <c r="A1197" s="292"/>
      <c r="B1197" s="391"/>
      <c r="C1197" s="292"/>
      <c r="D1197" s="304"/>
      <c r="E1197" s="304"/>
      <c r="F1197" s="48">
        <f t="shared" si="32"/>
        <v>19334024</v>
      </c>
      <c r="G1197" s="397" t="s">
        <v>10757</v>
      </c>
    </row>
    <row r="1198" spans="1:7" x14ac:dyDescent="0.25">
      <c r="A1198" s="292"/>
      <c r="B1198" s="391"/>
      <c r="C1198" s="292"/>
      <c r="D1198" s="304"/>
      <c r="E1198" s="304"/>
      <c r="F1198" s="48">
        <f t="shared" si="32"/>
        <v>19334024</v>
      </c>
      <c r="G1198" s="397" t="s">
        <v>10757</v>
      </c>
    </row>
    <row r="1199" spans="1:7" x14ac:dyDescent="0.25">
      <c r="A1199" s="292"/>
      <c r="B1199" s="391"/>
      <c r="C1199" s="292"/>
      <c r="D1199" s="304"/>
      <c r="E1199" s="304"/>
      <c r="F1199" s="48">
        <f t="shared" ref="F1199:F1249" si="33">F1198+E1199-D1199</f>
        <v>19334024</v>
      </c>
      <c r="G1199" s="397" t="s">
        <v>10757</v>
      </c>
    </row>
    <row r="1200" spans="1:7" x14ac:dyDescent="0.25">
      <c r="A1200" s="292"/>
      <c r="B1200" s="391"/>
      <c r="C1200" s="292"/>
      <c r="D1200" s="304"/>
      <c r="E1200" s="304"/>
      <c r="F1200" s="48">
        <f t="shared" si="33"/>
        <v>19334024</v>
      </c>
      <c r="G1200" s="397" t="s">
        <v>10757</v>
      </c>
    </row>
    <row r="1201" spans="1:7" x14ac:dyDescent="0.25">
      <c r="A1201" s="292"/>
      <c r="B1201" s="391"/>
      <c r="C1201" s="292"/>
      <c r="D1201" s="304"/>
      <c r="E1201" s="304"/>
      <c r="F1201" s="48">
        <f t="shared" si="33"/>
        <v>19334024</v>
      </c>
      <c r="G1201" s="397" t="s">
        <v>10757</v>
      </c>
    </row>
    <row r="1202" spans="1:7" x14ac:dyDescent="0.25">
      <c r="A1202" s="292"/>
      <c r="B1202" s="391"/>
      <c r="C1202" s="292"/>
      <c r="D1202" s="304"/>
      <c r="E1202" s="304"/>
      <c r="F1202" s="48">
        <f t="shared" si="33"/>
        <v>19334024</v>
      </c>
      <c r="G1202" s="397" t="s">
        <v>10757</v>
      </c>
    </row>
    <row r="1203" spans="1:7" x14ac:dyDescent="0.25">
      <c r="A1203" s="292"/>
      <c r="B1203" s="391"/>
      <c r="C1203" s="292"/>
      <c r="D1203" s="304"/>
      <c r="E1203" s="304"/>
      <c r="F1203" s="48">
        <f t="shared" si="33"/>
        <v>19334024</v>
      </c>
      <c r="G1203" s="397" t="s">
        <v>10757</v>
      </c>
    </row>
    <row r="1204" spans="1:7" x14ac:dyDescent="0.25">
      <c r="A1204" s="292"/>
      <c r="B1204" s="391"/>
      <c r="C1204" s="292"/>
      <c r="D1204" s="304"/>
      <c r="E1204" s="304"/>
      <c r="F1204" s="48">
        <f t="shared" si="33"/>
        <v>19334024</v>
      </c>
      <c r="G1204" s="397" t="s">
        <v>10757</v>
      </c>
    </row>
    <row r="1205" spans="1:7" x14ac:dyDescent="0.25">
      <c r="A1205" s="292"/>
      <c r="B1205" s="391"/>
      <c r="C1205" s="292"/>
      <c r="D1205" s="304"/>
      <c r="E1205" s="304"/>
      <c r="F1205" s="48">
        <f t="shared" si="33"/>
        <v>19334024</v>
      </c>
      <c r="G1205" s="397" t="s">
        <v>10757</v>
      </c>
    </row>
    <row r="1206" spans="1:7" x14ac:dyDescent="0.25">
      <c r="A1206" s="292"/>
      <c r="B1206" s="391"/>
      <c r="C1206" s="292"/>
      <c r="D1206" s="304"/>
      <c r="E1206" s="304"/>
      <c r="F1206" s="48">
        <f t="shared" si="33"/>
        <v>19334024</v>
      </c>
      <c r="G1206" s="397" t="s">
        <v>10757</v>
      </c>
    </row>
    <row r="1207" spans="1:7" x14ac:dyDescent="0.25">
      <c r="A1207" s="292"/>
      <c r="B1207" s="391"/>
      <c r="C1207" s="292"/>
      <c r="D1207" s="304"/>
      <c r="E1207" s="304"/>
      <c r="F1207" s="48">
        <f t="shared" si="33"/>
        <v>19334024</v>
      </c>
      <c r="G1207" s="397" t="s">
        <v>10757</v>
      </c>
    </row>
    <row r="1208" spans="1:7" x14ac:dyDescent="0.25">
      <c r="A1208" s="292"/>
      <c r="B1208" s="391"/>
      <c r="C1208" s="292"/>
      <c r="D1208" s="304"/>
      <c r="E1208" s="304"/>
      <c r="F1208" s="48">
        <f t="shared" si="33"/>
        <v>19334024</v>
      </c>
      <c r="G1208" s="397" t="s">
        <v>10757</v>
      </c>
    </row>
    <row r="1209" spans="1:7" x14ac:dyDescent="0.25">
      <c r="A1209" s="292"/>
      <c r="B1209" s="391"/>
      <c r="C1209" s="292"/>
      <c r="D1209" s="304"/>
      <c r="E1209" s="304"/>
      <c r="F1209" s="48">
        <f t="shared" si="33"/>
        <v>19334024</v>
      </c>
      <c r="G1209" s="397" t="s">
        <v>10757</v>
      </c>
    </row>
    <row r="1210" spans="1:7" x14ac:dyDescent="0.25">
      <c r="A1210" s="292"/>
      <c r="B1210" s="391"/>
      <c r="C1210" s="292"/>
      <c r="D1210" s="304"/>
      <c r="E1210" s="304"/>
      <c r="F1210" s="48">
        <f t="shared" si="33"/>
        <v>19334024</v>
      </c>
      <c r="G1210" s="397" t="s">
        <v>10757</v>
      </c>
    </row>
    <row r="1211" spans="1:7" x14ac:dyDescent="0.25">
      <c r="A1211" s="292"/>
      <c r="B1211" s="391"/>
      <c r="C1211" s="292"/>
      <c r="D1211" s="304"/>
      <c r="E1211" s="304"/>
      <c r="F1211" s="48">
        <f t="shared" si="33"/>
        <v>19334024</v>
      </c>
      <c r="G1211" s="397" t="s">
        <v>10757</v>
      </c>
    </row>
    <row r="1212" spans="1:7" x14ac:dyDescent="0.25">
      <c r="A1212" s="292"/>
      <c r="B1212" s="391"/>
      <c r="C1212" s="292"/>
      <c r="D1212" s="304"/>
      <c r="E1212" s="304"/>
      <c r="F1212" s="48">
        <f t="shared" si="33"/>
        <v>19334024</v>
      </c>
      <c r="G1212" s="397" t="s">
        <v>10757</v>
      </c>
    </row>
    <row r="1213" spans="1:7" x14ac:dyDescent="0.25">
      <c r="A1213" s="292"/>
      <c r="B1213" s="391"/>
      <c r="C1213" s="292"/>
      <c r="D1213" s="304"/>
      <c r="E1213" s="304"/>
      <c r="F1213" s="48">
        <f t="shared" si="33"/>
        <v>19334024</v>
      </c>
      <c r="G1213" s="397" t="s">
        <v>10757</v>
      </c>
    </row>
    <row r="1214" spans="1:7" x14ac:dyDescent="0.25">
      <c r="A1214" s="292"/>
      <c r="B1214" s="391"/>
      <c r="C1214" s="292"/>
      <c r="D1214" s="304"/>
      <c r="E1214" s="304"/>
      <c r="F1214" s="48">
        <f t="shared" si="33"/>
        <v>19334024</v>
      </c>
      <c r="G1214" s="397" t="s">
        <v>10757</v>
      </c>
    </row>
    <row r="1215" spans="1:7" x14ac:dyDescent="0.25">
      <c r="A1215" s="292"/>
      <c r="B1215" s="391"/>
      <c r="C1215" s="292"/>
      <c r="D1215" s="304"/>
      <c r="E1215" s="304"/>
      <c r="F1215" s="48">
        <f t="shared" si="33"/>
        <v>19334024</v>
      </c>
      <c r="G1215" s="397" t="s">
        <v>10757</v>
      </c>
    </row>
    <row r="1216" spans="1:7" x14ac:dyDescent="0.25">
      <c r="A1216" s="292"/>
      <c r="B1216" s="391"/>
      <c r="C1216" s="292"/>
      <c r="D1216" s="304"/>
      <c r="E1216" s="304"/>
      <c r="F1216" s="48">
        <f t="shared" si="33"/>
        <v>19334024</v>
      </c>
      <c r="G1216" s="397" t="s">
        <v>10757</v>
      </c>
    </row>
    <row r="1217" spans="1:7" x14ac:dyDescent="0.25">
      <c r="A1217" s="292"/>
      <c r="B1217" s="391"/>
      <c r="C1217" s="292"/>
      <c r="D1217" s="304"/>
      <c r="E1217" s="304"/>
      <c r="F1217" s="48">
        <f t="shared" si="33"/>
        <v>19334024</v>
      </c>
      <c r="G1217" s="397" t="s">
        <v>10757</v>
      </c>
    </row>
    <row r="1218" spans="1:7" x14ac:dyDescent="0.25">
      <c r="A1218" s="292"/>
      <c r="B1218" s="391"/>
      <c r="C1218" s="292"/>
      <c r="D1218" s="304"/>
      <c r="E1218" s="304"/>
      <c r="F1218" s="48">
        <f t="shared" si="33"/>
        <v>19334024</v>
      </c>
      <c r="G1218" s="397" t="s">
        <v>10757</v>
      </c>
    </row>
    <row r="1219" spans="1:7" x14ac:dyDescent="0.25">
      <c r="A1219" s="292"/>
      <c r="B1219" s="391"/>
      <c r="C1219" s="292"/>
      <c r="D1219" s="304"/>
      <c r="E1219" s="304"/>
      <c r="F1219" s="48">
        <f t="shared" si="33"/>
        <v>19334024</v>
      </c>
      <c r="G1219" s="397" t="s">
        <v>10757</v>
      </c>
    </row>
    <row r="1220" spans="1:7" x14ac:dyDescent="0.25">
      <c r="A1220" s="292"/>
      <c r="B1220" s="391"/>
      <c r="C1220" s="292"/>
      <c r="D1220" s="304"/>
      <c r="E1220" s="304"/>
      <c r="F1220" s="48">
        <f t="shared" si="33"/>
        <v>19334024</v>
      </c>
      <c r="G1220" s="397" t="s">
        <v>10757</v>
      </c>
    </row>
    <row r="1221" spans="1:7" x14ac:dyDescent="0.25">
      <c r="A1221" s="292"/>
      <c r="B1221" s="391"/>
      <c r="C1221" s="292"/>
      <c r="D1221" s="304"/>
      <c r="E1221" s="304"/>
      <c r="F1221" s="48">
        <f t="shared" si="33"/>
        <v>19334024</v>
      </c>
      <c r="G1221" s="397" t="s">
        <v>10757</v>
      </c>
    </row>
    <row r="1222" spans="1:7" x14ac:dyDescent="0.25">
      <c r="A1222" s="292"/>
      <c r="B1222" s="391"/>
      <c r="C1222" s="292"/>
      <c r="D1222" s="304"/>
      <c r="E1222" s="304"/>
      <c r="F1222" s="48">
        <f t="shared" si="33"/>
        <v>19334024</v>
      </c>
      <c r="G1222" s="397" t="s">
        <v>10757</v>
      </c>
    </row>
    <row r="1223" spans="1:7" x14ac:dyDescent="0.25">
      <c r="A1223" s="292"/>
      <c r="B1223" s="391"/>
      <c r="C1223" s="292"/>
      <c r="D1223" s="304"/>
      <c r="E1223" s="304"/>
      <c r="F1223" s="48">
        <f t="shared" si="33"/>
        <v>19334024</v>
      </c>
      <c r="G1223" s="397" t="s">
        <v>10757</v>
      </c>
    </row>
    <row r="1224" spans="1:7" x14ac:dyDescent="0.25">
      <c r="A1224" s="292"/>
      <c r="B1224" s="391"/>
      <c r="C1224" s="292"/>
      <c r="D1224" s="304"/>
      <c r="E1224" s="304"/>
      <c r="F1224" s="48">
        <f t="shared" si="33"/>
        <v>19334024</v>
      </c>
      <c r="G1224" s="397" t="s">
        <v>10757</v>
      </c>
    </row>
    <row r="1225" spans="1:7" x14ac:dyDescent="0.25">
      <c r="A1225" s="292"/>
      <c r="B1225" s="391"/>
      <c r="C1225" s="292"/>
      <c r="D1225" s="304"/>
      <c r="E1225" s="304"/>
      <c r="F1225" s="48">
        <f t="shared" si="33"/>
        <v>19334024</v>
      </c>
      <c r="G1225" s="397" t="s">
        <v>10757</v>
      </c>
    </row>
    <row r="1226" spans="1:7" x14ac:dyDescent="0.25">
      <c r="A1226" s="292"/>
      <c r="B1226" s="391"/>
      <c r="C1226" s="292"/>
      <c r="D1226" s="304"/>
      <c r="E1226" s="304"/>
      <c r="F1226" s="48">
        <f t="shared" si="33"/>
        <v>19334024</v>
      </c>
      <c r="G1226" s="397" t="s">
        <v>10757</v>
      </c>
    </row>
    <row r="1227" spans="1:7" x14ac:dyDescent="0.25">
      <c r="A1227" s="292"/>
      <c r="B1227" s="391"/>
      <c r="C1227" s="292"/>
      <c r="D1227" s="304"/>
      <c r="E1227" s="304"/>
      <c r="F1227" s="48">
        <f t="shared" si="33"/>
        <v>19334024</v>
      </c>
      <c r="G1227" s="397" t="s">
        <v>10757</v>
      </c>
    </row>
    <row r="1228" spans="1:7" x14ac:dyDescent="0.25">
      <c r="A1228" s="292"/>
      <c r="B1228" s="391"/>
      <c r="C1228" s="292"/>
      <c r="D1228" s="304"/>
      <c r="E1228" s="304"/>
      <c r="F1228" s="48">
        <f t="shared" si="33"/>
        <v>19334024</v>
      </c>
      <c r="G1228" s="397" t="s">
        <v>10757</v>
      </c>
    </row>
    <row r="1229" spans="1:7" x14ac:dyDescent="0.25">
      <c r="A1229" s="292"/>
      <c r="B1229" s="391"/>
      <c r="C1229" s="292"/>
      <c r="D1229" s="304"/>
      <c r="E1229" s="304"/>
      <c r="F1229" s="48">
        <f t="shared" si="33"/>
        <v>19334024</v>
      </c>
      <c r="G1229" s="397" t="s">
        <v>10757</v>
      </c>
    </row>
    <row r="1230" spans="1:7" x14ac:dyDescent="0.25">
      <c r="A1230" s="292"/>
      <c r="B1230" s="391"/>
      <c r="C1230" s="292"/>
      <c r="D1230" s="304"/>
      <c r="E1230" s="304"/>
      <c r="F1230" s="48">
        <f t="shared" si="33"/>
        <v>19334024</v>
      </c>
      <c r="G1230" s="397" t="s">
        <v>10757</v>
      </c>
    </row>
    <row r="1231" spans="1:7" x14ac:dyDescent="0.25">
      <c r="A1231" s="292"/>
      <c r="B1231" s="391"/>
      <c r="C1231" s="292"/>
      <c r="D1231" s="304"/>
      <c r="E1231" s="304"/>
      <c r="F1231" s="48">
        <f t="shared" si="33"/>
        <v>19334024</v>
      </c>
      <c r="G1231" s="397" t="s">
        <v>10757</v>
      </c>
    </row>
    <row r="1232" spans="1:7" x14ac:dyDescent="0.25">
      <c r="A1232" s="292"/>
      <c r="B1232" s="391"/>
      <c r="C1232" s="292"/>
      <c r="D1232" s="304"/>
      <c r="E1232" s="304"/>
      <c r="F1232" s="48">
        <f t="shared" si="33"/>
        <v>19334024</v>
      </c>
      <c r="G1232" s="397" t="s">
        <v>10757</v>
      </c>
    </row>
    <row r="1233" spans="1:7" x14ac:dyDescent="0.25">
      <c r="A1233" s="292"/>
      <c r="B1233" s="391"/>
      <c r="C1233" s="292"/>
      <c r="D1233" s="304"/>
      <c r="E1233" s="304"/>
      <c r="F1233" s="48">
        <f t="shared" si="33"/>
        <v>19334024</v>
      </c>
      <c r="G1233" s="397" t="s">
        <v>10757</v>
      </c>
    </row>
    <row r="1234" spans="1:7" x14ac:dyDescent="0.25">
      <c r="A1234" s="292"/>
      <c r="B1234" s="391"/>
      <c r="C1234" s="292"/>
      <c r="D1234" s="304"/>
      <c r="E1234" s="304"/>
      <c r="F1234" s="48">
        <f t="shared" si="33"/>
        <v>19334024</v>
      </c>
      <c r="G1234" s="397" t="s">
        <v>10757</v>
      </c>
    </row>
    <row r="1235" spans="1:7" x14ac:dyDescent="0.25">
      <c r="A1235" s="292"/>
      <c r="B1235" s="391"/>
      <c r="C1235" s="292"/>
      <c r="D1235" s="304"/>
      <c r="E1235" s="304"/>
      <c r="F1235" s="48">
        <f t="shared" si="33"/>
        <v>19334024</v>
      </c>
      <c r="G1235" s="397" t="s">
        <v>10757</v>
      </c>
    </row>
    <row r="1236" spans="1:7" x14ac:dyDescent="0.25">
      <c r="A1236" s="292"/>
      <c r="B1236" s="391"/>
      <c r="C1236" s="292"/>
      <c r="D1236" s="304"/>
      <c r="E1236" s="304"/>
      <c r="F1236" s="48">
        <f t="shared" si="33"/>
        <v>19334024</v>
      </c>
      <c r="G1236" s="397" t="s">
        <v>10757</v>
      </c>
    </row>
    <row r="1237" spans="1:7" x14ac:dyDescent="0.25">
      <c r="A1237" s="292"/>
      <c r="B1237" s="391"/>
      <c r="C1237" s="292"/>
      <c r="D1237" s="304"/>
      <c r="E1237" s="304"/>
      <c r="F1237" s="48">
        <f t="shared" si="33"/>
        <v>19334024</v>
      </c>
      <c r="G1237" s="397" t="s">
        <v>10757</v>
      </c>
    </row>
    <row r="1238" spans="1:7" x14ac:dyDescent="0.25">
      <c r="A1238" s="292"/>
      <c r="B1238" s="391"/>
      <c r="C1238" s="292"/>
      <c r="D1238" s="304"/>
      <c r="E1238" s="304"/>
      <c r="F1238" s="48">
        <f t="shared" si="33"/>
        <v>19334024</v>
      </c>
      <c r="G1238" s="397" t="s">
        <v>10757</v>
      </c>
    </row>
    <row r="1239" spans="1:7" x14ac:dyDescent="0.25">
      <c r="A1239" s="292"/>
      <c r="B1239" s="391"/>
      <c r="C1239" s="292"/>
      <c r="D1239" s="304"/>
      <c r="E1239" s="304"/>
      <c r="F1239" s="48">
        <f t="shared" si="33"/>
        <v>19334024</v>
      </c>
      <c r="G1239" s="397" t="s">
        <v>10757</v>
      </c>
    </row>
    <row r="1240" spans="1:7" x14ac:dyDescent="0.25">
      <c r="A1240" s="292"/>
      <c r="B1240" s="391"/>
      <c r="C1240" s="292"/>
      <c r="D1240" s="304"/>
      <c r="E1240" s="304"/>
      <c r="F1240" s="48">
        <f t="shared" si="33"/>
        <v>19334024</v>
      </c>
      <c r="G1240" s="397" t="s">
        <v>10757</v>
      </c>
    </row>
    <row r="1241" spans="1:7" x14ac:dyDescent="0.25">
      <c r="A1241" s="292"/>
      <c r="B1241" s="391"/>
      <c r="C1241" s="292"/>
      <c r="D1241" s="304"/>
      <c r="E1241" s="304"/>
      <c r="F1241" s="48">
        <f t="shared" si="33"/>
        <v>19334024</v>
      </c>
      <c r="G1241" s="397" t="s">
        <v>10757</v>
      </c>
    </row>
    <row r="1242" spans="1:7" x14ac:dyDescent="0.25">
      <c r="A1242" s="292"/>
      <c r="B1242" s="391"/>
      <c r="C1242" s="292"/>
      <c r="D1242" s="304"/>
      <c r="E1242" s="304"/>
      <c r="F1242" s="48">
        <f t="shared" si="33"/>
        <v>19334024</v>
      </c>
      <c r="G1242" s="397" t="s">
        <v>10757</v>
      </c>
    </row>
    <row r="1243" spans="1:7" x14ac:dyDescent="0.25">
      <c r="A1243" s="292"/>
      <c r="B1243" s="391"/>
      <c r="C1243" s="292"/>
      <c r="D1243" s="304"/>
      <c r="E1243" s="304"/>
      <c r="F1243" s="48">
        <f t="shared" si="33"/>
        <v>19334024</v>
      </c>
      <c r="G1243" s="397" t="s">
        <v>10757</v>
      </c>
    </row>
    <row r="1244" spans="1:7" x14ac:dyDescent="0.25">
      <c r="A1244" s="292"/>
      <c r="B1244" s="391"/>
      <c r="C1244" s="292"/>
      <c r="D1244" s="304"/>
      <c r="E1244" s="304"/>
      <c r="F1244" s="48">
        <f t="shared" si="33"/>
        <v>19334024</v>
      </c>
      <c r="G1244" s="397" t="s">
        <v>10757</v>
      </c>
    </row>
    <row r="1245" spans="1:7" x14ac:dyDescent="0.25">
      <c r="A1245" s="292"/>
      <c r="B1245" s="391"/>
      <c r="C1245" s="292"/>
      <c r="D1245" s="304"/>
      <c r="E1245" s="304"/>
      <c r="F1245" s="48">
        <f t="shared" si="33"/>
        <v>19334024</v>
      </c>
      <c r="G1245" s="397" t="s">
        <v>10757</v>
      </c>
    </row>
    <row r="1246" spans="1:7" x14ac:dyDescent="0.25">
      <c r="A1246" s="292"/>
      <c r="B1246" s="391"/>
      <c r="C1246" s="292"/>
      <c r="D1246" s="304"/>
      <c r="E1246" s="304"/>
      <c r="F1246" s="48">
        <f t="shared" si="33"/>
        <v>19334024</v>
      </c>
      <c r="G1246" s="397" t="s">
        <v>10757</v>
      </c>
    </row>
    <row r="1247" spans="1:7" x14ac:dyDescent="0.25">
      <c r="A1247" s="292"/>
      <c r="B1247" s="391"/>
      <c r="C1247" s="292"/>
      <c r="D1247" s="304"/>
      <c r="E1247" s="304"/>
      <c r="F1247" s="48">
        <f t="shared" si="33"/>
        <v>19334024</v>
      </c>
      <c r="G1247" s="397" t="s">
        <v>10757</v>
      </c>
    </row>
    <row r="1248" spans="1:7" x14ac:dyDescent="0.25">
      <c r="A1248" s="292"/>
      <c r="B1248" s="391"/>
      <c r="C1248" s="292"/>
      <c r="D1248" s="304"/>
      <c r="E1248" s="304"/>
      <c r="F1248" s="48">
        <f t="shared" si="33"/>
        <v>19334024</v>
      </c>
      <c r="G1248" s="397" t="s">
        <v>10757</v>
      </c>
    </row>
    <row r="1249" spans="1:7" x14ac:dyDescent="0.25">
      <c r="A1249" s="292"/>
      <c r="B1249" s="391"/>
      <c r="C1249" s="292"/>
      <c r="D1249" s="304"/>
      <c r="E1249" s="304"/>
      <c r="F1249" s="48">
        <f t="shared" si="33"/>
        <v>19334024</v>
      </c>
      <c r="G1249" s="397" t="s">
        <v>10757</v>
      </c>
    </row>
    <row r="1250" spans="1:7" x14ac:dyDescent="0.25">
      <c r="A1250" s="292"/>
      <c r="B1250" s="391"/>
      <c r="C1250" s="292"/>
      <c r="D1250" s="304"/>
      <c r="E1250" s="304"/>
      <c r="F1250" s="48">
        <f t="shared" ref="F1250:F1313" si="34">F1249+E1250-D1250</f>
        <v>19334024</v>
      </c>
      <c r="G1250" s="397" t="s">
        <v>10757</v>
      </c>
    </row>
    <row r="1251" spans="1:7" x14ac:dyDescent="0.25">
      <c r="A1251" s="292"/>
      <c r="B1251" s="391"/>
      <c r="C1251" s="292"/>
      <c r="D1251" s="304"/>
      <c r="E1251" s="304"/>
      <c r="F1251" s="48">
        <f t="shared" si="34"/>
        <v>19334024</v>
      </c>
      <c r="G1251" s="397" t="s">
        <v>10757</v>
      </c>
    </row>
    <row r="1252" spans="1:7" x14ac:dyDescent="0.25">
      <c r="A1252" s="292"/>
      <c r="B1252" s="391"/>
      <c r="C1252" s="292"/>
      <c r="D1252" s="304"/>
      <c r="E1252" s="304"/>
      <c r="F1252" s="48">
        <f t="shared" si="34"/>
        <v>19334024</v>
      </c>
      <c r="G1252" s="397" t="s">
        <v>10757</v>
      </c>
    </row>
    <row r="1253" spans="1:7" x14ac:dyDescent="0.25">
      <c r="A1253" s="292"/>
      <c r="B1253" s="391"/>
      <c r="C1253" s="292"/>
      <c r="D1253" s="304"/>
      <c r="E1253" s="304"/>
      <c r="F1253" s="48">
        <f t="shared" si="34"/>
        <v>19334024</v>
      </c>
      <c r="G1253" s="397" t="s">
        <v>10757</v>
      </c>
    </row>
    <row r="1254" spans="1:7" x14ac:dyDescent="0.25">
      <c r="A1254" s="292"/>
      <c r="B1254" s="391"/>
      <c r="C1254" s="292"/>
      <c r="D1254" s="304"/>
      <c r="E1254" s="304"/>
      <c r="F1254" s="48">
        <f t="shared" si="34"/>
        <v>19334024</v>
      </c>
      <c r="G1254" s="397" t="s">
        <v>10757</v>
      </c>
    </row>
    <row r="1255" spans="1:7" x14ac:dyDescent="0.25">
      <c r="A1255" s="292"/>
      <c r="B1255" s="391"/>
      <c r="C1255" s="292"/>
      <c r="D1255" s="304"/>
      <c r="E1255" s="304"/>
      <c r="F1255" s="48">
        <f t="shared" si="34"/>
        <v>19334024</v>
      </c>
      <c r="G1255" s="397" t="s">
        <v>10757</v>
      </c>
    </row>
    <row r="1256" spans="1:7" x14ac:dyDescent="0.25">
      <c r="A1256" s="292"/>
      <c r="B1256" s="391"/>
      <c r="C1256" s="292"/>
      <c r="D1256" s="304"/>
      <c r="E1256" s="304"/>
      <c r="F1256" s="48">
        <f t="shared" si="34"/>
        <v>19334024</v>
      </c>
      <c r="G1256" s="397" t="s">
        <v>10757</v>
      </c>
    </row>
    <row r="1257" spans="1:7" x14ac:dyDescent="0.25">
      <c r="A1257" s="292"/>
      <c r="B1257" s="391"/>
      <c r="C1257" s="292"/>
      <c r="D1257" s="304"/>
      <c r="E1257" s="304"/>
      <c r="F1257" s="48">
        <f t="shared" si="34"/>
        <v>19334024</v>
      </c>
      <c r="G1257" s="397" t="s">
        <v>10757</v>
      </c>
    </row>
    <row r="1258" spans="1:7" x14ac:dyDescent="0.25">
      <c r="A1258" s="292"/>
      <c r="B1258" s="391"/>
      <c r="C1258" s="292"/>
      <c r="D1258" s="304"/>
      <c r="E1258" s="304"/>
      <c r="F1258" s="48">
        <f t="shared" si="34"/>
        <v>19334024</v>
      </c>
      <c r="G1258" s="397" t="s">
        <v>10757</v>
      </c>
    </row>
    <row r="1259" spans="1:7" x14ac:dyDescent="0.25">
      <c r="A1259" s="292"/>
      <c r="B1259" s="391"/>
      <c r="C1259" s="292"/>
      <c r="D1259" s="304"/>
      <c r="E1259" s="304"/>
      <c r="F1259" s="48">
        <f t="shared" si="34"/>
        <v>19334024</v>
      </c>
      <c r="G1259" s="397" t="s">
        <v>10757</v>
      </c>
    </row>
    <row r="1260" spans="1:7" x14ac:dyDescent="0.25">
      <c r="A1260" s="292"/>
      <c r="B1260" s="391"/>
      <c r="C1260" s="292"/>
      <c r="D1260" s="304"/>
      <c r="E1260" s="304"/>
      <c r="F1260" s="48">
        <f t="shared" si="34"/>
        <v>19334024</v>
      </c>
      <c r="G1260" s="397" t="s">
        <v>10757</v>
      </c>
    </row>
    <row r="1261" spans="1:7" x14ac:dyDescent="0.25">
      <c r="A1261" s="292"/>
      <c r="B1261" s="391"/>
      <c r="C1261" s="292"/>
      <c r="D1261" s="304"/>
      <c r="E1261" s="304"/>
      <c r="F1261" s="48">
        <f t="shared" si="34"/>
        <v>19334024</v>
      </c>
      <c r="G1261" s="397" t="s">
        <v>10757</v>
      </c>
    </row>
    <row r="1262" spans="1:7" x14ac:dyDescent="0.25">
      <c r="A1262" s="292"/>
      <c r="B1262" s="391"/>
      <c r="C1262" s="292"/>
      <c r="D1262" s="304"/>
      <c r="E1262" s="304"/>
      <c r="F1262" s="48">
        <f t="shared" si="34"/>
        <v>19334024</v>
      </c>
      <c r="G1262" s="397" t="s">
        <v>10757</v>
      </c>
    </row>
    <row r="1263" spans="1:7" x14ac:dyDescent="0.25">
      <c r="A1263" s="292"/>
      <c r="B1263" s="391"/>
      <c r="C1263" s="292"/>
      <c r="D1263" s="304"/>
      <c r="E1263" s="304"/>
      <c r="F1263" s="48">
        <f t="shared" si="34"/>
        <v>19334024</v>
      </c>
      <c r="G1263" s="397" t="s">
        <v>10757</v>
      </c>
    </row>
    <row r="1264" spans="1:7" x14ac:dyDescent="0.25">
      <c r="A1264" s="292"/>
      <c r="B1264" s="391"/>
      <c r="C1264" s="292"/>
      <c r="D1264" s="304"/>
      <c r="E1264" s="304"/>
      <c r="F1264" s="48">
        <f t="shared" si="34"/>
        <v>19334024</v>
      </c>
      <c r="G1264" s="397" t="s">
        <v>10757</v>
      </c>
    </row>
    <row r="1265" spans="1:7" x14ac:dyDescent="0.25">
      <c r="A1265" s="292"/>
      <c r="B1265" s="391"/>
      <c r="C1265" s="292"/>
      <c r="D1265" s="304"/>
      <c r="E1265" s="304"/>
      <c r="F1265" s="48">
        <f t="shared" si="34"/>
        <v>19334024</v>
      </c>
      <c r="G1265" s="397" t="s">
        <v>10757</v>
      </c>
    </row>
    <row r="1266" spans="1:7" x14ac:dyDescent="0.25">
      <c r="A1266" s="292"/>
      <c r="B1266" s="391"/>
      <c r="C1266" s="292"/>
      <c r="D1266" s="304"/>
      <c r="E1266" s="304"/>
      <c r="F1266" s="48">
        <f t="shared" si="34"/>
        <v>19334024</v>
      </c>
      <c r="G1266" s="397" t="s">
        <v>10757</v>
      </c>
    </row>
    <row r="1267" spans="1:7" x14ac:dyDescent="0.25">
      <c r="A1267" s="292"/>
      <c r="B1267" s="391"/>
      <c r="C1267" s="292"/>
      <c r="D1267" s="304"/>
      <c r="E1267" s="304"/>
      <c r="F1267" s="48">
        <f t="shared" si="34"/>
        <v>19334024</v>
      </c>
      <c r="G1267" s="397" t="s">
        <v>10757</v>
      </c>
    </row>
    <row r="1268" spans="1:7" x14ac:dyDescent="0.25">
      <c r="A1268" s="292"/>
      <c r="B1268" s="391"/>
      <c r="C1268" s="292"/>
      <c r="D1268" s="304"/>
      <c r="E1268" s="304"/>
      <c r="F1268" s="48">
        <f t="shared" si="34"/>
        <v>19334024</v>
      </c>
      <c r="G1268" s="397" t="s">
        <v>10757</v>
      </c>
    </row>
    <row r="1269" spans="1:7" x14ac:dyDescent="0.25">
      <c r="A1269" s="292"/>
      <c r="B1269" s="391"/>
      <c r="C1269" s="292"/>
      <c r="D1269" s="304"/>
      <c r="E1269" s="304"/>
      <c r="F1269" s="48">
        <f t="shared" si="34"/>
        <v>19334024</v>
      </c>
      <c r="G1269" s="397" t="s">
        <v>10757</v>
      </c>
    </row>
    <row r="1270" spans="1:7" x14ac:dyDescent="0.25">
      <c r="A1270" s="292"/>
      <c r="B1270" s="391"/>
      <c r="C1270" s="292"/>
      <c r="D1270" s="304"/>
      <c r="E1270" s="304"/>
      <c r="F1270" s="48">
        <f t="shared" si="34"/>
        <v>19334024</v>
      </c>
      <c r="G1270" s="397" t="s">
        <v>10757</v>
      </c>
    </row>
    <row r="1271" spans="1:7" x14ac:dyDescent="0.25">
      <c r="A1271" s="292"/>
      <c r="B1271" s="391"/>
      <c r="C1271" s="292"/>
      <c r="D1271" s="304"/>
      <c r="E1271" s="304"/>
      <c r="F1271" s="48">
        <f t="shared" si="34"/>
        <v>19334024</v>
      </c>
      <c r="G1271" s="397" t="s">
        <v>10757</v>
      </c>
    </row>
    <row r="1272" spans="1:7" x14ac:dyDescent="0.25">
      <c r="A1272" s="292"/>
      <c r="B1272" s="391"/>
      <c r="C1272" s="292"/>
      <c r="D1272" s="304"/>
      <c r="E1272" s="304"/>
      <c r="F1272" s="48">
        <f t="shared" si="34"/>
        <v>19334024</v>
      </c>
      <c r="G1272" s="397" t="s">
        <v>10757</v>
      </c>
    </row>
    <row r="1273" spans="1:7" x14ac:dyDescent="0.25">
      <c r="A1273" s="292"/>
      <c r="B1273" s="391"/>
      <c r="C1273" s="292"/>
      <c r="D1273" s="304"/>
      <c r="E1273" s="304"/>
      <c r="F1273" s="48">
        <f t="shared" si="34"/>
        <v>19334024</v>
      </c>
      <c r="G1273" s="397" t="s">
        <v>10757</v>
      </c>
    </row>
    <row r="1274" spans="1:7" x14ac:dyDescent="0.25">
      <c r="A1274" s="292"/>
      <c r="B1274" s="391"/>
      <c r="C1274" s="292"/>
      <c r="D1274" s="304"/>
      <c r="E1274" s="304"/>
      <c r="F1274" s="48">
        <f t="shared" si="34"/>
        <v>19334024</v>
      </c>
      <c r="G1274" s="397" t="s">
        <v>10757</v>
      </c>
    </row>
    <row r="1275" spans="1:7" x14ac:dyDescent="0.25">
      <c r="A1275" s="292"/>
      <c r="B1275" s="391"/>
      <c r="C1275" s="292"/>
      <c r="D1275" s="304"/>
      <c r="E1275" s="304"/>
      <c r="F1275" s="48">
        <f t="shared" si="34"/>
        <v>19334024</v>
      </c>
      <c r="G1275" s="397" t="s">
        <v>10757</v>
      </c>
    </row>
    <row r="1276" spans="1:7" x14ac:dyDescent="0.25">
      <c r="A1276" s="292"/>
      <c r="B1276" s="391"/>
      <c r="C1276" s="292"/>
      <c r="D1276" s="304"/>
      <c r="E1276" s="304"/>
      <c r="F1276" s="48">
        <f t="shared" si="34"/>
        <v>19334024</v>
      </c>
      <c r="G1276" s="397" t="s">
        <v>10757</v>
      </c>
    </row>
    <row r="1277" spans="1:7" x14ac:dyDescent="0.25">
      <c r="A1277" s="292"/>
      <c r="B1277" s="391"/>
      <c r="C1277" s="292"/>
      <c r="D1277" s="304"/>
      <c r="E1277" s="304"/>
      <c r="F1277" s="48">
        <f t="shared" si="34"/>
        <v>19334024</v>
      </c>
      <c r="G1277" s="397" t="s">
        <v>10757</v>
      </c>
    </row>
    <row r="1278" spans="1:7" x14ac:dyDescent="0.25">
      <c r="A1278" s="292"/>
      <c r="B1278" s="391"/>
      <c r="C1278" s="292"/>
      <c r="D1278" s="304"/>
      <c r="E1278" s="304"/>
      <c r="F1278" s="48">
        <f t="shared" si="34"/>
        <v>19334024</v>
      </c>
      <c r="G1278" s="397" t="s">
        <v>10757</v>
      </c>
    </row>
    <row r="1279" spans="1:7" x14ac:dyDescent="0.25">
      <c r="A1279" s="292"/>
      <c r="B1279" s="391"/>
      <c r="C1279" s="292"/>
      <c r="D1279" s="304"/>
      <c r="E1279" s="304"/>
      <c r="F1279" s="48">
        <f t="shared" si="34"/>
        <v>19334024</v>
      </c>
      <c r="G1279" s="397" t="s">
        <v>10757</v>
      </c>
    </row>
    <row r="1280" spans="1:7" x14ac:dyDescent="0.25">
      <c r="A1280" s="292"/>
      <c r="B1280" s="391"/>
      <c r="C1280" s="292"/>
      <c r="D1280" s="304"/>
      <c r="E1280" s="304"/>
      <c r="F1280" s="48">
        <f t="shared" si="34"/>
        <v>19334024</v>
      </c>
      <c r="G1280" s="397" t="s">
        <v>10757</v>
      </c>
    </row>
    <row r="1281" spans="1:7" x14ac:dyDescent="0.25">
      <c r="A1281" s="292"/>
      <c r="B1281" s="391"/>
      <c r="C1281" s="292"/>
      <c r="D1281" s="304"/>
      <c r="E1281" s="304"/>
      <c r="F1281" s="48">
        <f t="shared" si="34"/>
        <v>19334024</v>
      </c>
      <c r="G1281" s="397" t="s">
        <v>10757</v>
      </c>
    </row>
    <row r="1282" spans="1:7" x14ac:dyDescent="0.25">
      <c r="A1282" s="292"/>
      <c r="B1282" s="391"/>
      <c r="C1282" s="292"/>
      <c r="D1282" s="304"/>
      <c r="E1282" s="304"/>
      <c r="F1282" s="48">
        <f t="shared" si="34"/>
        <v>19334024</v>
      </c>
      <c r="G1282" s="397" t="s">
        <v>10757</v>
      </c>
    </row>
    <row r="1283" spans="1:7" x14ac:dyDescent="0.25">
      <c r="A1283" s="292"/>
      <c r="B1283" s="391"/>
      <c r="C1283" s="292"/>
      <c r="D1283" s="304"/>
      <c r="E1283" s="304"/>
      <c r="F1283" s="48">
        <f t="shared" si="34"/>
        <v>19334024</v>
      </c>
      <c r="G1283" s="397" t="s">
        <v>10757</v>
      </c>
    </row>
    <row r="1284" spans="1:7" x14ac:dyDescent="0.25">
      <c r="A1284" s="292"/>
      <c r="B1284" s="391"/>
      <c r="C1284" s="292"/>
      <c r="D1284" s="304"/>
      <c r="E1284" s="304"/>
      <c r="F1284" s="48">
        <f t="shared" si="34"/>
        <v>19334024</v>
      </c>
      <c r="G1284" s="397" t="s">
        <v>10757</v>
      </c>
    </row>
    <row r="1285" spans="1:7" x14ac:dyDescent="0.25">
      <c r="A1285" s="292"/>
      <c r="B1285" s="391"/>
      <c r="C1285" s="292"/>
      <c r="D1285" s="304"/>
      <c r="E1285" s="304"/>
      <c r="F1285" s="48">
        <f t="shared" si="34"/>
        <v>19334024</v>
      </c>
      <c r="G1285" s="397" t="s">
        <v>10757</v>
      </c>
    </row>
    <row r="1286" spans="1:7" x14ac:dyDescent="0.25">
      <c r="A1286" s="292"/>
      <c r="B1286" s="391"/>
      <c r="C1286" s="292"/>
      <c r="D1286" s="304"/>
      <c r="E1286" s="304"/>
      <c r="F1286" s="48">
        <f t="shared" si="34"/>
        <v>19334024</v>
      </c>
      <c r="G1286" s="397" t="s">
        <v>10757</v>
      </c>
    </row>
    <row r="1287" spans="1:7" x14ac:dyDescent="0.25">
      <c r="A1287" s="292"/>
      <c r="B1287" s="391"/>
      <c r="C1287" s="292"/>
      <c r="D1287" s="304"/>
      <c r="E1287" s="304"/>
      <c r="F1287" s="48">
        <f t="shared" si="34"/>
        <v>19334024</v>
      </c>
      <c r="G1287" s="397" t="s">
        <v>10757</v>
      </c>
    </row>
    <row r="1288" spans="1:7" x14ac:dyDescent="0.25">
      <c r="A1288" s="292"/>
      <c r="B1288" s="391"/>
      <c r="C1288" s="292"/>
      <c r="D1288" s="304"/>
      <c r="E1288" s="304"/>
      <c r="F1288" s="48">
        <f t="shared" si="34"/>
        <v>19334024</v>
      </c>
      <c r="G1288" s="397" t="s">
        <v>10757</v>
      </c>
    </row>
    <row r="1289" spans="1:7" x14ac:dyDescent="0.25">
      <c r="A1289" s="292"/>
      <c r="B1289" s="391"/>
      <c r="C1289" s="292"/>
      <c r="D1289" s="304"/>
      <c r="E1289" s="304"/>
      <c r="F1289" s="48">
        <f t="shared" si="34"/>
        <v>19334024</v>
      </c>
      <c r="G1289" s="397" t="s">
        <v>10757</v>
      </c>
    </row>
    <row r="1290" spans="1:7" x14ac:dyDescent="0.25">
      <c r="A1290" s="292"/>
      <c r="B1290" s="391"/>
      <c r="C1290" s="292"/>
      <c r="D1290" s="304"/>
      <c r="E1290" s="304"/>
      <c r="F1290" s="48">
        <f t="shared" si="34"/>
        <v>19334024</v>
      </c>
      <c r="G1290" s="397" t="s">
        <v>10757</v>
      </c>
    </row>
    <row r="1291" spans="1:7" x14ac:dyDescent="0.25">
      <c r="A1291" s="292"/>
      <c r="B1291" s="391"/>
      <c r="C1291" s="292"/>
      <c r="D1291" s="304"/>
      <c r="E1291" s="304"/>
      <c r="F1291" s="48">
        <f t="shared" si="34"/>
        <v>19334024</v>
      </c>
      <c r="G1291" s="397" t="s">
        <v>10757</v>
      </c>
    </row>
    <row r="1292" spans="1:7" x14ac:dyDescent="0.25">
      <c r="A1292" s="292"/>
      <c r="B1292" s="391"/>
      <c r="C1292" s="292"/>
      <c r="D1292" s="304"/>
      <c r="E1292" s="304"/>
      <c r="F1292" s="48">
        <f t="shared" si="34"/>
        <v>19334024</v>
      </c>
      <c r="G1292" s="397" t="s">
        <v>10757</v>
      </c>
    </row>
    <row r="1293" spans="1:7" x14ac:dyDescent="0.25">
      <c r="A1293" s="292"/>
      <c r="B1293" s="391"/>
      <c r="C1293" s="292"/>
      <c r="D1293" s="304"/>
      <c r="E1293" s="304"/>
      <c r="F1293" s="48">
        <f t="shared" si="34"/>
        <v>19334024</v>
      </c>
      <c r="G1293" s="397" t="s">
        <v>10757</v>
      </c>
    </row>
    <row r="1294" spans="1:7" x14ac:dyDescent="0.25">
      <c r="A1294" s="292"/>
      <c r="B1294" s="391"/>
      <c r="C1294" s="292"/>
      <c r="D1294" s="304"/>
      <c r="E1294" s="304"/>
      <c r="F1294" s="48">
        <f t="shared" si="34"/>
        <v>19334024</v>
      </c>
      <c r="G1294" s="397" t="s">
        <v>10757</v>
      </c>
    </row>
    <row r="1295" spans="1:7" x14ac:dyDescent="0.25">
      <c r="A1295" s="292"/>
      <c r="B1295" s="391"/>
      <c r="C1295" s="292"/>
      <c r="D1295" s="304"/>
      <c r="E1295" s="304"/>
      <c r="F1295" s="48">
        <f t="shared" si="34"/>
        <v>19334024</v>
      </c>
      <c r="G1295" s="397" t="s">
        <v>10757</v>
      </c>
    </row>
    <row r="1296" spans="1:7" x14ac:dyDescent="0.25">
      <c r="A1296" s="292"/>
      <c r="B1296" s="391"/>
      <c r="C1296" s="292"/>
      <c r="D1296" s="304"/>
      <c r="E1296" s="304"/>
      <c r="F1296" s="48">
        <f t="shared" si="34"/>
        <v>19334024</v>
      </c>
      <c r="G1296" s="397" t="s">
        <v>10757</v>
      </c>
    </row>
    <row r="1297" spans="1:7" x14ac:dyDescent="0.25">
      <c r="A1297" s="292"/>
      <c r="B1297" s="391"/>
      <c r="C1297" s="292"/>
      <c r="D1297" s="304"/>
      <c r="E1297" s="304"/>
      <c r="F1297" s="48">
        <f t="shared" si="34"/>
        <v>19334024</v>
      </c>
      <c r="G1297" s="397" t="s">
        <v>10757</v>
      </c>
    </row>
    <row r="1298" spans="1:7" x14ac:dyDescent="0.25">
      <c r="A1298" s="292"/>
      <c r="B1298" s="391"/>
      <c r="C1298" s="292"/>
      <c r="D1298" s="304"/>
      <c r="E1298" s="304"/>
      <c r="F1298" s="48">
        <f t="shared" si="34"/>
        <v>19334024</v>
      </c>
      <c r="G1298" s="397" t="s">
        <v>10757</v>
      </c>
    </row>
    <row r="1299" spans="1:7" x14ac:dyDescent="0.25">
      <c r="A1299" s="292"/>
      <c r="B1299" s="391"/>
      <c r="C1299" s="292"/>
      <c r="D1299" s="304"/>
      <c r="E1299" s="304"/>
      <c r="F1299" s="48">
        <f t="shared" si="34"/>
        <v>19334024</v>
      </c>
      <c r="G1299" s="397" t="s">
        <v>10757</v>
      </c>
    </row>
    <row r="1300" spans="1:7" x14ac:dyDescent="0.25">
      <c r="A1300" s="292"/>
      <c r="B1300" s="391"/>
      <c r="C1300" s="292"/>
      <c r="D1300" s="304"/>
      <c r="E1300" s="304"/>
      <c r="F1300" s="48">
        <f t="shared" si="34"/>
        <v>19334024</v>
      </c>
      <c r="G1300" s="397" t="s">
        <v>10757</v>
      </c>
    </row>
    <row r="1301" spans="1:7" x14ac:dyDescent="0.25">
      <c r="A1301" s="292"/>
      <c r="B1301" s="391"/>
      <c r="C1301" s="292"/>
      <c r="D1301" s="304"/>
      <c r="E1301" s="304"/>
      <c r="F1301" s="48">
        <f t="shared" si="34"/>
        <v>19334024</v>
      </c>
      <c r="G1301" s="397" t="s">
        <v>10757</v>
      </c>
    </row>
    <row r="1302" spans="1:7" x14ac:dyDescent="0.25">
      <c r="A1302" s="292"/>
      <c r="B1302" s="391"/>
      <c r="C1302" s="292"/>
      <c r="D1302" s="304"/>
      <c r="E1302" s="304"/>
      <c r="F1302" s="48">
        <f t="shared" si="34"/>
        <v>19334024</v>
      </c>
      <c r="G1302" s="397" t="s">
        <v>10757</v>
      </c>
    </row>
    <row r="1303" spans="1:7" x14ac:dyDescent="0.25">
      <c r="A1303" s="292"/>
      <c r="B1303" s="391"/>
      <c r="C1303" s="292"/>
      <c r="D1303" s="304"/>
      <c r="E1303" s="304"/>
      <c r="F1303" s="48">
        <f t="shared" si="34"/>
        <v>19334024</v>
      </c>
      <c r="G1303" s="397" t="s">
        <v>10757</v>
      </c>
    </row>
    <row r="1304" spans="1:7" x14ac:dyDescent="0.25">
      <c r="A1304" s="292"/>
      <c r="B1304" s="391"/>
      <c r="C1304" s="292"/>
      <c r="D1304" s="304"/>
      <c r="E1304" s="304"/>
      <c r="F1304" s="48">
        <f t="shared" si="34"/>
        <v>19334024</v>
      </c>
      <c r="G1304" s="397" t="s">
        <v>10757</v>
      </c>
    </row>
    <row r="1305" spans="1:7" x14ac:dyDescent="0.25">
      <c r="A1305" s="292"/>
      <c r="B1305" s="391"/>
      <c r="C1305" s="292"/>
      <c r="D1305" s="304"/>
      <c r="E1305" s="304"/>
      <c r="F1305" s="48">
        <f t="shared" si="34"/>
        <v>19334024</v>
      </c>
      <c r="G1305" s="397" t="s">
        <v>10757</v>
      </c>
    </row>
    <row r="1306" spans="1:7" x14ac:dyDescent="0.25">
      <c r="A1306" s="292"/>
      <c r="B1306" s="391"/>
      <c r="C1306" s="292"/>
      <c r="D1306" s="304"/>
      <c r="E1306" s="304"/>
      <c r="F1306" s="48">
        <f t="shared" si="34"/>
        <v>19334024</v>
      </c>
      <c r="G1306" s="397" t="s">
        <v>10757</v>
      </c>
    </row>
    <row r="1307" spans="1:7" x14ac:dyDescent="0.25">
      <c r="A1307" s="292"/>
      <c r="B1307" s="391"/>
      <c r="C1307" s="292"/>
      <c r="D1307" s="304"/>
      <c r="E1307" s="304"/>
      <c r="F1307" s="48">
        <f t="shared" si="34"/>
        <v>19334024</v>
      </c>
      <c r="G1307" s="397" t="s">
        <v>10757</v>
      </c>
    </row>
    <row r="1308" spans="1:7" x14ac:dyDescent="0.25">
      <c r="A1308" s="292"/>
      <c r="B1308" s="391"/>
      <c r="C1308" s="292"/>
      <c r="D1308" s="304"/>
      <c r="E1308" s="304"/>
      <c r="F1308" s="48">
        <f t="shared" si="34"/>
        <v>19334024</v>
      </c>
      <c r="G1308" s="397" t="s">
        <v>10757</v>
      </c>
    </row>
    <row r="1309" spans="1:7" x14ac:dyDescent="0.25">
      <c r="A1309" s="292"/>
      <c r="B1309" s="391"/>
      <c r="C1309" s="292"/>
      <c r="D1309" s="304"/>
      <c r="E1309" s="304"/>
      <c r="F1309" s="48">
        <f t="shared" si="34"/>
        <v>19334024</v>
      </c>
      <c r="G1309" s="397" t="s">
        <v>10757</v>
      </c>
    </row>
    <row r="1310" spans="1:7" x14ac:dyDescent="0.25">
      <c r="A1310" s="292"/>
      <c r="B1310" s="391"/>
      <c r="C1310" s="292"/>
      <c r="D1310" s="304"/>
      <c r="E1310" s="304"/>
      <c r="F1310" s="48">
        <f t="shared" si="34"/>
        <v>19334024</v>
      </c>
      <c r="G1310" s="397" t="s">
        <v>10757</v>
      </c>
    </row>
    <row r="1311" spans="1:7" x14ac:dyDescent="0.25">
      <c r="A1311" s="292"/>
      <c r="B1311" s="391"/>
      <c r="C1311" s="292"/>
      <c r="D1311" s="304"/>
      <c r="E1311" s="304"/>
      <c r="F1311" s="48">
        <f t="shared" si="34"/>
        <v>19334024</v>
      </c>
      <c r="G1311" s="397" t="s">
        <v>10757</v>
      </c>
    </row>
    <row r="1312" spans="1:7" x14ac:dyDescent="0.25">
      <c r="A1312" s="292"/>
      <c r="B1312" s="391"/>
      <c r="C1312" s="292"/>
      <c r="D1312" s="304"/>
      <c r="E1312" s="304"/>
      <c r="F1312" s="48">
        <f t="shared" si="34"/>
        <v>19334024</v>
      </c>
      <c r="G1312" s="397" t="s">
        <v>10757</v>
      </c>
    </row>
    <row r="1313" spans="1:7" x14ac:dyDescent="0.25">
      <c r="A1313" s="292"/>
      <c r="B1313" s="391"/>
      <c r="C1313" s="292"/>
      <c r="D1313" s="304"/>
      <c r="E1313" s="304"/>
      <c r="F1313" s="48">
        <f t="shared" si="34"/>
        <v>19334024</v>
      </c>
      <c r="G1313" s="397" t="s">
        <v>10757</v>
      </c>
    </row>
    <row r="1314" spans="1:7" x14ac:dyDescent="0.25">
      <c r="A1314" s="292"/>
      <c r="B1314" s="391"/>
      <c r="C1314" s="292"/>
      <c r="D1314" s="304"/>
      <c r="E1314" s="304"/>
      <c r="F1314" s="48">
        <f t="shared" ref="F1314:F1377" si="35">F1313+E1314-D1314</f>
        <v>19334024</v>
      </c>
      <c r="G1314" s="397" t="s">
        <v>10757</v>
      </c>
    </row>
    <row r="1315" spans="1:7" x14ac:dyDescent="0.25">
      <c r="A1315" s="292"/>
      <c r="B1315" s="391"/>
      <c r="C1315" s="292"/>
      <c r="D1315" s="304"/>
      <c r="E1315" s="304"/>
      <c r="F1315" s="48">
        <f t="shared" si="35"/>
        <v>19334024</v>
      </c>
      <c r="G1315" s="397" t="s">
        <v>10757</v>
      </c>
    </row>
    <row r="1316" spans="1:7" x14ac:dyDescent="0.25">
      <c r="A1316" s="292"/>
      <c r="B1316" s="391"/>
      <c r="C1316" s="292"/>
      <c r="D1316" s="304"/>
      <c r="E1316" s="304"/>
      <c r="F1316" s="48">
        <f t="shared" si="35"/>
        <v>19334024</v>
      </c>
      <c r="G1316" s="397" t="s">
        <v>10757</v>
      </c>
    </row>
    <row r="1317" spans="1:7" x14ac:dyDescent="0.25">
      <c r="A1317" s="292"/>
      <c r="B1317" s="391"/>
      <c r="C1317" s="292"/>
      <c r="D1317" s="304"/>
      <c r="E1317" s="304"/>
      <c r="F1317" s="48">
        <f t="shared" si="35"/>
        <v>19334024</v>
      </c>
      <c r="G1317" s="397" t="s">
        <v>10757</v>
      </c>
    </row>
    <row r="1318" spans="1:7" x14ac:dyDescent="0.25">
      <c r="A1318" s="292"/>
      <c r="B1318" s="391"/>
      <c r="C1318" s="292"/>
      <c r="D1318" s="304"/>
      <c r="E1318" s="304"/>
      <c r="F1318" s="48">
        <f t="shared" si="35"/>
        <v>19334024</v>
      </c>
      <c r="G1318" s="397" t="s">
        <v>10757</v>
      </c>
    </row>
    <row r="1319" spans="1:7" x14ac:dyDescent="0.25">
      <c r="A1319" s="292"/>
      <c r="B1319" s="391"/>
      <c r="C1319" s="292"/>
      <c r="D1319" s="304"/>
      <c r="E1319" s="304"/>
      <c r="F1319" s="48">
        <f t="shared" si="35"/>
        <v>19334024</v>
      </c>
      <c r="G1319" s="397" t="s">
        <v>10757</v>
      </c>
    </row>
    <row r="1320" spans="1:7" x14ac:dyDescent="0.25">
      <c r="A1320" s="292"/>
      <c r="B1320" s="391"/>
      <c r="C1320" s="292"/>
      <c r="D1320" s="304"/>
      <c r="E1320" s="304"/>
      <c r="F1320" s="48">
        <f t="shared" si="35"/>
        <v>19334024</v>
      </c>
      <c r="G1320" s="397" t="s">
        <v>10757</v>
      </c>
    </row>
    <row r="1321" spans="1:7" x14ac:dyDescent="0.25">
      <c r="A1321" s="292"/>
      <c r="B1321" s="391"/>
      <c r="C1321" s="292"/>
      <c r="D1321" s="304"/>
      <c r="E1321" s="304"/>
      <c r="F1321" s="48">
        <f t="shared" si="35"/>
        <v>19334024</v>
      </c>
      <c r="G1321" s="397" t="s">
        <v>10757</v>
      </c>
    </row>
    <row r="1322" spans="1:7" x14ac:dyDescent="0.25">
      <c r="A1322" s="292"/>
      <c r="B1322" s="391"/>
      <c r="C1322" s="292"/>
      <c r="D1322" s="304"/>
      <c r="E1322" s="304"/>
      <c r="F1322" s="48">
        <f t="shared" si="35"/>
        <v>19334024</v>
      </c>
      <c r="G1322" s="397" t="s">
        <v>10757</v>
      </c>
    </row>
    <row r="1323" spans="1:7" x14ac:dyDescent="0.25">
      <c r="A1323" s="292"/>
      <c r="B1323" s="391"/>
      <c r="C1323" s="292"/>
      <c r="D1323" s="304"/>
      <c r="E1323" s="304"/>
      <c r="F1323" s="48">
        <f t="shared" si="35"/>
        <v>19334024</v>
      </c>
      <c r="G1323" s="397" t="s">
        <v>10757</v>
      </c>
    </row>
    <row r="1324" spans="1:7" x14ac:dyDescent="0.25">
      <c r="A1324" s="292"/>
      <c r="B1324" s="391"/>
      <c r="C1324" s="292"/>
      <c r="D1324" s="304"/>
      <c r="E1324" s="304"/>
      <c r="F1324" s="48">
        <f t="shared" si="35"/>
        <v>19334024</v>
      </c>
      <c r="G1324" s="397" t="s">
        <v>10757</v>
      </c>
    </row>
    <row r="1325" spans="1:7" x14ac:dyDescent="0.25">
      <c r="A1325" s="292"/>
      <c r="B1325" s="391"/>
      <c r="C1325" s="292"/>
      <c r="D1325" s="304"/>
      <c r="E1325" s="304"/>
      <c r="F1325" s="48">
        <f t="shared" si="35"/>
        <v>19334024</v>
      </c>
      <c r="G1325" s="397" t="s">
        <v>10757</v>
      </c>
    </row>
    <row r="1326" spans="1:7" x14ac:dyDescent="0.25">
      <c r="A1326" s="292"/>
      <c r="B1326" s="391"/>
      <c r="C1326" s="292"/>
      <c r="D1326" s="304"/>
      <c r="E1326" s="304"/>
      <c r="F1326" s="48">
        <f t="shared" si="35"/>
        <v>19334024</v>
      </c>
      <c r="G1326" s="397" t="s">
        <v>10757</v>
      </c>
    </row>
    <row r="1327" spans="1:7" x14ac:dyDescent="0.25">
      <c r="A1327" s="292"/>
      <c r="B1327" s="391"/>
      <c r="C1327" s="292"/>
      <c r="D1327" s="304"/>
      <c r="E1327" s="304"/>
      <c r="F1327" s="48">
        <f t="shared" si="35"/>
        <v>19334024</v>
      </c>
      <c r="G1327" s="397" t="s">
        <v>10757</v>
      </c>
    </row>
    <row r="1328" spans="1:7" x14ac:dyDescent="0.25">
      <c r="A1328" s="292"/>
      <c r="B1328" s="391"/>
      <c r="C1328" s="292"/>
      <c r="D1328" s="304"/>
      <c r="E1328" s="304"/>
      <c r="F1328" s="48">
        <f t="shared" si="35"/>
        <v>19334024</v>
      </c>
      <c r="G1328" s="397" t="s">
        <v>10757</v>
      </c>
    </row>
    <row r="1329" spans="1:7" x14ac:dyDescent="0.25">
      <c r="A1329" s="292"/>
      <c r="B1329" s="391"/>
      <c r="C1329" s="292"/>
      <c r="D1329" s="304"/>
      <c r="E1329" s="304"/>
      <c r="F1329" s="48">
        <f t="shared" si="35"/>
        <v>19334024</v>
      </c>
      <c r="G1329" s="397" t="s">
        <v>10757</v>
      </c>
    </row>
    <row r="1330" spans="1:7" x14ac:dyDescent="0.25">
      <c r="A1330" s="292"/>
      <c r="B1330" s="391"/>
      <c r="C1330" s="292"/>
      <c r="D1330" s="304"/>
      <c r="E1330" s="304"/>
      <c r="F1330" s="48">
        <f t="shared" si="35"/>
        <v>19334024</v>
      </c>
      <c r="G1330" s="397" t="s">
        <v>10757</v>
      </c>
    </row>
    <row r="1331" spans="1:7" x14ac:dyDescent="0.25">
      <c r="A1331" s="292"/>
      <c r="B1331" s="391"/>
      <c r="C1331" s="292"/>
      <c r="D1331" s="304"/>
      <c r="E1331" s="304"/>
      <c r="F1331" s="48">
        <f t="shared" si="35"/>
        <v>19334024</v>
      </c>
      <c r="G1331" s="397" t="s">
        <v>10757</v>
      </c>
    </row>
    <row r="1332" spans="1:7" x14ac:dyDescent="0.25">
      <c r="A1332" s="292"/>
      <c r="B1332" s="391"/>
      <c r="C1332" s="292"/>
      <c r="D1332" s="304"/>
      <c r="E1332" s="304"/>
      <c r="F1332" s="48">
        <f t="shared" si="35"/>
        <v>19334024</v>
      </c>
      <c r="G1332" s="397" t="s">
        <v>10757</v>
      </c>
    </row>
    <row r="1333" spans="1:7" x14ac:dyDescent="0.25">
      <c r="A1333" s="292"/>
      <c r="B1333" s="391"/>
      <c r="C1333" s="292"/>
      <c r="D1333" s="304"/>
      <c r="E1333" s="304"/>
      <c r="F1333" s="48">
        <f t="shared" si="35"/>
        <v>19334024</v>
      </c>
      <c r="G1333" s="397" t="s">
        <v>10757</v>
      </c>
    </row>
    <row r="1334" spans="1:7" x14ac:dyDescent="0.25">
      <c r="A1334" s="292"/>
      <c r="B1334" s="391"/>
      <c r="C1334" s="292"/>
      <c r="D1334" s="304"/>
      <c r="E1334" s="304"/>
      <c r="F1334" s="48">
        <f t="shared" si="35"/>
        <v>19334024</v>
      </c>
      <c r="G1334" s="397" t="s">
        <v>10757</v>
      </c>
    </row>
    <row r="1335" spans="1:7" x14ac:dyDescent="0.25">
      <c r="A1335" s="292"/>
      <c r="B1335" s="391"/>
      <c r="C1335" s="292"/>
      <c r="D1335" s="304"/>
      <c r="E1335" s="304"/>
      <c r="F1335" s="48">
        <f t="shared" si="35"/>
        <v>19334024</v>
      </c>
      <c r="G1335" s="397" t="s">
        <v>10757</v>
      </c>
    </row>
    <row r="1336" spans="1:7" x14ac:dyDescent="0.25">
      <c r="A1336" s="292"/>
      <c r="B1336" s="391"/>
      <c r="C1336" s="292"/>
      <c r="D1336" s="304"/>
      <c r="E1336" s="304"/>
      <c r="F1336" s="48">
        <f t="shared" si="35"/>
        <v>19334024</v>
      </c>
      <c r="G1336" s="397" t="s">
        <v>10757</v>
      </c>
    </row>
    <row r="1337" spans="1:7" x14ac:dyDescent="0.25">
      <c r="A1337" s="292"/>
      <c r="B1337" s="391"/>
      <c r="C1337" s="292"/>
      <c r="D1337" s="304"/>
      <c r="E1337" s="304"/>
      <c r="F1337" s="48">
        <f t="shared" si="35"/>
        <v>19334024</v>
      </c>
      <c r="G1337" s="397" t="s">
        <v>10757</v>
      </c>
    </row>
    <row r="1338" spans="1:7" x14ac:dyDescent="0.25">
      <c r="A1338" s="292"/>
      <c r="B1338" s="391"/>
      <c r="C1338" s="292"/>
      <c r="D1338" s="304"/>
      <c r="E1338" s="304"/>
      <c r="F1338" s="48">
        <f t="shared" si="35"/>
        <v>19334024</v>
      </c>
      <c r="G1338" s="397" t="s">
        <v>10757</v>
      </c>
    </row>
    <row r="1339" spans="1:7" x14ac:dyDescent="0.25">
      <c r="A1339" s="292"/>
      <c r="B1339" s="391"/>
      <c r="C1339" s="292"/>
      <c r="D1339" s="304"/>
      <c r="E1339" s="304"/>
      <c r="F1339" s="48">
        <f t="shared" si="35"/>
        <v>19334024</v>
      </c>
      <c r="G1339" s="397" t="s">
        <v>10757</v>
      </c>
    </row>
    <row r="1340" spans="1:7" x14ac:dyDescent="0.25">
      <c r="A1340" s="292"/>
      <c r="B1340" s="391"/>
      <c r="C1340" s="292"/>
      <c r="D1340" s="304"/>
      <c r="E1340" s="304"/>
      <c r="F1340" s="48">
        <f t="shared" si="35"/>
        <v>19334024</v>
      </c>
      <c r="G1340" s="397" t="s">
        <v>10757</v>
      </c>
    </row>
    <row r="1341" spans="1:7" x14ac:dyDescent="0.25">
      <c r="A1341" s="292"/>
      <c r="B1341" s="391"/>
      <c r="C1341" s="292"/>
      <c r="D1341" s="304"/>
      <c r="E1341" s="304"/>
      <c r="F1341" s="48">
        <f t="shared" si="35"/>
        <v>19334024</v>
      </c>
      <c r="G1341" s="397" t="s">
        <v>10757</v>
      </c>
    </row>
    <row r="1342" spans="1:7" x14ac:dyDescent="0.25">
      <c r="A1342" s="292"/>
      <c r="B1342" s="391"/>
      <c r="C1342" s="292"/>
      <c r="D1342" s="304"/>
      <c r="E1342" s="304"/>
      <c r="F1342" s="48">
        <f t="shared" si="35"/>
        <v>19334024</v>
      </c>
      <c r="G1342" s="397" t="s">
        <v>10757</v>
      </c>
    </row>
    <row r="1343" spans="1:7" x14ac:dyDescent="0.25">
      <c r="A1343" s="292"/>
      <c r="B1343" s="391"/>
      <c r="C1343" s="292"/>
      <c r="D1343" s="304"/>
      <c r="E1343" s="304"/>
      <c r="F1343" s="48">
        <f t="shared" si="35"/>
        <v>19334024</v>
      </c>
      <c r="G1343" s="397" t="s">
        <v>10757</v>
      </c>
    </row>
    <row r="1344" spans="1:7" x14ac:dyDescent="0.25">
      <c r="A1344" s="292"/>
      <c r="B1344" s="391"/>
      <c r="C1344" s="292"/>
      <c r="D1344" s="304"/>
      <c r="E1344" s="304"/>
      <c r="F1344" s="48">
        <f t="shared" si="35"/>
        <v>19334024</v>
      </c>
      <c r="G1344" s="397" t="s">
        <v>10757</v>
      </c>
    </row>
    <row r="1345" spans="1:7" x14ac:dyDescent="0.25">
      <c r="A1345" s="292"/>
      <c r="B1345" s="391"/>
      <c r="C1345" s="292"/>
      <c r="D1345" s="304"/>
      <c r="E1345" s="304"/>
      <c r="F1345" s="48">
        <f t="shared" si="35"/>
        <v>19334024</v>
      </c>
      <c r="G1345" s="397" t="s">
        <v>10757</v>
      </c>
    </row>
    <row r="1346" spans="1:7" x14ac:dyDescent="0.25">
      <c r="A1346" s="292"/>
      <c r="B1346" s="391"/>
      <c r="C1346" s="292"/>
      <c r="D1346" s="304"/>
      <c r="E1346" s="304"/>
      <c r="F1346" s="48">
        <f t="shared" si="35"/>
        <v>19334024</v>
      </c>
      <c r="G1346" s="397" t="s">
        <v>10757</v>
      </c>
    </row>
    <row r="1347" spans="1:7" x14ac:dyDescent="0.25">
      <c r="A1347" s="292"/>
      <c r="B1347" s="391"/>
      <c r="C1347" s="292"/>
      <c r="D1347" s="304"/>
      <c r="E1347" s="304"/>
      <c r="F1347" s="48">
        <f t="shared" si="35"/>
        <v>19334024</v>
      </c>
      <c r="G1347" s="397" t="s">
        <v>10757</v>
      </c>
    </row>
    <row r="1348" spans="1:7" x14ac:dyDescent="0.25">
      <c r="A1348" s="292"/>
      <c r="B1348" s="391"/>
      <c r="C1348" s="292"/>
      <c r="D1348" s="304"/>
      <c r="E1348" s="304"/>
      <c r="F1348" s="48">
        <f t="shared" si="35"/>
        <v>19334024</v>
      </c>
      <c r="G1348" s="397" t="s">
        <v>10757</v>
      </c>
    </row>
    <row r="1349" spans="1:7" x14ac:dyDescent="0.25">
      <c r="A1349" s="292"/>
      <c r="B1349" s="391"/>
      <c r="C1349" s="292"/>
      <c r="D1349" s="304"/>
      <c r="E1349" s="304"/>
      <c r="F1349" s="48">
        <f t="shared" si="35"/>
        <v>19334024</v>
      </c>
      <c r="G1349" s="397" t="s">
        <v>10757</v>
      </c>
    </row>
    <row r="1350" spans="1:7" x14ac:dyDescent="0.25">
      <c r="A1350" s="292"/>
      <c r="B1350" s="391"/>
      <c r="C1350" s="292"/>
      <c r="D1350" s="304"/>
      <c r="E1350" s="304"/>
      <c r="F1350" s="48">
        <f t="shared" si="35"/>
        <v>19334024</v>
      </c>
      <c r="G1350" s="397" t="s">
        <v>10757</v>
      </c>
    </row>
    <row r="1351" spans="1:7" x14ac:dyDescent="0.25">
      <c r="A1351" s="292"/>
      <c r="B1351" s="391"/>
      <c r="C1351" s="292"/>
      <c r="D1351" s="304"/>
      <c r="E1351" s="304"/>
      <c r="F1351" s="48">
        <f t="shared" si="35"/>
        <v>19334024</v>
      </c>
      <c r="G1351" s="397" t="s">
        <v>10757</v>
      </c>
    </row>
    <row r="1352" spans="1:7" x14ac:dyDescent="0.25">
      <c r="A1352" s="292"/>
      <c r="B1352" s="391"/>
      <c r="C1352" s="292"/>
      <c r="D1352" s="304"/>
      <c r="E1352" s="304"/>
      <c r="F1352" s="48">
        <f t="shared" si="35"/>
        <v>19334024</v>
      </c>
      <c r="G1352" s="397" t="s">
        <v>10757</v>
      </c>
    </row>
    <row r="1353" spans="1:7" x14ac:dyDescent="0.25">
      <c r="A1353" s="292"/>
      <c r="B1353" s="391"/>
      <c r="C1353" s="292"/>
      <c r="D1353" s="304"/>
      <c r="E1353" s="304"/>
      <c r="F1353" s="48">
        <f t="shared" si="35"/>
        <v>19334024</v>
      </c>
      <c r="G1353" s="397" t="s">
        <v>10757</v>
      </c>
    </row>
    <row r="1354" spans="1:7" x14ac:dyDescent="0.25">
      <c r="A1354" s="292"/>
      <c r="B1354" s="391"/>
      <c r="C1354" s="292"/>
      <c r="D1354" s="304"/>
      <c r="E1354" s="304"/>
      <c r="F1354" s="48">
        <f t="shared" si="35"/>
        <v>19334024</v>
      </c>
      <c r="G1354" s="397" t="s">
        <v>10757</v>
      </c>
    </row>
    <row r="1355" spans="1:7" x14ac:dyDescent="0.25">
      <c r="A1355" s="292"/>
      <c r="B1355" s="391"/>
      <c r="C1355" s="292"/>
      <c r="D1355" s="304"/>
      <c r="E1355" s="304"/>
      <c r="F1355" s="48">
        <f t="shared" si="35"/>
        <v>19334024</v>
      </c>
      <c r="G1355" s="397" t="s">
        <v>10757</v>
      </c>
    </row>
    <row r="1356" spans="1:7" x14ac:dyDescent="0.25">
      <c r="A1356" s="292"/>
      <c r="B1356" s="391"/>
      <c r="C1356" s="292"/>
      <c r="D1356" s="304"/>
      <c r="E1356" s="304"/>
      <c r="F1356" s="48">
        <f t="shared" si="35"/>
        <v>19334024</v>
      </c>
      <c r="G1356" s="397" t="s">
        <v>10757</v>
      </c>
    </row>
    <row r="1357" spans="1:7" x14ac:dyDescent="0.25">
      <c r="A1357" s="292"/>
      <c r="B1357" s="391"/>
      <c r="C1357" s="292"/>
      <c r="D1357" s="304"/>
      <c r="E1357" s="304"/>
      <c r="F1357" s="48">
        <f t="shared" si="35"/>
        <v>19334024</v>
      </c>
      <c r="G1357" s="397" t="s">
        <v>10757</v>
      </c>
    </row>
    <row r="1358" spans="1:7" x14ac:dyDescent="0.25">
      <c r="A1358" s="292"/>
      <c r="B1358" s="391"/>
      <c r="C1358" s="292"/>
      <c r="D1358" s="304"/>
      <c r="E1358" s="304"/>
      <c r="F1358" s="48">
        <f t="shared" si="35"/>
        <v>19334024</v>
      </c>
      <c r="G1358" s="397" t="s">
        <v>10757</v>
      </c>
    </row>
    <row r="1359" spans="1:7" x14ac:dyDescent="0.25">
      <c r="A1359" s="292"/>
      <c r="B1359" s="391"/>
      <c r="C1359" s="292"/>
      <c r="D1359" s="304"/>
      <c r="E1359" s="304"/>
      <c r="F1359" s="48">
        <f t="shared" si="35"/>
        <v>19334024</v>
      </c>
      <c r="G1359" s="397" t="s">
        <v>10757</v>
      </c>
    </row>
    <row r="1360" spans="1:7" x14ac:dyDescent="0.25">
      <c r="A1360" s="292"/>
      <c r="B1360" s="391"/>
      <c r="C1360" s="292"/>
      <c r="D1360" s="304"/>
      <c r="E1360" s="304"/>
      <c r="F1360" s="48">
        <f t="shared" si="35"/>
        <v>19334024</v>
      </c>
      <c r="G1360" s="397" t="s">
        <v>10757</v>
      </c>
    </row>
    <row r="1361" spans="1:7" x14ac:dyDescent="0.25">
      <c r="A1361" s="292"/>
      <c r="B1361" s="391"/>
      <c r="C1361" s="292"/>
      <c r="D1361" s="304"/>
      <c r="E1361" s="304"/>
      <c r="F1361" s="48">
        <f t="shared" si="35"/>
        <v>19334024</v>
      </c>
      <c r="G1361" s="397" t="s">
        <v>10757</v>
      </c>
    </row>
    <row r="1362" spans="1:7" x14ac:dyDescent="0.25">
      <c r="A1362" s="292"/>
      <c r="B1362" s="391"/>
      <c r="C1362" s="292"/>
      <c r="D1362" s="304"/>
      <c r="E1362" s="304"/>
      <c r="F1362" s="48">
        <f t="shared" si="35"/>
        <v>19334024</v>
      </c>
      <c r="G1362" s="397" t="s">
        <v>10757</v>
      </c>
    </row>
    <row r="1363" spans="1:7" x14ac:dyDescent="0.25">
      <c r="A1363" s="292"/>
      <c r="B1363" s="391"/>
      <c r="C1363" s="292"/>
      <c r="D1363" s="304"/>
      <c r="E1363" s="304"/>
      <c r="F1363" s="48">
        <f t="shared" si="35"/>
        <v>19334024</v>
      </c>
      <c r="G1363" s="397" t="s">
        <v>10757</v>
      </c>
    </row>
    <row r="1364" spans="1:7" x14ac:dyDescent="0.25">
      <c r="A1364" s="292"/>
      <c r="B1364" s="391"/>
      <c r="C1364" s="292"/>
      <c r="D1364" s="304"/>
      <c r="E1364" s="304"/>
      <c r="F1364" s="48">
        <f t="shared" si="35"/>
        <v>19334024</v>
      </c>
      <c r="G1364" s="397" t="s">
        <v>10757</v>
      </c>
    </row>
    <row r="1365" spans="1:7" x14ac:dyDescent="0.25">
      <c r="A1365" s="292"/>
      <c r="B1365" s="391"/>
      <c r="C1365" s="292"/>
      <c r="D1365" s="304"/>
      <c r="E1365" s="304"/>
      <c r="F1365" s="48">
        <f t="shared" si="35"/>
        <v>19334024</v>
      </c>
      <c r="G1365" s="397" t="s">
        <v>10757</v>
      </c>
    </row>
    <row r="1366" spans="1:7" x14ac:dyDescent="0.25">
      <c r="A1366" s="292"/>
      <c r="B1366" s="391"/>
      <c r="C1366" s="292"/>
      <c r="D1366" s="304"/>
      <c r="E1366" s="304"/>
      <c r="F1366" s="48">
        <f t="shared" si="35"/>
        <v>19334024</v>
      </c>
      <c r="G1366" s="397" t="s">
        <v>10757</v>
      </c>
    </row>
    <row r="1367" spans="1:7" x14ac:dyDescent="0.25">
      <c r="A1367" s="292"/>
      <c r="B1367" s="391"/>
      <c r="C1367" s="292"/>
      <c r="D1367" s="304"/>
      <c r="E1367" s="304"/>
      <c r="F1367" s="48">
        <f t="shared" si="35"/>
        <v>19334024</v>
      </c>
      <c r="G1367" s="397" t="s">
        <v>10757</v>
      </c>
    </row>
    <row r="1368" spans="1:7" x14ac:dyDescent="0.25">
      <c r="A1368" s="292"/>
      <c r="B1368" s="391"/>
      <c r="C1368" s="292"/>
      <c r="D1368" s="304"/>
      <c r="E1368" s="304"/>
      <c r="F1368" s="48">
        <f t="shared" si="35"/>
        <v>19334024</v>
      </c>
      <c r="G1368" s="397" t="s">
        <v>10757</v>
      </c>
    </row>
    <row r="1369" spans="1:7" x14ac:dyDescent="0.25">
      <c r="A1369" s="292"/>
      <c r="B1369" s="391"/>
      <c r="C1369" s="292"/>
      <c r="D1369" s="304"/>
      <c r="E1369" s="304"/>
      <c r="F1369" s="48">
        <f t="shared" si="35"/>
        <v>19334024</v>
      </c>
      <c r="G1369" s="397" t="s">
        <v>10757</v>
      </c>
    </row>
    <row r="1370" spans="1:7" x14ac:dyDescent="0.25">
      <c r="A1370" s="292"/>
      <c r="B1370" s="391"/>
      <c r="C1370" s="292"/>
      <c r="D1370" s="304"/>
      <c r="E1370" s="304"/>
      <c r="F1370" s="48">
        <f t="shared" si="35"/>
        <v>19334024</v>
      </c>
      <c r="G1370" s="397" t="s">
        <v>10757</v>
      </c>
    </row>
    <row r="1371" spans="1:7" x14ac:dyDescent="0.25">
      <c r="A1371" s="292"/>
      <c r="B1371" s="391"/>
      <c r="C1371" s="292"/>
      <c r="D1371" s="304"/>
      <c r="E1371" s="304"/>
      <c r="F1371" s="48">
        <f t="shared" si="35"/>
        <v>19334024</v>
      </c>
      <c r="G1371" s="397" t="s">
        <v>10757</v>
      </c>
    </row>
    <row r="1372" spans="1:7" x14ac:dyDescent="0.25">
      <c r="A1372" s="292"/>
      <c r="B1372" s="391"/>
      <c r="C1372" s="292"/>
      <c r="D1372" s="304"/>
      <c r="E1372" s="304"/>
      <c r="F1372" s="48">
        <f t="shared" si="35"/>
        <v>19334024</v>
      </c>
      <c r="G1372" s="397" t="s">
        <v>10757</v>
      </c>
    </row>
    <row r="1373" spans="1:7" x14ac:dyDescent="0.25">
      <c r="A1373" s="292"/>
      <c r="B1373" s="391"/>
      <c r="C1373" s="292"/>
      <c r="D1373" s="304"/>
      <c r="E1373" s="304"/>
      <c r="F1373" s="48">
        <f t="shared" si="35"/>
        <v>19334024</v>
      </c>
      <c r="G1373" s="397" t="s">
        <v>10757</v>
      </c>
    </row>
    <row r="1374" spans="1:7" x14ac:dyDescent="0.25">
      <c r="A1374" s="292"/>
      <c r="B1374" s="391"/>
      <c r="C1374" s="292"/>
      <c r="D1374" s="304"/>
      <c r="E1374" s="304"/>
      <c r="F1374" s="48">
        <f t="shared" si="35"/>
        <v>19334024</v>
      </c>
      <c r="G1374" s="397" t="s">
        <v>10757</v>
      </c>
    </row>
    <row r="1375" spans="1:7" x14ac:dyDescent="0.25">
      <c r="A1375" s="292"/>
      <c r="B1375" s="391"/>
      <c r="C1375" s="292"/>
      <c r="D1375" s="304"/>
      <c r="E1375" s="304"/>
      <c r="F1375" s="48">
        <f t="shared" si="35"/>
        <v>19334024</v>
      </c>
      <c r="G1375" s="397" t="s">
        <v>10757</v>
      </c>
    </row>
    <row r="1376" spans="1:7" x14ac:dyDescent="0.25">
      <c r="A1376" s="292"/>
      <c r="B1376" s="391"/>
      <c r="C1376" s="292"/>
      <c r="D1376" s="304"/>
      <c r="E1376" s="304"/>
      <c r="F1376" s="48">
        <f t="shared" si="35"/>
        <v>19334024</v>
      </c>
      <c r="G1376" s="397" t="s">
        <v>10757</v>
      </c>
    </row>
    <row r="1377" spans="1:7" x14ac:dyDescent="0.25">
      <c r="A1377" s="292"/>
      <c r="B1377" s="391"/>
      <c r="C1377" s="292"/>
      <c r="D1377" s="304"/>
      <c r="E1377" s="304"/>
      <c r="F1377" s="48">
        <f t="shared" si="35"/>
        <v>19334024</v>
      </c>
      <c r="G1377" s="397" t="s">
        <v>10757</v>
      </c>
    </row>
    <row r="1378" spans="1:7" x14ac:dyDescent="0.25">
      <c r="A1378" s="292"/>
      <c r="B1378" s="391"/>
      <c r="C1378" s="292"/>
      <c r="D1378" s="304"/>
      <c r="E1378" s="304"/>
      <c r="F1378" s="48">
        <f t="shared" ref="F1378:F1441" si="36">F1377+E1378-D1378</f>
        <v>19334024</v>
      </c>
      <c r="G1378" s="397" t="s">
        <v>10757</v>
      </c>
    </row>
    <row r="1379" spans="1:7" x14ac:dyDescent="0.25">
      <c r="A1379" s="292"/>
      <c r="B1379" s="391"/>
      <c r="C1379" s="292"/>
      <c r="D1379" s="304"/>
      <c r="E1379" s="304"/>
      <c r="F1379" s="48">
        <f t="shared" si="36"/>
        <v>19334024</v>
      </c>
      <c r="G1379" s="397" t="s">
        <v>10757</v>
      </c>
    </row>
    <row r="1380" spans="1:7" x14ac:dyDescent="0.25">
      <c r="A1380" s="292"/>
      <c r="B1380" s="391"/>
      <c r="C1380" s="292"/>
      <c r="D1380" s="304"/>
      <c r="E1380" s="304"/>
      <c r="F1380" s="48">
        <f t="shared" si="36"/>
        <v>19334024</v>
      </c>
      <c r="G1380" s="397" t="s">
        <v>10757</v>
      </c>
    </row>
    <row r="1381" spans="1:7" x14ac:dyDescent="0.25">
      <c r="A1381" s="292"/>
      <c r="B1381" s="391"/>
      <c r="C1381" s="292"/>
      <c r="D1381" s="304"/>
      <c r="E1381" s="304"/>
      <c r="F1381" s="48">
        <f t="shared" si="36"/>
        <v>19334024</v>
      </c>
      <c r="G1381" s="397" t="s">
        <v>10757</v>
      </c>
    </row>
    <row r="1382" spans="1:7" x14ac:dyDescent="0.25">
      <c r="A1382" s="292"/>
      <c r="B1382" s="391"/>
      <c r="C1382" s="292"/>
      <c r="D1382" s="304"/>
      <c r="E1382" s="304"/>
      <c r="F1382" s="48">
        <f t="shared" si="36"/>
        <v>19334024</v>
      </c>
      <c r="G1382" s="397" t="s">
        <v>10757</v>
      </c>
    </row>
    <row r="1383" spans="1:7" x14ac:dyDescent="0.25">
      <c r="A1383" s="292"/>
      <c r="B1383" s="391"/>
      <c r="C1383" s="292"/>
      <c r="D1383" s="304"/>
      <c r="E1383" s="304"/>
      <c r="F1383" s="48">
        <f t="shared" si="36"/>
        <v>19334024</v>
      </c>
      <c r="G1383" s="397" t="s">
        <v>10757</v>
      </c>
    </row>
    <row r="1384" spans="1:7" x14ac:dyDescent="0.25">
      <c r="A1384" s="292"/>
      <c r="B1384" s="391"/>
      <c r="C1384" s="292"/>
      <c r="D1384" s="304"/>
      <c r="E1384" s="304"/>
      <c r="F1384" s="48">
        <f t="shared" si="36"/>
        <v>19334024</v>
      </c>
      <c r="G1384" s="397" t="s">
        <v>10757</v>
      </c>
    </row>
    <row r="1385" spans="1:7" x14ac:dyDescent="0.25">
      <c r="A1385" s="292"/>
      <c r="B1385" s="391"/>
      <c r="C1385" s="292"/>
      <c r="D1385" s="304"/>
      <c r="E1385" s="304"/>
      <c r="F1385" s="48">
        <f t="shared" si="36"/>
        <v>19334024</v>
      </c>
      <c r="G1385" s="397" t="s">
        <v>10757</v>
      </c>
    </row>
    <row r="1386" spans="1:7" x14ac:dyDescent="0.25">
      <c r="A1386" s="292"/>
      <c r="B1386" s="391"/>
      <c r="C1386" s="292"/>
      <c r="D1386" s="304"/>
      <c r="E1386" s="304"/>
      <c r="F1386" s="48">
        <f t="shared" si="36"/>
        <v>19334024</v>
      </c>
      <c r="G1386" s="397" t="s">
        <v>10757</v>
      </c>
    </row>
    <row r="1387" spans="1:7" x14ac:dyDescent="0.25">
      <c r="A1387" s="292"/>
      <c r="B1387" s="391"/>
      <c r="C1387" s="292"/>
      <c r="D1387" s="304"/>
      <c r="E1387" s="304"/>
      <c r="F1387" s="48">
        <f t="shared" si="36"/>
        <v>19334024</v>
      </c>
      <c r="G1387" s="397" t="s">
        <v>10757</v>
      </c>
    </row>
    <row r="1388" spans="1:7" x14ac:dyDescent="0.25">
      <c r="A1388" s="292"/>
      <c r="B1388" s="391"/>
      <c r="C1388" s="292"/>
      <c r="D1388" s="304"/>
      <c r="E1388" s="304"/>
      <c r="F1388" s="48">
        <f t="shared" si="36"/>
        <v>19334024</v>
      </c>
      <c r="G1388" s="397" t="s">
        <v>10757</v>
      </c>
    </row>
    <row r="1389" spans="1:7" x14ac:dyDescent="0.25">
      <c r="A1389" s="292"/>
      <c r="B1389" s="391"/>
      <c r="C1389" s="292"/>
      <c r="D1389" s="304"/>
      <c r="E1389" s="304"/>
      <c r="F1389" s="48">
        <f t="shared" si="36"/>
        <v>19334024</v>
      </c>
      <c r="G1389" s="397" t="s">
        <v>10757</v>
      </c>
    </row>
    <row r="1390" spans="1:7" x14ac:dyDescent="0.25">
      <c r="A1390" s="292"/>
      <c r="B1390" s="391"/>
      <c r="C1390" s="292"/>
      <c r="D1390" s="304"/>
      <c r="E1390" s="304"/>
      <c r="F1390" s="48">
        <f t="shared" si="36"/>
        <v>19334024</v>
      </c>
      <c r="G1390" s="397" t="s">
        <v>10757</v>
      </c>
    </row>
    <row r="1391" spans="1:7" x14ac:dyDescent="0.25">
      <c r="A1391" s="292"/>
      <c r="B1391" s="391"/>
      <c r="C1391" s="292"/>
      <c r="D1391" s="304"/>
      <c r="E1391" s="304"/>
      <c r="F1391" s="48">
        <f t="shared" si="36"/>
        <v>19334024</v>
      </c>
      <c r="G1391" s="397" t="s">
        <v>10757</v>
      </c>
    </row>
    <row r="1392" spans="1:7" x14ac:dyDescent="0.25">
      <c r="A1392" s="292"/>
      <c r="B1392" s="391"/>
      <c r="C1392" s="292"/>
      <c r="D1392" s="304"/>
      <c r="E1392" s="304"/>
      <c r="F1392" s="48">
        <f t="shared" si="36"/>
        <v>19334024</v>
      </c>
      <c r="G1392" s="397" t="s">
        <v>10757</v>
      </c>
    </row>
    <row r="1393" spans="1:7" x14ac:dyDescent="0.25">
      <c r="A1393" s="292"/>
      <c r="B1393" s="391"/>
      <c r="C1393" s="292"/>
      <c r="D1393" s="304"/>
      <c r="E1393" s="304"/>
      <c r="F1393" s="48">
        <f t="shared" si="36"/>
        <v>19334024</v>
      </c>
      <c r="G1393" s="397" t="s">
        <v>10757</v>
      </c>
    </row>
    <row r="1394" spans="1:7" x14ac:dyDescent="0.25">
      <c r="A1394" s="292"/>
      <c r="B1394" s="391"/>
      <c r="C1394" s="292"/>
      <c r="D1394" s="304"/>
      <c r="E1394" s="304"/>
      <c r="F1394" s="48">
        <f t="shared" si="36"/>
        <v>19334024</v>
      </c>
      <c r="G1394" s="397" t="s">
        <v>10757</v>
      </c>
    </row>
    <row r="1395" spans="1:7" x14ac:dyDescent="0.25">
      <c r="A1395" s="292"/>
      <c r="B1395" s="391"/>
      <c r="C1395" s="292"/>
      <c r="D1395" s="304"/>
      <c r="E1395" s="304"/>
      <c r="F1395" s="48">
        <f t="shared" si="36"/>
        <v>19334024</v>
      </c>
      <c r="G1395" s="397" t="s">
        <v>10757</v>
      </c>
    </row>
    <row r="1396" spans="1:7" x14ac:dyDescent="0.25">
      <c r="A1396" s="292"/>
      <c r="B1396" s="391"/>
      <c r="C1396" s="292"/>
      <c r="D1396" s="304"/>
      <c r="E1396" s="304"/>
      <c r="F1396" s="48">
        <f t="shared" si="36"/>
        <v>19334024</v>
      </c>
      <c r="G1396" s="397" t="s">
        <v>10757</v>
      </c>
    </row>
    <row r="1397" spans="1:7" x14ac:dyDescent="0.25">
      <c r="A1397" s="292"/>
      <c r="B1397" s="391"/>
      <c r="C1397" s="292"/>
      <c r="D1397" s="304"/>
      <c r="E1397" s="304"/>
      <c r="F1397" s="48">
        <f t="shared" si="36"/>
        <v>19334024</v>
      </c>
      <c r="G1397" s="397" t="s">
        <v>10757</v>
      </c>
    </row>
    <row r="1398" spans="1:7" x14ac:dyDescent="0.25">
      <c r="A1398" s="292"/>
      <c r="B1398" s="391"/>
      <c r="C1398" s="292"/>
      <c r="D1398" s="304"/>
      <c r="E1398" s="304"/>
      <c r="F1398" s="48">
        <f t="shared" si="36"/>
        <v>19334024</v>
      </c>
      <c r="G1398" s="397" t="s">
        <v>10757</v>
      </c>
    </row>
    <row r="1399" spans="1:7" x14ac:dyDescent="0.25">
      <c r="A1399" s="292"/>
      <c r="B1399" s="391"/>
      <c r="C1399" s="292"/>
      <c r="D1399" s="304"/>
      <c r="E1399" s="304"/>
      <c r="F1399" s="48">
        <f t="shared" si="36"/>
        <v>19334024</v>
      </c>
      <c r="G1399" s="397" t="s">
        <v>10757</v>
      </c>
    </row>
    <row r="1400" spans="1:7" x14ac:dyDescent="0.25">
      <c r="A1400" s="292"/>
      <c r="B1400" s="391"/>
      <c r="C1400" s="292"/>
      <c r="D1400" s="304"/>
      <c r="E1400" s="304"/>
      <c r="F1400" s="48">
        <f t="shared" si="36"/>
        <v>19334024</v>
      </c>
      <c r="G1400" s="397" t="s">
        <v>10757</v>
      </c>
    </row>
    <row r="1401" spans="1:7" x14ac:dyDescent="0.25">
      <c r="A1401" s="292"/>
      <c r="B1401" s="391"/>
      <c r="C1401" s="292"/>
      <c r="D1401" s="304"/>
      <c r="E1401" s="304"/>
      <c r="F1401" s="48">
        <f t="shared" si="36"/>
        <v>19334024</v>
      </c>
      <c r="G1401" s="397" t="s">
        <v>10757</v>
      </c>
    </row>
    <row r="1402" spans="1:7" x14ac:dyDescent="0.25">
      <c r="A1402" s="292"/>
      <c r="B1402" s="391"/>
      <c r="C1402" s="292"/>
      <c r="D1402" s="304"/>
      <c r="E1402" s="304"/>
      <c r="F1402" s="48">
        <f t="shared" si="36"/>
        <v>19334024</v>
      </c>
      <c r="G1402" s="397" t="s">
        <v>10757</v>
      </c>
    </row>
    <row r="1403" spans="1:7" x14ac:dyDescent="0.25">
      <c r="A1403" s="292"/>
      <c r="B1403" s="391"/>
      <c r="C1403" s="292"/>
      <c r="D1403" s="304"/>
      <c r="E1403" s="304"/>
      <c r="F1403" s="48">
        <f t="shared" si="36"/>
        <v>19334024</v>
      </c>
      <c r="G1403" s="397" t="s">
        <v>10757</v>
      </c>
    </row>
    <row r="1404" spans="1:7" x14ac:dyDescent="0.25">
      <c r="A1404" s="292"/>
      <c r="B1404" s="391"/>
      <c r="C1404" s="292"/>
      <c r="D1404" s="304"/>
      <c r="E1404" s="304"/>
      <c r="F1404" s="48">
        <f t="shared" si="36"/>
        <v>19334024</v>
      </c>
      <c r="G1404" s="397" t="s">
        <v>10757</v>
      </c>
    </row>
    <row r="1405" spans="1:7" x14ac:dyDescent="0.25">
      <c r="A1405" s="292"/>
      <c r="B1405" s="391"/>
      <c r="C1405" s="292"/>
      <c r="D1405" s="304"/>
      <c r="E1405" s="304"/>
      <c r="F1405" s="48">
        <f t="shared" si="36"/>
        <v>19334024</v>
      </c>
      <c r="G1405" s="397" t="s">
        <v>10757</v>
      </c>
    </row>
    <row r="1406" spans="1:7" x14ac:dyDescent="0.25">
      <c r="A1406" s="292"/>
      <c r="B1406" s="391"/>
      <c r="C1406" s="292"/>
      <c r="D1406" s="304"/>
      <c r="E1406" s="304"/>
      <c r="F1406" s="48">
        <f t="shared" si="36"/>
        <v>19334024</v>
      </c>
      <c r="G1406" s="397" t="s">
        <v>10757</v>
      </c>
    </row>
    <row r="1407" spans="1:7" x14ac:dyDescent="0.25">
      <c r="A1407" s="292"/>
      <c r="B1407" s="391"/>
      <c r="C1407" s="292"/>
      <c r="D1407" s="304"/>
      <c r="E1407" s="304"/>
      <c r="F1407" s="48">
        <f t="shared" si="36"/>
        <v>19334024</v>
      </c>
      <c r="G1407" s="397" t="s">
        <v>10757</v>
      </c>
    </row>
    <row r="1408" spans="1:7" x14ac:dyDescent="0.25">
      <c r="A1408" s="292"/>
      <c r="B1408" s="391"/>
      <c r="C1408" s="292"/>
      <c r="D1408" s="304"/>
      <c r="E1408" s="304"/>
      <c r="F1408" s="48">
        <f t="shared" si="36"/>
        <v>19334024</v>
      </c>
      <c r="G1408" s="397" t="s">
        <v>10757</v>
      </c>
    </row>
    <row r="1409" spans="1:7" x14ac:dyDescent="0.25">
      <c r="A1409" s="292"/>
      <c r="B1409" s="391"/>
      <c r="C1409" s="292"/>
      <c r="D1409" s="304"/>
      <c r="E1409" s="304"/>
      <c r="F1409" s="48">
        <f t="shared" si="36"/>
        <v>19334024</v>
      </c>
      <c r="G1409" s="397" t="s">
        <v>10757</v>
      </c>
    </row>
    <row r="1410" spans="1:7" x14ac:dyDescent="0.25">
      <c r="A1410" s="292"/>
      <c r="B1410" s="391"/>
      <c r="C1410" s="292"/>
      <c r="D1410" s="304"/>
      <c r="E1410" s="304"/>
      <c r="F1410" s="48">
        <f t="shared" si="36"/>
        <v>19334024</v>
      </c>
      <c r="G1410" s="397" t="s">
        <v>10757</v>
      </c>
    </row>
    <row r="1411" spans="1:7" x14ac:dyDescent="0.25">
      <c r="A1411" s="292"/>
      <c r="B1411" s="391"/>
      <c r="C1411" s="292"/>
      <c r="D1411" s="304"/>
      <c r="E1411" s="304"/>
      <c r="F1411" s="48">
        <f t="shared" si="36"/>
        <v>19334024</v>
      </c>
      <c r="G1411" s="397" t="s">
        <v>10757</v>
      </c>
    </row>
    <row r="1412" spans="1:7" x14ac:dyDescent="0.25">
      <c r="A1412" s="292"/>
      <c r="B1412" s="391"/>
      <c r="C1412" s="292"/>
      <c r="D1412" s="304"/>
      <c r="E1412" s="304"/>
      <c r="F1412" s="48">
        <f t="shared" si="36"/>
        <v>19334024</v>
      </c>
      <c r="G1412" s="397" t="s">
        <v>10757</v>
      </c>
    </row>
    <row r="1413" spans="1:7" x14ac:dyDescent="0.25">
      <c r="A1413" s="292"/>
      <c r="B1413" s="391"/>
      <c r="C1413" s="292"/>
      <c r="D1413" s="304"/>
      <c r="E1413" s="304"/>
      <c r="F1413" s="48">
        <f t="shared" si="36"/>
        <v>19334024</v>
      </c>
      <c r="G1413" s="397" t="s">
        <v>10757</v>
      </c>
    </row>
    <row r="1414" spans="1:7" x14ac:dyDescent="0.25">
      <c r="A1414" s="292"/>
      <c r="B1414" s="391"/>
      <c r="C1414" s="292"/>
      <c r="D1414" s="304"/>
      <c r="E1414" s="304"/>
      <c r="F1414" s="48">
        <f t="shared" si="36"/>
        <v>19334024</v>
      </c>
      <c r="G1414" s="397" t="s">
        <v>10757</v>
      </c>
    </row>
    <row r="1415" spans="1:7" x14ac:dyDescent="0.25">
      <c r="A1415" s="292"/>
      <c r="B1415" s="391"/>
      <c r="C1415" s="292"/>
      <c r="D1415" s="304"/>
      <c r="E1415" s="304"/>
      <c r="F1415" s="48">
        <f t="shared" si="36"/>
        <v>19334024</v>
      </c>
      <c r="G1415" s="397" t="s">
        <v>10757</v>
      </c>
    </row>
    <row r="1416" spans="1:7" x14ac:dyDescent="0.25">
      <c r="A1416" s="292"/>
      <c r="B1416" s="391"/>
      <c r="C1416" s="292"/>
      <c r="D1416" s="304"/>
      <c r="E1416" s="304"/>
      <c r="F1416" s="48">
        <f t="shared" si="36"/>
        <v>19334024</v>
      </c>
      <c r="G1416" s="397" t="s">
        <v>10757</v>
      </c>
    </row>
    <row r="1417" spans="1:7" x14ac:dyDescent="0.25">
      <c r="A1417" s="292"/>
      <c r="B1417" s="391"/>
      <c r="C1417" s="292"/>
      <c r="D1417" s="304"/>
      <c r="E1417" s="304"/>
      <c r="F1417" s="48">
        <f t="shared" si="36"/>
        <v>19334024</v>
      </c>
      <c r="G1417" s="397" t="s">
        <v>10757</v>
      </c>
    </row>
    <row r="1418" spans="1:7" x14ac:dyDescent="0.25">
      <c r="A1418" s="292"/>
      <c r="B1418" s="391"/>
      <c r="C1418" s="292"/>
      <c r="D1418" s="304"/>
      <c r="E1418" s="304"/>
      <c r="F1418" s="48">
        <f t="shared" si="36"/>
        <v>19334024</v>
      </c>
      <c r="G1418" s="397" t="s">
        <v>10757</v>
      </c>
    </row>
    <row r="1419" spans="1:7" x14ac:dyDescent="0.25">
      <c r="A1419" s="292"/>
      <c r="B1419" s="391"/>
      <c r="C1419" s="292"/>
      <c r="D1419" s="304"/>
      <c r="E1419" s="304"/>
      <c r="F1419" s="48">
        <f t="shared" si="36"/>
        <v>19334024</v>
      </c>
      <c r="G1419" s="397" t="s">
        <v>10757</v>
      </c>
    </row>
    <row r="1420" spans="1:7" x14ac:dyDescent="0.25">
      <c r="A1420" s="292"/>
      <c r="B1420" s="391"/>
      <c r="C1420" s="292"/>
      <c r="D1420" s="304"/>
      <c r="E1420" s="304"/>
      <c r="F1420" s="48">
        <f t="shared" si="36"/>
        <v>19334024</v>
      </c>
      <c r="G1420" s="397" t="s">
        <v>10757</v>
      </c>
    </row>
    <row r="1421" spans="1:7" x14ac:dyDescent="0.25">
      <c r="A1421" s="292"/>
      <c r="B1421" s="391"/>
      <c r="C1421" s="292"/>
      <c r="D1421" s="304"/>
      <c r="E1421" s="304"/>
      <c r="F1421" s="48">
        <f t="shared" si="36"/>
        <v>19334024</v>
      </c>
      <c r="G1421" s="397" t="s">
        <v>10757</v>
      </c>
    </row>
    <row r="1422" spans="1:7" x14ac:dyDescent="0.25">
      <c r="A1422" s="292"/>
      <c r="B1422" s="391"/>
      <c r="C1422" s="292"/>
      <c r="D1422" s="304"/>
      <c r="E1422" s="304"/>
      <c r="F1422" s="48">
        <f t="shared" si="36"/>
        <v>19334024</v>
      </c>
      <c r="G1422" s="397" t="s">
        <v>10757</v>
      </c>
    </row>
    <row r="1423" spans="1:7" x14ac:dyDescent="0.25">
      <c r="A1423" s="292"/>
      <c r="B1423" s="391"/>
      <c r="C1423" s="292"/>
      <c r="D1423" s="304"/>
      <c r="E1423" s="304"/>
      <c r="F1423" s="48">
        <f t="shared" si="36"/>
        <v>19334024</v>
      </c>
      <c r="G1423" s="397" t="s">
        <v>10757</v>
      </c>
    </row>
    <row r="1424" spans="1:7" x14ac:dyDescent="0.25">
      <c r="A1424" s="292"/>
      <c r="B1424" s="391"/>
      <c r="C1424" s="292"/>
      <c r="D1424" s="304"/>
      <c r="E1424" s="304"/>
      <c r="F1424" s="48">
        <f t="shared" si="36"/>
        <v>19334024</v>
      </c>
      <c r="G1424" s="397" t="s">
        <v>10757</v>
      </c>
    </row>
    <row r="1425" spans="1:7" x14ac:dyDescent="0.25">
      <c r="A1425" s="292"/>
      <c r="B1425" s="391"/>
      <c r="C1425" s="292"/>
      <c r="D1425" s="304"/>
      <c r="E1425" s="304"/>
      <c r="F1425" s="48">
        <f t="shared" si="36"/>
        <v>19334024</v>
      </c>
      <c r="G1425" s="397" t="s">
        <v>10757</v>
      </c>
    </row>
    <row r="1426" spans="1:7" x14ac:dyDescent="0.25">
      <c r="A1426" s="292"/>
      <c r="B1426" s="391"/>
      <c r="C1426" s="292"/>
      <c r="D1426" s="304"/>
      <c r="E1426" s="304"/>
      <c r="F1426" s="48">
        <f t="shared" si="36"/>
        <v>19334024</v>
      </c>
      <c r="G1426" s="397" t="s">
        <v>10757</v>
      </c>
    </row>
    <row r="1427" spans="1:7" x14ac:dyDescent="0.25">
      <c r="A1427" s="292"/>
      <c r="B1427" s="391"/>
      <c r="C1427" s="292"/>
      <c r="D1427" s="304"/>
      <c r="E1427" s="304"/>
      <c r="F1427" s="48">
        <f t="shared" si="36"/>
        <v>19334024</v>
      </c>
      <c r="G1427" s="397" t="s">
        <v>10757</v>
      </c>
    </row>
    <row r="1428" spans="1:7" x14ac:dyDescent="0.25">
      <c r="A1428" s="292"/>
      <c r="B1428" s="391"/>
      <c r="C1428" s="292"/>
      <c r="D1428" s="304"/>
      <c r="E1428" s="304"/>
      <c r="F1428" s="48">
        <f t="shared" si="36"/>
        <v>19334024</v>
      </c>
      <c r="G1428" s="397" t="s">
        <v>10757</v>
      </c>
    </row>
    <row r="1429" spans="1:7" x14ac:dyDescent="0.25">
      <c r="A1429" s="292"/>
      <c r="B1429" s="391"/>
      <c r="C1429" s="292"/>
      <c r="D1429" s="304"/>
      <c r="E1429" s="304"/>
      <c r="F1429" s="48">
        <f t="shared" si="36"/>
        <v>19334024</v>
      </c>
      <c r="G1429" s="397" t="s">
        <v>10757</v>
      </c>
    </row>
    <row r="1430" spans="1:7" x14ac:dyDescent="0.25">
      <c r="A1430" s="292"/>
      <c r="B1430" s="391"/>
      <c r="C1430" s="292"/>
      <c r="D1430" s="304"/>
      <c r="E1430" s="304"/>
      <c r="F1430" s="48">
        <f t="shared" si="36"/>
        <v>19334024</v>
      </c>
      <c r="G1430" s="397" t="s">
        <v>10757</v>
      </c>
    </row>
    <row r="1431" spans="1:7" x14ac:dyDescent="0.25">
      <c r="A1431" s="292"/>
      <c r="B1431" s="391"/>
      <c r="C1431" s="292"/>
      <c r="D1431" s="304"/>
      <c r="E1431" s="304"/>
      <c r="F1431" s="48">
        <f t="shared" si="36"/>
        <v>19334024</v>
      </c>
      <c r="G1431" s="397" t="s">
        <v>10757</v>
      </c>
    </row>
    <row r="1432" spans="1:7" x14ac:dyDescent="0.25">
      <c r="A1432" s="292"/>
      <c r="B1432" s="391"/>
      <c r="C1432" s="292"/>
      <c r="D1432" s="304"/>
      <c r="E1432" s="304"/>
      <c r="F1432" s="48">
        <f t="shared" si="36"/>
        <v>19334024</v>
      </c>
      <c r="G1432" s="397" t="s">
        <v>10757</v>
      </c>
    </row>
    <row r="1433" spans="1:7" x14ac:dyDescent="0.25">
      <c r="A1433" s="292"/>
      <c r="B1433" s="391"/>
      <c r="C1433" s="292"/>
      <c r="D1433" s="304"/>
      <c r="E1433" s="304"/>
      <c r="F1433" s="48">
        <f t="shared" si="36"/>
        <v>19334024</v>
      </c>
      <c r="G1433" s="397" t="s">
        <v>10757</v>
      </c>
    </row>
    <row r="1434" spans="1:7" x14ac:dyDescent="0.25">
      <c r="A1434" s="292"/>
      <c r="B1434" s="391"/>
      <c r="C1434" s="292"/>
      <c r="D1434" s="304"/>
      <c r="E1434" s="304"/>
      <c r="F1434" s="48">
        <f t="shared" si="36"/>
        <v>19334024</v>
      </c>
      <c r="G1434" s="397" t="s">
        <v>10757</v>
      </c>
    </row>
    <row r="1435" spans="1:7" x14ac:dyDescent="0.25">
      <c r="A1435" s="292"/>
      <c r="B1435" s="391"/>
      <c r="C1435" s="292"/>
      <c r="D1435" s="304"/>
      <c r="E1435" s="304"/>
      <c r="F1435" s="48">
        <f t="shared" si="36"/>
        <v>19334024</v>
      </c>
      <c r="G1435" s="397" t="s">
        <v>10757</v>
      </c>
    </row>
    <row r="1436" spans="1:7" x14ac:dyDescent="0.25">
      <c r="A1436" s="292"/>
      <c r="B1436" s="391"/>
      <c r="C1436" s="292"/>
      <c r="D1436" s="304"/>
      <c r="E1436" s="304"/>
      <c r="F1436" s="48">
        <f t="shared" si="36"/>
        <v>19334024</v>
      </c>
      <c r="G1436" s="397" t="s">
        <v>10757</v>
      </c>
    </row>
    <row r="1437" spans="1:7" x14ac:dyDescent="0.25">
      <c r="A1437" s="292"/>
      <c r="B1437" s="391"/>
      <c r="C1437" s="292"/>
      <c r="D1437" s="304"/>
      <c r="E1437" s="304"/>
      <c r="F1437" s="48">
        <f t="shared" si="36"/>
        <v>19334024</v>
      </c>
      <c r="G1437" s="397" t="s">
        <v>10757</v>
      </c>
    </row>
    <row r="1438" spans="1:7" x14ac:dyDescent="0.25">
      <c r="A1438" s="292"/>
      <c r="B1438" s="391"/>
      <c r="C1438" s="292"/>
      <c r="D1438" s="304"/>
      <c r="E1438" s="304"/>
      <c r="F1438" s="48">
        <f t="shared" si="36"/>
        <v>19334024</v>
      </c>
      <c r="G1438" s="397" t="s">
        <v>10757</v>
      </c>
    </row>
    <row r="1439" spans="1:7" x14ac:dyDescent="0.25">
      <c r="A1439" s="292"/>
      <c r="B1439" s="391"/>
      <c r="C1439" s="292"/>
      <c r="D1439" s="304"/>
      <c r="E1439" s="304"/>
      <c r="F1439" s="48">
        <f t="shared" si="36"/>
        <v>19334024</v>
      </c>
      <c r="G1439" s="397" t="s">
        <v>10757</v>
      </c>
    </row>
    <row r="1440" spans="1:7" x14ac:dyDescent="0.25">
      <c r="A1440" s="292"/>
      <c r="B1440" s="391"/>
      <c r="C1440" s="292"/>
      <c r="D1440" s="304"/>
      <c r="E1440" s="304"/>
      <c r="F1440" s="48">
        <f t="shared" si="36"/>
        <v>19334024</v>
      </c>
      <c r="G1440" s="397" t="s">
        <v>10757</v>
      </c>
    </row>
    <row r="1441" spans="1:7" x14ac:dyDescent="0.25">
      <c r="A1441" s="292"/>
      <c r="B1441" s="391"/>
      <c r="C1441" s="292"/>
      <c r="D1441" s="304"/>
      <c r="E1441" s="304"/>
      <c r="F1441" s="48">
        <f t="shared" si="36"/>
        <v>19334024</v>
      </c>
      <c r="G1441" s="397" t="s">
        <v>10757</v>
      </c>
    </row>
    <row r="1442" spans="1:7" x14ac:dyDescent="0.25">
      <c r="A1442" s="292"/>
      <c r="B1442" s="391"/>
      <c r="C1442" s="292"/>
      <c r="D1442" s="304"/>
      <c r="E1442" s="304"/>
      <c r="F1442" s="48">
        <f t="shared" ref="F1442:F1502" si="37">F1441+E1442-D1442</f>
        <v>19334024</v>
      </c>
      <c r="G1442" s="397" t="s">
        <v>10757</v>
      </c>
    </row>
    <row r="1443" spans="1:7" x14ac:dyDescent="0.25">
      <c r="A1443" s="292"/>
      <c r="B1443" s="391"/>
      <c r="C1443" s="292"/>
      <c r="D1443" s="304"/>
      <c r="E1443" s="304"/>
      <c r="F1443" s="48">
        <f t="shared" si="37"/>
        <v>19334024</v>
      </c>
      <c r="G1443" s="397" t="s">
        <v>10757</v>
      </c>
    </row>
    <row r="1444" spans="1:7" x14ac:dyDescent="0.25">
      <c r="A1444" s="292"/>
      <c r="B1444" s="391"/>
      <c r="C1444" s="292"/>
      <c r="D1444" s="304"/>
      <c r="E1444" s="304"/>
      <c r="F1444" s="48">
        <f t="shared" si="37"/>
        <v>19334024</v>
      </c>
      <c r="G1444" s="397" t="s">
        <v>10757</v>
      </c>
    </row>
    <row r="1445" spans="1:7" x14ac:dyDescent="0.25">
      <c r="A1445" s="292"/>
      <c r="B1445" s="391"/>
      <c r="C1445" s="292"/>
      <c r="D1445" s="304"/>
      <c r="E1445" s="304"/>
      <c r="F1445" s="48">
        <f t="shared" si="37"/>
        <v>19334024</v>
      </c>
      <c r="G1445" s="397" t="s">
        <v>10757</v>
      </c>
    </row>
    <row r="1446" spans="1:7" x14ac:dyDescent="0.25">
      <c r="A1446" s="292"/>
      <c r="B1446" s="391"/>
      <c r="C1446" s="292"/>
      <c r="D1446" s="304"/>
      <c r="E1446" s="304"/>
      <c r="F1446" s="48">
        <f t="shared" si="37"/>
        <v>19334024</v>
      </c>
      <c r="G1446" s="397" t="s">
        <v>10757</v>
      </c>
    </row>
    <row r="1447" spans="1:7" x14ac:dyDescent="0.25">
      <c r="A1447" s="292"/>
      <c r="B1447" s="391"/>
      <c r="C1447" s="292"/>
      <c r="D1447" s="304"/>
      <c r="E1447" s="304"/>
      <c r="F1447" s="48">
        <f t="shared" si="37"/>
        <v>19334024</v>
      </c>
      <c r="G1447" s="397" t="s">
        <v>10757</v>
      </c>
    </row>
    <row r="1448" spans="1:7" x14ac:dyDescent="0.25">
      <c r="A1448" s="292"/>
      <c r="B1448" s="391"/>
      <c r="C1448" s="292"/>
      <c r="D1448" s="304"/>
      <c r="E1448" s="304"/>
      <c r="F1448" s="48">
        <f t="shared" si="37"/>
        <v>19334024</v>
      </c>
      <c r="G1448" s="397" t="s">
        <v>10757</v>
      </c>
    </row>
    <row r="1449" spans="1:7" x14ac:dyDescent="0.25">
      <c r="A1449" s="292"/>
      <c r="B1449" s="391"/>
      <c r="C1449" s="292"/>
      <c r="D1449" s="304"/>
      <c r="E1449" s="304"/>
      <c r="F1449" s="48">
        <f t="shared" si="37"/>
        <v>19334024</v>
      </c>
      <c r="G1449" s="397" t="s">
        <v>10757</v>
      </c>
    </row>
    <row r="1450" spans="1:7" x14ac:dyDescent="0.25">
      <c r="A1450" s="292"/>
      <c r="B1450" s="391"/>
      <c r="C1450" s="292"/>
      <c r="D1450" s="304"/>
      <c r="E1450" s="304"/>
      <c r="F1450" s="48">
        <f t="shared" si="37"/>
        <v>19334024</v>
      </c>
      <c r="G1450" s="397" t="s">
        <v>10757</v>
      </c>
    </row>
    <row r="1451" spans="1:7" x14ac:dyDescent="0.25">
      <c r="A1451" s="292"/>
      <c r="B1451" s="391"/>
      <c r="C1451" s="292"/>
      <c r="D1451" s="304"/>
      <c r="E1451" s="304"/>
      <c r="F1451" s="48">
        <f t="shared" si="37"/>
        <v>19334024</v>
      </c>
      <c r="G1451" s="397" t="s">
        <v>10757</v>
      </c>
    </row>
    <row r="1452" spans="1:7" x14ac:dyDescent="0.25">
      <c r="A1452" s="292"/>
      <c r="B1452" s="391"/>
      <c r="C1452" s="292"/>
      <c r="D1452" s="304"/>
      <c r="E1452" s="304"/>
      <c r="F1452" s="48">
        <f t="shared" si="37"/>
        <v>19334024</v>
      </c>
      <c r="G1452" s="397" t="s">
        <v>10757</v>
      </c>
    </row>
    <row r="1453" spans="1:7" x14ac:dyDescent="0.25">
      <c r="A1453" s="292"/>
      <c r="B1453" s="391"/>
      <c r="C1453" s="292"/>
      <c r="D1453" s="304"/>
      <c r="E1453" s="304"/>
      <c r="F1453" s="48">
        <f t="shared" si="37"/>
        <v>19334024</v>
      </c>
      <c r="G1453" s="397" t="s">
        <v>10757</v>
      </c>
    </row>
    <row r="1454" spans="1:7" x14ac:dyDescent="0.25">
      <c r="A1454" s="292"/>
      <c r="B1454" s="391"/>
      <c r="C1454" s="292"/>
      <c r="D1454" s="304"/>
      <c r="E1454" s="304"/>
      <c r="F1454" s="48">
        <f t="shared" si="37"/>
        <v>19334024</v>
      </c>
      <c r="G1454" s="397" t="s">
        <v>10757</v>
      </c>
    </row>
    <row r="1455" spans="1:7" x14ac:dyDescent="0.25">
      <c r="A1455" s="292"/>
      <c r="B1455" s="391"/>
      <c r="C1455" s="292"/>
      <c r="D1455" s="304"/>
      <c r="E1455" s="304"/>
      <c r="F1455" s="48">
        <f t="shared" si="37"/>
        <v>19334024</v>
      </c>
      <c r="G1455" s="397" t="s">
        <v>10757</v>
      </c>
    </row>
    <row r="1456" spans="1:7" x14ac:dyDescent="0.25">
      <c r="A1456" s="292"/>
      <c r="B1456" s="391"/>
      <c r="C1456" s="292"/>
      <c r="D1456" s="304"/>
      <c r="E1456" s="304"/>
      <c r="F1456" s="48">
        <f t="shared" si="37"/>
        <v>19334024</v>
      </c>
      <c r="G1456" s="397" t="s">
        <v>10757</v>
      </c>
    </row>
    <row r="1457" spans="1:7" x14ac:dyDescent="0.25">
      <c r="A1457" s="292"/>
      <c r="B1457" s="391"/>
      <c r="C1457" s="292"/>
      <c r="D1457" s="304"/>
      <c r="E1457" s="304"/>
      <c r="F1457" s="48">
        <f t="shared" si="37"/>
        <v>19334024</v>
      </c>
      <c r="G1457" s="397" t="s">
        <v>10757</v>
      </c>
    </row>
    <row r="1458" spans="1:7" x14ac:dyDescent="0.25">
      <c r="A1458" s="292"/>
      <c r="B1458" s="391"/>
      <c r="C1458" s="292"/>
      <c r="D1458" s="304"/>
      <c r="E1458" s="304"/>
      <c r="F1458" s="48">
        <f t="shared" si="37"/>
        <v>19334024</v>
      </c>
      <c r="G1458" s="397" t="s">
        <v>10757</v>
      </c>
    </row>
    <row r="1459" spans="1:7" x14ac:dyDescent="0.25">
      <c r="A1459" s="292"/>
      <c r="B1459" s="391"/>
      <c r="C1459" s="292"/>
      <c r="D1459" s="304"/>
      <c r="E1459" s="304"/>
      <c r="F1459" s="48">
        <f t="shared" si="37"/>
        <v>19334024</v>
      </c>
      <c r="G1459" s="397" t="s">
        <v>10757</v>
      </c>
    </row>
    <row r="1460" spans="1:7" x14ac:dyDescent="0.25">
      <c r="A1460" s="292"/>
      <c r="B1460" s="391"/>
      <c r="C1460" s="292"/>
      <c r="D1460" s="304"/>
      <c r="E1460" s="304"/>
      <c r="F1460" s="48">
        <f t="shared" si="37"/>
        <v>19334024</v>
      </c>
      <c r="G1460" s="397" t="s">
        <v>10757</v>
      </c>
    </row>
    <row r="1461" spans="1:7" x14ac:dyDescent="0.25">
      <c r="A1461" s="292"/>
      <c r="B1461" s="391"/>
      <c r="C1461" s="292"/>
      <c r="D1461" s="304"/>
      <c r="E1461" s="304"/>
      <c r="F1461" s="48">
        <f t="shared" si="37"/>
        <v>19334024</v>
      </c>
      <c r="G1461" s="397" t="s">
        <v>10757</v>
      </c>
    </row>
    <row r="1462" spans="1:7" x14ac:dyDescent="0.25">
      <c r="A1462" s="292"/>
      <c r="B1462" s="391"/>
      <c r="C1462" s="292"/>
      <c r="D1462" s="304"/>
      <c r="E1462" s="304"/>
      <c r="F1462" s="48">
        <f t="shared" si="37"/>
        <v>19334024</v>
      </c>
      <c r="G1462" s="397" t="s">
        <v>10757</v>
      </c>
    </row>
    <row r="1463" spans="1:7" x14ac:dyDescent="0.25">
      <c r="A1463" s="292"/>
      <c r="B1463" s="391"/>
      <c r="C1463" s="292"/>
      <c r="D1463" s="304"/>
      <c r="E1463" s="304"/>
      <c r="F1463" s="48">
        <f t="shared" si="37"/>
        <v>19334024</v>
      </c>
      <c r="G1463" s="397" t="s">
        <v>10757</v>
      </c>
    </row>
    <row r="1464" spans="1:7" x14ac:dyDescent="0.25">
      <c r="A1464" s="292"/>
      <c r="B1464" s="391"/>
      <c r="C1464" s="292"/>
      <c r="D1464" s="304"/>
      <c r="E1464" s="304"/>
      <c r="F1464" s="48">
        <f t="shared" si="37"/>
        <v>19334024</v>
      </c>
      <c r="G1464" s="397" t="s">
        <v>10757</v>
      </c>
    </row>
    <row r="1465" spans="1:7" x14ac:dyDescent="0.25">
      <c r="A1465" s="292"/>
      <c r="B1465" s="391"/>
      <c r="C1465" s="292"/>
      <c r="D1465" s="304"/>
      <c r="E1465" s="304"/>
      <c r="F1465" s="48">
        <f t="shared" si="37"/>
        <v>19334024</v>
      </c>
      <c r="G1465" s="397" t="s">
        <v>10757</v>
      </c>
    </row>
    <row r="1466" spans="1:7" x14ac:dyDescent="0.25">
      <c r="A1466" s="292"/>
      <c r="B1466" s="391"/>
      <c r="C1466" s="292"/>
      <c r="D1466" s="304"/>
      <c r="E1466" s="304"/>
      <c r="F1466" s="48">
        <f t="shared" si="37"/>
        <v>19334024</v>
      </c>
      <c r="G1466" s="397" t="s">
        <v>10757</v>
      </c>
    </row>
    <row r="1467" spans="1:7" x14ac:dyDescent="0.25">
      <c r="A1467" s="292"/>
      <c r="B1467" s="391"/>
      <c r="C1467" s="292"/>
      <c r="D1467" s="304"/>
      <c r="E1467" s="304"/>
      <c r="F1467" s="48">
        <f t="shared" si="37"/>
        <v>19334024</v>
      </c>
      <c r="G1467" s="397" t="s">
        <v>10757</v>
      </c>
    </row>
    <row r="1468" spans="1:7" x14ac:dyDescent="0.25">
      <c r="A1468" s="292"/>
      <c r="B1468" s="391"/>
      <c r="C1468" s="292"/>
      <c r="D1468" s="304"/>
      <c r="E1468" s="304"/>
      <c r="F1468" s="48">
        <f t="shared" si="37"/>
        <v>19334024</v>
      </c>
      <c r="G1468" s="397" t="s">
        <v>10757</v>
      </c>
    </row>
    <row r="1469" spans="1:7" x14ac:dyDescent="0.25">
      <c r="A1469" s="292"/>
      <c r="B1469" s="391"/>
      <c r="C1469" s="292"/>
      <c r="D1469" s="304"/>
      <c r="E1469" s="304"/>
      <c r="F1469" s="48">
        <f t="shared" si="37"/>
        <v>19334024</v>
      </c>
      <c r="G1469" s="397" t="s">
        <v>10757</v>
      </c>
    </row>
    <row r="1470" spans="1:7" x14ac:dyDescent="0.25">
      <c r="A1470" s="292"/>
      <c r="B1470" s="391"/>
      <c r="C1470" s="292"/>
      <c r="D1470" s="304"/>
      <c r="E1470" s="304"/>
      <c r="F1470" s="48">
        <f t="shared" si="37"/>
        <v>19334024</v>
      </c>
      <c r="G1470" s="397" t="s">
        <v>10757</v>
      </c>
    </row>
    <row r="1471" spans="1:7" x14ac:dyDescent="0.25">
      <c r="A1471" s="292"/>
      <c r="B1471" s="391"/>
      <c r="C1471" s="292"/>
      <c r="D1471" s="304"/>
      <c r="E1471" s="304"/>
      <c r="F1471" s="48">
        <f t="shared" si="37"/>
        <v>19334024</v>
      </c>
      <c r="G1471" s="397" t="s">
        <v>10757</v>
      </c>
    </row>
    <row r="1472" spans="1:7" x14ac:dyDescent="0.25">
      <c r="A1472" s="292"/>
      <c r="B1472" s="391"/>
      <c r="C1472" s="292"/>
      <c r="D1472" s="304"/>
      <c r="E1472" s="304"/>
      <c r="F1472" s="48">
        <f t="shared" si="37"/>
        <v>19334024</v>
      </c>
      <c r="G1472" s="397" t="s">
        <v>10757</v>
      </c>
    </row>
    <row r="1473" spans="1:7" x14ac:dyDescent="0.25">
      <c r="A1473" s="292"/>
      <c r="B1473" s="391"/>
      <c r="C1473" s="292"/>
      <c r="D1473" s="304"/>
      <c r="E1473" s="304"/>
      <c r="F1473" s="48">
        <f t="shared" si="37"/>
        <v>19334024</v>
      </c>
      <c r="G1473" s="397" t="s">
        <v>10757</v>
      </c>
    </row>
    <row r="1474" spans="1:7" x14ac:dyDescent="0.25">
      <c r="A1474" s="292"/>
      <c r="B1474" s="391"/>
      <c r="C1474" s="292"/>
      <c r="D1474" s="304"/>
      <c r="E1474" s="304"/>
      <c r="F1474" s="48">
        <f t="shared" si="37"/>
        <v>19334024</v>
      </c>
      <c r="G1474" s="397" t="s">
        <v>10757</v>
      </c>
    </row>
    <row r="1475" spans="1:7" x14ac:dyDescent="0.25">
      <c r="A1475" s="292"/>
      <c r="B1475" s="391"/>
      <c r="C1475" s="292"/>
      <c r="D1475" s="304"/>
      <c r="E1475" s="304"/>
      <c r="F1475" s="48">
        <f t="shared" si="37"/>
        <v>19334024</v>
      </c>
      <c r="G1475" s="397" t="s">
        <v>10757</v>
      </c>
    </row>
    <row r="1476" spans="1:7" x14ac:dyDescent="0.25">
      <c r="A1476" s="292"/>
      <c r="B1476" s="391"/>
      <c r="C1476" s="292"/>
      <c r="D1476" s="304"/>
      <c r="E1476" s="304"/>
      <c r="F1476" s="48">
        <f t="shared" si="37"/>
        <v>19334024</v>
      </c>
      <c r="G1476" s="397" t="s">
        <v>10757</v>
      </c>
    </row>
    <row r="1477" spans="1:7" x14ac:dyDescent="0.25">
      <c r="A1477" s="292"/>
      <c r="B1477" s="391"/>
      <c r="C1477" s="292"/>
      <c r="D1477" s="304"/>
      <c r="E1477" s="304"/>
      <c r="F1477" s="48">
        <f t="shared" si="37"/>
        <v>19334024</v>
      </c>
      <c r="G1477" s="397" t="s">
        <v>10757</v>
      </c>
    </row>
    <row r="1478" spans="1:7" x14ac:dyDescent="0.25">
      <c r="A1478" s="292"/>
      <c r="B1478" s="391"/>
      <c r="C1478" s="292"/>
      <c r="D1478" s="304"/>
      <c r="E1478" s="304"/>
      <c r="F1478" s="48">
        <f t="shared" si="37"/>
        <v>19334024</v>
      </c>
      <c r="G1478" s="397" t="s">
        <v>10757</v>
      </c>
    </row>
    <row r="1479" spans="1:7" x14ac:dyDescent="0.25">
      <c r="A1479" s="292"/>
      <c r="B1479" s="391"/>
      <c r="C1479" s="292"/>
      <c r="D1479" s="304"/>
      <c r="E1479" s="304"/>
      <c r="F1479" s="48">
        <f t="shared" si="37"/>
        <v>19334024</v>
      </c>
      <c r="G1479" s="397" t="s">
        <v>10757</v>
      </c>
    </row>
    <row r="1480" spans="1:7" x14ac:dyDescent="0.25">
      <c r="A1480" s="292"/>
      <c r="B1480" s="391"/>
      <c r="C1480" s="292"/>
      <c r="D1480" s="304"/>
      <c r="E1480" s="304"/>
      <c r="F1480" s="48">
        <f t="shared" si="37"/>
        <v>19334024</v>
      </c>
      <c r="G1480" s="397" t="s">
        <v>10757</v>
      </c>
    </row>
    <row r="1481" spans="1:7" x14ac:dyDescent="0.25">
      <c r="A1481" s="292"/>
      <c r="B1481" s="391"/>
      <c r="C1481" s="292"/>
      <c r="D1481" s="304"/>
      <c r="E1481" s="304"/>
      <c r="F1481" s="48">
        <f t="shared" si="37"/>
        <v>19334024</v>
      </c>
      <c r="G1481" s="397" t="s">
        <v>10757</v>
      </c>
    </row>
    <row r="1482" spans="1:7" x14ac:dyDescent="0.25">
      <c r="A1482" s="292"/>
      <c r="B1482" s="391"/>
      <c r="C1482" s="292"/>
      <c r="D1482" s="304"/>
      <c r="E1482" s="304"/>
      <c r="F1482" s="48">
        <f t="shared" si="37"/>
        <v>19334024</v>
      </c>
      <c r="G1482" s="397" t="s">
        <v>10757</v>
      </c>
    </row>
    <row r="1483" spans="1:7" x14ac:dyDescent="0.25">
      <c r="A1483" s="292"/>
      <c r="B1483" s="391"/>
      <c r="C1483" s="292"/>
      <c r="D1483" s="304"/>
      <c r="E1483" s="304"/>
      <c r="F1483" s="48">
        <f t="shared" si="37"/>
        <v>19334024</v>
      </c>
      <c r="G1483" s="397" t="s">
        <v>10757</v>
      </c>
    </row>
    <row r="1484" spans="1:7" x14ac:dyDescent="0.25">
      <c r="A1484" s="292"/>
      <c r="B1484" s="391"/>
      <c r="C1484" s="292"/>
      <c r="D1484" s="304"/>
      <c r="E1484" s="304"/>
      <c r="F1484" s="48">
        <f t="shared" si="37"/>
        <v>19334024</v>
      </c>
      <c r="G1484" s="397" t="s">
        <v>10757</v>
      </c>
    </row>
    <row r="1485" spans="1:7" x14ac:dyDescent="0.25">
      <c r="A1485" s="292"/>
      <c r="B1485" s="391"/>
      <c r="C1485" s="292"/>
      <c r="D1485" s="304"/>
      <c r="E1485" s="304"/>
      <c r="F1485" s="48">
        <f t="shared" si="37"/>
        <v>19334024</v>
      </c>
      <c r="G1485" s="397" t="s">
        <v>10757</v>
      </c>
    </row>
    <row r="1486" spans="1:7" x14ac:dyDescent="0.25">
      <c r="A1486" s="292"/>
      <c r="B1486" s="391"/>
      <c r="C1486" s="292"/>
      <c r="D1486" s="304"/>
      <c r="E1486" s="304"/>
      <c r="F1486" s="48">
        <f t="shared" si="37"/>
        <v>19334024</v>
      </c>
      <c r="G1486" s="397" t="s">
        <v>10757</v>
      </c>
    </row>
    <row r="1487" spans="1:7" x14ac:dyDescent="0.25">
      <c r="A1487" s="292"/>
      <c r="B1487" s="391"/>
      <c r="C1487" s="292"/>
      <c r="D1487" s="304"/>
      <c r="E1487" s="304"/>
      <c r="F1487" s="48">
        <f t="shared" si="37"/>
        <v>19334024</v>
      </c>
      <c r="G1487" s="397" t="s">
        <v>10757</v>
      </c>
    </row>
    <row r="1488" spans="1:7" x14ac:dyDescent="0.25">
      <c r="A1488" s="292"/>
      <c r="B1488" s="391"/>
      <c r="C1488" s="292"/>
      <c r="D1488" s="304"/>
      <c r="E1488" s="304"/>
      <c r="F1488" s="48">
        <f t="shared" si="37"/>
        <v>19334024</v>
      </c>
      <c r="G1488" s="397" t="s">
        <v>10757</v>
      </c>
    </row>
    <row r="1489" spans="1:7" x14ac:dyDescent="0.25">
      <c r="A1489" s="292"/>
      <c r="B1489" s="391"/>
      <c r="C1489" s="292"/>
      <c r="D1489" s="304"/>
      <c r="E1489" s="304"/>
      <c r="F1489" s="48">
        <f t="shared" si="37"/>
        <v>19334024</v>
      </c>
      <c r="G1489" s="397" t="s">
        <v>10757</v>
      </c>
    </row>
    <row r="1490" spans="1:7" x14ac:dyDescent="0.25">
      <c r="A1490" s="292"/>
      <c r="B1490" s="391"/>
      <c r="C1490" s="292"/>
      <c r="D1490" s="304"/>
      <c r="E1490" s="304"/>
      <c r="F1490" s="48">
        <f t="shared" si="37"/>
        <v>19334024</v>
      </c>
      <c r="G1490" s="397" t="s">
        <v>10757</v>
      </c>
    </row>
    <row r="1491" spans="1:7" x14ac:dyDescent="0.25">
      <c r="A1491" s="292"/>
      <c r="B1491" s="391"/>
      <c r="C1491" s="292"/>
      <c r="D1491" s="304"/>
      <c r="E1491" s="304"/>
      <c r="F1491" s="48">
        <f t="shared" si="37"/>
        <v>19334024</v>
      </c>
      <c r="G1491" s="397" t="s">
        <v>10757</v>
      </c>
    </row>
    <row r="1492" spans="1:7" x14ac:dyDescent="0.25">
      <c r="A1492" s="292"/>
      <c r="B1492" s="391"/>
      <c r="C1492" s="292"/>
      <c r="D1492" s="304"/>
      <c r="E1492" s="304"/>
      <c r="F1492" s="48">
        <f t="shared" si="37"/>
        <v>19334024</v>
      </c>
      <c r="G1492" s="397" t="s">
        <v>10757</v>
      </c>
    </row>
    <row r="1493" spans="1:7" x14ac:dyDescent="0.25">
      <c r="A1493" s="292"/>
      <c r="B1493" s="391"/>
      <c r="C1493" s="292"/>
      <c r="D1493" s="304"/>
      <c r="E1493" s="304"/>
      <c r="F1493" s="48">
        <f t="shared" si="37"/>
        <v>19334024</v>
      </c>
      <c r="G1493" s="397" t="s">
        <v>10757</v>
      </c>
    </row>
    <row r="1494" spans="1:7" x14ac:dyDescent="0.25">
      <c r="A1494" s="292"/>
      <c r="B1494" s="391"/>
      <c r="C1494" s="292"/>
      <c r="D1494" s="304"/>
      <c r="E1494" s="304"/>
      <c r="F1494" s="48">
        <f t="shared" si="37"/>
        <v>19334024</v>
      </c>
      <c r="G1494" s="397" t="s">
        <v>10757</v>
      </c>
    </row>
    <row r="1495" spans="1:7" x14ac:dyDescent="0.25">
      <c r="A1495" s="292"/>
      <c r="B1495" s="391"/>
      <c r="C1495" s="292"/>
      <c r="D1495" s="304"/>
      <c r="E1495" s="304"/>
      <c r="F1495" s="48">
        <f t="shared" si="37"/>
        <v>19334024</v>
      </c>
      <c r="G1495" s="397" t="s">
        <v>10757</v>
      </c>
    </row>
    <row r="1496" spans="1:7" x14ac:dyDescent="0.25">
      <c r="A1496" s="292"/>
      <c r="B1496" s="391"/>
      <c r="C1496" s="292"/>
      <c r="D1496" s="304"/>
      <c r="E1496" s="304"/>
      <c r="F1496" s="48">
        <f t="shared" si="37"/>
        <v>19334024</v>
      </c>
      <c r="G1496" s="397" t="s">
        <v>10757</v>
      </c>
    </row>
    <row r="1497" spans="1:7" x14ac:dyDescent="0.25">
      <c r="A1497" s="292"/>
      <c r="B1497" s="391"/>
      <c r="C1497" s="292"/>
      <c r="D1497" s="304"/>
      <c r="E1497" s="304"/>
      <c r="F1497" s="48">
        <f t="shared" si="37"/>
        <v>19334024</v>
      </c>
      <c r="G1497" s="397" t="s">
        <v>10757</v>
      </c>
    </row>
    <row r="1498" spans="1:7" x14ac:dyDescent="0.25">
      <c r="A1498" s="292"/>
      <c r="B1498" s="391"/>
      <c r="C1498" s="292"/>
      <c r="D1498" s="304"/>
      <c r="E1498" s="304"/>
      <c r="F1498" s="48">
        <f t="shared" si="37"/>
        <v>19334024</v>
      </c>
      <c r="G1498" s="397" t="s">
        <v>10757</v>
      </c>
    </row>
    <row r="1499" spans="1:7" x14ac:dyDescent="0.25">
      <c r="A1499" s="292"/>
      <c r="B1499" s="391"/>
      <c r="C1499" s="292"/>
      <c r="D1499" s="304"/>
      <c r="E1499" s="304"/>
      <c r="F1499" s="48">
        <f t="shared" si="37"/>
        <v>19334024</v>
      </c>
      <c r="G1499" s="397" t="s">
        <v>10757</v>
      </c>
    </row>
    <row r="1500" spans="1:7" x14ac:dyDescent="0.25">
      <c r="A1500" s="292"/>
      <c r="B1500" s="391"/>
      <c r="C1500" s="292"/>
      <c r="D1500" s="304"/>
      <c r="E1500" s="304"/>
      <c r="F1500" s="48">
        <f t="shared" si="37"/>
        <v>19334024</v>
      </c>
      <c r="G1500" s="397" t="s">
        <v>10757</v>
      </c>
    </row>
    <row r="1501" spans="1:7" x14ac:dyDescent="0.25">
      <c r="A1501" s="292"/>
      <c r="B1501" s="391"/>
      <c r="C1501" s="292"/>
      <c r="D1501" s="304"/>
      <c r="E1501" s="304"/>
      <c r="F1501" s="48">
        <f t="shared" si="37"/>
        <v>19334024</v>
      </c>
      <c r="G1501" s="397" t="s">
        <v>10757</v>
      </c>
    </row>
    <row r="1502" spans="1:7" x14ac:dyDescent="0.25">
      <c r="A1502" s="292"/>
      <c r="B1502" s="391"/>
      <c r="C1502" s="292"/>
      <c r="D1502" s="304"/>
      <c r="E1502" s="304"/>
      <c r="F1502" s="48">
        <f t="shared" si="37"/>
        <v>19334024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R22" sqref="R2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127545041</v>
      </c>
      <c r="K3" s="443">
        <f>SUM(K5:K471)</f>
        <v>-7079908</v>
      </c>
      <c r="L3" s="444"/>
      <c r="M3" s="473">
        <v>44928</v>
      </c>
      <c r="N3" s="443">
        <f>SUM(N5:N473)</f>
        <v>-65723755</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f>
        <v>122908686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1309287.0456029326</v>
      </c>
      <c r="N5" s="445"/>
      <c r="O5" s="445"/>
      <c r="Q5" s="449"/>
      <c r="R5" s="308"/>
      <c r="S5" s="308"/>
    </row>
    <row r="6" spans="1:19 16384:16384" ht="26.25" x14ac:dyDescent="0.25">
      <c r="A6" s="711" t="s">
        <v>8179</v>
      </c>
      <c r="B6" s="712"/>
      <c r="C6" s="712"/>
      <c r="D6" s="713">
        <f>MCB!H2</f>
        <v>36803585.75120002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19334024</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bhai'!F2007</f>
        <v>1156461</v>
      </c>
      <c r="E9" s="708"/>
      <c r="I9" s="449" t="s">
        <v>9566</v>
      </c>
      <c r="J9" s="504">
        <f ca="1">SUMIF(Cash!H:H,cb!I9,Cash!E1:E35728)</f>
        <v>31500</v>
      </c>
      <c r="K9" s="449"/>
      <c r="L9" s="450"/>
      <c r="M9" s="449" t="s">
        <v>12188</v>
      </c>
      <c r="N9" s="449">
        <f>S54</f>
        <v>-65723755</v>
      </c>
      <c r="O9" s="449"/>
      <c r="Q9" s="304" t="s">
        <v>13974</v>
      </c>
      <c r="R9" s="304">
        <v>6619389</v>
      </c>
      <c r="S9" s="304"/>
    </row>
    <row r="10" spans="1:19 16384:16384" ht="26.25" x14ac:dyDescent="0.25">
      <c r="A10" s="690" t="s">
        <v>9223</v>
      </c>
      <c r="B10" s="691"/>
      <c r="C10" s="691"/>
      <c r="D10" s="692">
        <f>Cash!G10027</f>
        <v>53612.101594364038</v>
      </c>
      <c r="E10" s="693"/>
      <c r="I10" s="449" t="s">
        <v>4989</v>
      </c>
      <c r="J10" s="504"/>
      <c r="K10" s="449"/>
      <c r="L10" s="450"/>
      <c r="M10" s="449"/>
      <c r="N10" s="308"/>
      <c r="O10" s="304"/>
      <c r="Q10" s="304"/>
      <c r="R10" s="304"/>
      <c r="S10" s="304"/>
    </row>
    <row r="11" spans="1:19 16384:16384" ht="26.25" x14ac:dyDescent="0.25">
      <c r="A11" s="690" t="s">
        <v>9293</v>
      </c>
      <c r="B11" s="691"/>
      <c r="C11" s="691"/>
      <c r="D11" s="692">
        <f ca="1">staff!M473</f>
        <v>705368</v>
      </c>
      <c r="E11" s="693"/>
      <c r="I11" s="449" t="s">
        <v>1449</v>
      </c>
      <c r="J11" s="504">
        <f>SUMIF(Cash!C5392:C35730,cb!I11,Cash!E5392:E35730)+2000+1000+16500+1000+1000+7500+5000+10500+4000+5000+2000+2000+2000+500-60000+1000+500+30000+15000+1000+9000+40000+5000+6000+19000+500+2000+3000+5000+10000+1000+500+10000+7000</f>
        <v>2146000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411000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61779987.852794386</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v>25</v>
      </c>
      <c r="L16" s="450"/>
      <c r="M16" s="449"/>
      <c r="N16" s="308"/>
      <c r="O16" s="449"/>
      <c r="Q16" s="304" t="s">
        <v>14151</v>
      </c>
      <c r="R16" s="308">
        <v>926500</v>
      </c>
      <c r="S16" s="308"/>
    </row>
    <row r="17" spans="1:21" ht="26.25" x14ac:dyDescent="0.25">
      <c r="A17" s="690" t="s">
        <v>14261</v>
      </c>
      <c r="B17" s="691"/>
      <c r="C17" s="691"/>
      <c r="D17" s="692">
        <f>E29</f>
        <v>4919626</v>
      </c>
      <c r="E17" s="693"/>
      <c r="H17" s="277"/>
      <c r="I17" s="449"/>
      <c r="J17" s="449">
        <v>650000</v>
      </c>
      <c r="K17" s="304"/>
      <c r="L17" s="450"/>
      <c r="M17" s="449"/>
      <c r="N17" s="308"/>
      <c r="O17" s="449"/>
      <c r="P17" s="308"/>
      <c r="Q17" s="304" t="s">
        <v>14151</v>
      </c>
      <c r="R17" s="308">
        <v>2000000</v>
      </c>
      <c r="S17" s="308"/>
    </row>
    <row r="18" spans="1:21" ht="26.25" x14ac:dyDescent="0.25">
      <c r="A18" s="690" t="s">
        <v>14262</v>
      </c>
      <c r="B18" s="691"/>
      <c r="C18" s="691"/>
      <c r="D18" s="692">
        <f>E30</f>
        <v>-77764.329999998212</v>
      </c>
      <c r="E18" s="693"/>
      <c r="I18" s="449"/>
      <c r="J18" s="449">
        <v>541200</v>
      </c>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c r="K19" s="304"/>
      <c r="L19" s="452"/>
      <c r="M19" s="449"/>
      <c r="N19" s="308"/>
      <c r="O19" s="304"/>
      <c r="P19" s="2"/>
      <c r="Q19" s="304" t="s">
        <v>14151</v>
      </c>
      <c r="R19" s="308">
        <v>3000000</v>
      </c>
      <c r="S19" s="308"/>
    </row>
    <row r="20" spans="1:21" ht="18.75" x14ac:dyDescent="0.3">
      <c r="G20" s="694" t="s">
        <v>12540</v>
      </c>
      <c r="H20" s="695"/>
      <c r="I20" s="449"/>
      <c r="J20" s="449"/>
      <c r="K20" s="304"/>
      <c r="L20" s="452"/>
      <c r="M20" s="304"/>
      <c r="N20" s="304"/>
      <c r="O20" s="304"/>
      <c r="P20" s="2"/>
      <c r="Q20" s="304" t="s">
        <v>14151</v>
      </c>
      <c r="R20" s="308">
        <v>6709743</v>
      </c>
      <c r="S20" s="308"/>
    </row>
    <row r="21" spans="1:21" ht="28.5" x14ac:dyDescent="0.25">
      <c r="A21" s="686" t="s">
        <v>6976</v>
      </c>
      <c r="B21" s="687"/>
      <c r="C21" s="687"/>
      <c r="D21" s="688">
        <f ca="1">D19+D18+D17+D14</f>
        <v>69015698.522794396</v>
      </c>
      <c r="E21" s="689"/>
      <c r="G21" t="s">
        <v>12626</v>
      </c>
      <c r="H21" s="2">
        <v>7000</v>
      </c>
      <c r="I21" s="449"/>
      <c r="J21" s="449"/>
      <c r="K21" s="304"/>
      <c r="L21" s="452"/>
      <c r="M21" s="304"/>
      <c r="N21" s="304"/>
      <c r="O21" s="304"/>
      <c r="Q21" s="304" t="s">
        <v>14351</v>
      </c>
      <c r="R21" s="308">
        <v>3725071</v>
      </c>
      <c r="S21" s="308"/>
      <c r="U21" s="277"/>
    </row>
    <row r="22" spans="1:21" x14ac:dyDescent="0.25">
      <c r="G22" t="s">
        <v>12704</v>
      </c>
      <c r="H22" s="2">
        <v>50000</v>
      </c>
      <c r="I22" s="449"/>
      <c r="J22" s="449"/>
      <c r="K22" s="304"/>
      <c r="L22" s="452"/>
      <c r="M22" s="304"/>
      <c r="N22" s="304"/>
      <c r="O22" s="304"/>
      <c r="Q22" s="304" t="s">
        <v>14151</v>
      </c>
      <c r="R22" s="308">
        <v>1884105</v>
      </c>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61779987.852794386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'[4]Outside Payments'!$P$11</f>
        <v>4919626</v>
      </c>
      <c r="G29" t="s">
        <v>13106</v>
      </c>
      <c r="H29" s="614">
        <v>1000</v>
      </c>
      <c r="I29" s="449"/>
      <c r="J29" s="449"/>
      <c r="K29" s="302"/>
      <c r="L29" s="433"/>
      <c r="M29" s="302"/>
      <c r="N29" s="302"/>
      <c r="O29" s="302"/>
      <c r="Q29" s="304"/>
      <c r="R29" s="308"/>
      <c r="S29" s="308"/>
    </row>
    <row r="30" spans="1:21" x14ac:dyDescent="0.25">
      <c r="D30" s="2" t="s">
        <v>14092</v>
      </c>
      <c r="E30" s="2">
        <f>'[4]Outside Payments'!$Q$11</f>
        <v>-77764.329999998212</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69015698.522794396</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75509296.051826641</v>
      </c>
      <c r="G36" t="s">
        <v>13316</v>
      </c>
      <c r="H36">
        <v>1000</v>
      </c>
      <c r="I36" s="302"/>
      <c r="J36" s="302"/>
      <c r="K36" s="302"/>
      <c r="L36" s="433"/>
      <c r="M36" s="302"/>
      <c r="N36" s="302"/>
      <c r="O36" s="302"/>
      <c r="Q36" s="304"/>
      <c r="R36" s="308"/>
      <c r="S36" s="308"/>
    </row>
    <row r="37" spans="4:19" x14ac:dyDescent="0.25">
      <c r="E37" s="2">
        <f>SUM(J15:J28)</f>
        <v>1191200</v>
      </c>
      <c r="G37" t="s">
        <v>13317</v>
      </c>
      <c r="H37">
        <v>1000</v>
      </c>
      <c r="I37" s="302"/>
      <c r="J37" s="302"/>
      <c r="K37" s="302"/>
      <c r="L37" s="433"/>
      <c r="M37" s="302"/>
      <c r="N37" s="302"/>
      <c r="O37" s="302"/>
      <c r="Q37" s="304"/>
      <c r="R37" s="308"/>
      <c r="S37" s="308"/>
    </row>
    <row r="38" spans="4:19" x14ac:dyDescent="0.25">
      <c r="D38" s="2" t="s">
        <v>14094</v>
      </c>
      <c r="E38" s="2">
        <f ca="1">E34-E36</f>
        <v>-6493597.5290322453</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R55-S53-'[4]Outside Payments'!$Q$4</f>
        <v>-65723755</v>
      </c>
    </row>
    <row r="55" spans="7:19" ht="18.75" x14ac:dyDescent="0.25">
      <c r="G55" t="s">
        <v>13774</v>
      </c>
      <c r="H55">
        <v>5000</v>
      </c>
      <c r="I55" s="302"/>
      <c r="J55" s="302"/>
      <c r="K55" s="302"/>
      <c r="L55" s="433"/>
      <c r="M55" s="302"/>
      <c r="N55" s="302"/>
      <c r="O55" s="302"/>
      <c r="Q55" s="28" t="s">
        <v>9746</v>
      </c>
      <c r="R55" s="28">
        <f>SUM(R4:R54)</f>
        <v>54071043</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topLeftCell="A4" zoomScale="73" zoomScaleNormal="73" workbookViewId="0">
      <selection activeCell="C24" sqref="C24"/>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23" si="3">C12-B12</f>
        <v>94</v>
      </c>
      <c r="E12" s="652">
        <f t="shared" ref="E12:E23"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f t="shared" si="3"/>
        <v>0</v>
      </c>
      <c r="E14" s="652">
        <f t="shared" si="4"/>
        <v>0</v>
      </c>
      <c r="F14" s="652"/>
      <c r="G14" s="670">
        <f t="shared" ref="G14:G23" si="5">G13+E14-F14</f>
        <v>-422</v>
      </c>
    </row>
    <row r="15" spans="1:10" ht="23.25" x14ac:dyDescent="0.35">
      <c r="A15" s="669">
        <v>45519</v>
      </c>
      <c r="B15" s="652">
        <v>1740</v>
      </c>
      <c r="C15" s="652">
        <v>1858</v>
      </c>
      <c r="D15" s="652">
        <f t="shared" si="3"/>
        <v>118</v>
      </c>
      <c r="E15" s="652">
        <f t="shared" si="4"/>
        <v>1062</v>
      </c>
      <c r="F15" s="652">
        <v>1000</v>
      </c>
      <c r="G15" s="670">
        <f t="shared" si="5"/>
        <v>-360</v>
      </c>
    </row>
    <row r="16" spans="1:10" ht="23.25" x14ac:dyDescent="0.35">
      <c r="A16" s="669">
        <v>45520</v>
      </c>
      <c r="B16" s="652">
        <v>1895</v>
      </c>
      <c r="C16" s="652">
        <v>1990</v>
      </c>
      <c r="D16" s="652">
        <f t="shared" si="3"/>
        <v>95</v>
      </c>
      <c r="E16" s="652">
        <f t="shared" si="4"/>
        <v>855</v>
      </c>
      <c r="F16" s="652"/>
      <c r="G16" s="670">
        <f t="shared" si="5"/>
        <v>495</v>
      </c>
    </row>
    <row r="17" spans="1:7" ht="23.25" x14ac:dyDescent="0.35">
      <c r="A17" s="669">
        <v>45521</v>
      </c>
      <c r="B17" s="652">
        <v>2013</v>
      </c>
      <c r="C17" s="652">
        <v>2091</v>
      </c>
      <c r="D17" s="652">
        <f t="shared" si="3"/>
        <v>78</v>
      </c>
      <c r="E17" s="652">
        <f t="shared" si="4"/>
        <v>702</v>
      </c>
      <c r="F17" s="652">
        <v>2000</v>
      </c>
      <c r="G17" s="670">
        <f t="shared" si="5"/>
        <v>-803</v>
      </c>
    </row>
    <row r="18" spans="1:7" ht="26.25" x14ac:dyDescent="0.35">
      <c r="A18" s="671" t="s">
        <v>14165</v>
      </c>
      <c r="B18" s="652"/>
      <c r="C18" s="652"/>
      <c r="D18" s="652">
        <f t="shared" si="3"/>
        <v>0</v>
      </c>
      <c r="E18" s="652">
        <f t="shared" si="4"/>
        <v>0</v>
      </c>
      <c r="F18" s="652"/>
      <c r="G18" s="670">
        <f t="shared" si="5"/>
        <v>-803</v>
      </c>
    </row>
    <row r="19" spans="1:7" ht="23.25" x14ac:dyDescent="0.35">
      <c r="A19" s="669">
        <v>45523</v>
      </c>
      <c r="B19" s="652">
        <v>2176</v>
      </c>
      <c r="C19" s="652">
        <v>2230</v>
      </c>
      <c r="D19" s="652">
        <f t="shared" si="3"/>
        <v>54</v>
      </c>
      <c r="E19" s="652">
        <f t="shared" si="4"/>
        <v>486</v>
      </c>
      <c r="F19" s="652">
        <v>2000</v>
      </c>
      <c r="G19" s="670">
        <f t="shared" si="5"/>
        <v>-2317</v>
      </c>
    </row>
    <row r="20" spans="1:7" ht="23.25" x14ac:dyDescent="0.35">
      <c r="A20" s="669">
        <v>45524</v>
      </c>
      <c r="B20" s="652">
        <v>2284</v>
      </c>
      <c r="C20" s="652">
        <v>2412</v>
      </c>
      <c r="D20" s="652">
        <f t="shared" si="3"/>
        <v>128</v>
      </c>
      <c r="E20" s="652">
        <f t="shared" si="4"/>
        <v>1152</v>
      </c>
      <c r="F20" s="652"/>
      <c r="G20" s="670">
        <f t="shared" si="5"/>
        <v>-1165</v>
      </c>
    </row>
    <row r="21" spans="1:7" ht="23.25" x14ac:dyDescent="0.35">
      <c r="A21" s="669">
        <v>45525</v>
      </c>
      <c r="B21" s="652">
        <v>2426</v>
      </c>
      <c r="C21" s="652">
        <v>2548</v>
      </c>
      <c r="D21" s="652">
        <f t="shared" si="3"/>
        <v>122</v>
      </c>
      <c r="E21" s="652">
        <f t="shared" si="4"/>
        <v>1098</v>
      </c>
      <c r="F21" s="652"/>
      <c r="G21" s="670">
        <f t="shared" si="5"/>
        <v>-67</v>
      </c>
    </row>
    <row r="22" spans="1:7" ht="23.25" x14ac:dyDescent="0.35">
      <c r="A22" s="669">
        <v>45526</v>
      </c>
      <c r="B22" s="652">
        <v>2568</v>
      </c>
      <c r="C22" s="652">
        <v>2677</v>
      </c>
      <c r="D22" s="652">
        <f t="shared" si="3"/>
        <v>109</v>
      </c>
      <c r="E22" s="652">
        <f t="shared" si="4"/>
        <v>981</v>
      </c>
      <c r="F22" s="652">
        <v>2000</v>
      </c>
      <c r="G22" s="670">
        <f t="shared" si="5"/>
        <v>-1086</v>
      </c>
    </row>
    <row r="23" spans="1:7" ht="23.25" x14ac:dyDescent="0.35">
      <c r="A23" s="669">
        <v>45527</v>
      </c>
      <c r="B23" s="652">
        <v>2754</v>
      </c>
      <c r="C23" s="652">
        <v>2850</v>
      </c>
      <c r="D23" s="652">
        <f t="shared" si="3"/>
        <v>96</v>
      </c>
      <c r="E23" s="652">
        <f t="shared" si="4"/>
        <v>864</v>
      </c>
      <c r="F23" s="652"/>
      <c r="G23" s="670">
        <f t="shared" si="5"/>
        <v>-222</v>
      </c>
    </row>
    <row r="24" spans="1:7" ht="23.25" x14ac:dyDescent="0.35">
      <c r="A24" s="669">
        <v>45528</v>
      </c>
      <c r="B24" s="652">
        <v>2898</v>
      </c>
      <c r="C24" s="652"/>
      <c r="D24" s="652"/>
      <c r="E24" s="652"/>
      <c r="F24" s="652">
        <v>2000</v>
      </c>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45530</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workbookViewId="0">
      <pane ySplit="2" topLeftCell="A692" activePane="bottomLeft" state="frozen"/>
      <selection pane="bottomLeft" activeCell="C721" sqref="C7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45530</v>
      </c>
    </row>
    <row r="2" spans="1:8" ht="21" x14ac:dyDescent="0.25">
      <c r="A2" s="740" t="s">
        <v>861</v>
      </c>
      <c r="B2" s="741"/>
      <c r="C2" s="28">
        <v>3551000</v>
      </c>
      <c r="D2" s="3"/>
      <c r="E2" s="3"/>
      <c r="F2" s="3"/>
      <c r="G2" s="27" t="s">
        <v>861</v>
      </c>
      <c r="H2" s="288">
        <f>C2+C721-H721</f>
        <v>36803585.75120002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37283585.75120002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13">
        <v>45524</v>
      </c>
      <c r="B655" s="260" t="s">
        <v>14309</v>
      </c>
      <c r="C655" s="19">
        <v>246087</v>
      </c>
      <c r="D655" s="34"/>
      <c r="E655" s="13">
        <v>45342</v>
      </c>
      <c r="F655" s="352">
        <v>1973738873</v>
      </c>
      <c r="G655" s="261" t="s">
        <v>5328</v>
      </c>
      <c r="H655" s="8">
        <v>100000</v>
      </c>
      <c r="J655" s="322"/>
    </row>
    <row r="656" spans="1:10" s="18" customFormat="1" ht="15.75" x14ac:dyDescent="0.25">
      <c r="A656" s="13">
        <v>45526</v>
      </c>
      <c r="B656" s="260" t="s">
        <v>14346</v>
      </c>
      <c r="C656" s="19">
        <v>1947260</v>
      </c>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14302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14340</v>
      </c>
      <c r="H719" s="8">
        <v>597559</v>
      </c>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212657614.75120002</v>
      </c>
      <c r="D721" s="34"/>
      <c r="E721" s="736" t="s">
        <v>7001</v>
      </c>
      <c r="F721" s="737"/>
      <c r="G721" s="738"/>
      <c r="H721" s="26">
        <f>SUM(H6:H719)</f>
        <v>179405029</v>
      </c>
      <c r="J721" s="18">
        <v>1500000</v>
      </c>
    </row>
    <row r="722" spans="1:10" s="18" customFormat="1" ht="15.75" x14ac:dyDescent="0.25">
      <c r="A722"/>
      <c r="B722" s="2"/>
      <c r="C722" s="2"/>
      <c r="D722" s="34"/>
      <c r="E722" s="2"/>
      <c r="F722" s="2"/>
      <c r="G722" s="2"/>
      <c r="H722" s="2"/>
      <c r="J722" s="322">
        <f>J721+J421</f>
        <v>38783585.75120002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45530</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2024-08-26T13:25:30Z</dcterms:modified>
  <cp:contentStatus/>
</cp:coreProperties>
</file>