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Xls\Sent BOQ\Rahmat Shipping Karachi\"/>
    </mc:Choice>
  </mc:AlternateContent>
  <xr:revisionPtr revIDLastSave="0" documentId="13_ncr:1_{FA528058-ABEA-46F7-AD7D-7289BCB90E8E}"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1" l="1"/>
  <c r="F11" i="1"/>
  <c r="H10" i="1"/>
  <c r="F10" i="1"/>
  <c r="I10" i="1" l="1"/>
  <c r="I11" i="1"/>
  <c r="H48" i="1"/>
  <c r="I48" i="1" s="1"/>
  <c r="F48" i="1"/>
  <c r="H47" i="1"/>
  <c r="F47" i="1"/>
  <c r="H45" i="1"/>
  <c r="F45" i="1"/>
  <c r="H44" i="1"/>
  <c r="F44" i="1"/>
  <c r="H42" i="1"/>
  <c r="F42" i="1"/>
  <c r="H41" i="1"/>
  <c r="F41" i="1"/>
  <c r="H39" i="1"/>
  <c r="F39" i="1"/>
  <c r="H37" i="1"/>
  <c r="F37" i="1"/>
  <c r="H35" i="1"/>
  <c r="F35" i="1"/>
  <c r="H34" i="1"/>
  <c r="F34" i="1"/>
  <c r="H33" i="1"/>
  <c r="F33" i="1"/>
  <c r="H29" i="1"/>
  <c r="F29" i="1"/>
  <c r="H28" i="1"/>
  <c r="F28" i="1"/>
  <c r="H27" i="1"/>
  <c r="F27" i="1"/>
  <c r="H26" i="1"/>
  <c r="F26" i="1"/>
  <c r="H25" i="1"/>
  <c r="F25" i="1"/>
  <c r="H24" i="1"/>
  <c r="F24" i="1"/>
  <c r="H23" i="1"/>
  <c r="F23" i="1"/>
  <c r="H22" i="1"/>
  <c r="F22" i="1"/>
  <c r="H18" i="1"/>
  <c r="F18" i="1"/>
  <c r="H17" i="1"/>
  <c r="F17" i="1"/>
  <c r="H16" i="1"/>
  <c r="F16" i="1"/>
  <c r="H15" i="1"/>
  <c r="F15" i="1"/>
  <c r="H14" i="1"/>
  <c r="F14" i="1"/>
  <c r="H12" i="1"/>
  <c r="F12" i="1"/>
  <c r="H9" i="1"/>
  <c r="F9" i="1"/>
  <c r="I9" i="1" l="1"/>
  <c r="I28" i="1"/>
  <c r="I14" i="1"/>
  <c r="I37" i="1"/>
  <c r="I41" i="1"/>
  <c r="I44" i="1"/>
  <c r="I17" i="1"/>
  <c r="I24" i="1"/>
  <c r="I47" i="1"/>
  <c r="I33" i="1"/>
  <c r="I45" i="1"/>
  <c r="I26" i="1"/>
  <c r="I16" i="1"/>
  <c r="I18" i="1"/>
  <c r="I23" i="1"/>
  <c r="I34" i="1"/>
  <c r="I12" i="1"/>
  <c r="I15" i="1"/>
  <c r="I25" i="1"/>
  <c r="I27" i="1"/>
  <c r="I35" i="1"/>
  <c r="I39" i="1"/>
  <c r="I42" i="1"/>
  <c r="I22" i="1"/>
  <c r="I29" i="1"/>
  <c r="I50" i="1" l="1"/>
</calcChain>
</file>

<file path=xl/sharedStrings.xml><?xml version="1.0" encoding="utf-8"?>
<sst xmlns="http://schemas.openxmlformats.org/spreadsheetml/2006/main" count="101" uniqueCount="65">
  <si>
    <t xml:space="preserve">SECTION II: BILL OF QUANTITIES FOR PLUMBING WORKS </t>
  </si>
  <si>
    <t>BOQ No.</t>
  </si>
  <si>
    <t>Description</t>
  </si>
  <si>
    <t>Qty</t>
  </si>
  <si>
    <t>Unit</t>
  </si>
  <si>
    <t>Material Rate (PKR)</t>
  </si>
  <si>
    <t>Material Cost (PKR)</t>
  </si>
  <si>
    <t>Labour Rate (PKR)</t>
  </si>
  <si>
    <t>Labour Cost (PKR)</t>
  </si>
  <si>
    <t>Total Cost (PKR)</t>
  </si>
  <si>
    <t>6 x 4</t>
  </si>
  <si>
    <t>8 x 4</t>
  </si>
  <si>
    <t>7 + 9</t>
  </si>
  <si>
    <t>PLUMBING FIXTURES</t>
  </si>
  <si>
    <t>Supply and Installation of plumbing fixtures &amp; faucets complete in all respects including all accessories, support, hangers, etc. ready to use as per specifications, drawings and instructions of</t>
  </si>
  <si>
    <t>Consultant.</t>
  </si>
  <si>
    <t>European style W.C. Wall mounted type, with seat cover, concealed flush tank, C.P. (chrome plated) connector, thimble, fixing accessories etc.</t>
  </si>
  <si>
    <t>Nos.</t>
  </si>
  <si>
    <t>Toilet Hand Spray with flexible chain &amp; telephone type shower</t>
  </si>
  <si>
    <t>Including tee stop cock etc. complete in all respect.</t>
  </si>
  <si>
    <t>Wash basin vanity type (WB-V) along with hot and cold water mixer including bottle trap, waste, stop cocks, etc.</t>
  </si>
  <si>
    <t>Toilet accessories complete set.</t>
  </si>
  <si>
    <t>i.</t>
  </si>
  <si>
    <t>Soap Dish</t>
  </si>
  <si>
    <t>ii.</t>
  </si>
  <si>
    <t>Towel Rail</t>
  </si>
  <si>
    <t>iii.</t>
  </si>
  <si>
    <t>Paper Holder</t>
  </si>
  <si>
    <t>iv.</t>
  </si>
  <si>
    <t>Coat Hooks</t>
  </si>
  <si>
    <t>v.</t>
  </si>
  <si>
    <t>Hand Dryer</t>
  </si>
  <si>
    <t>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</si>
  <si>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</si>
  <si>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for Cold and Hot Water with fusion jointing along with all types of unions, tees, bends, sockets, clamps, hangers, supports, sleeves, masking plates, chiseling, making holes making good, excavation, bedding backfilling as required complete in all respect.</t>
  </si>
  <si>
    <t>Ø 25</t>
  </si>
  <si>
    <t>Rft.</t>
  </si>
  <si>
    <t>Ø 32</t>
  </si>
  <si>
    <t>Ø 50</t>
  </si>
  <si>
    <t>Brass body gate valves / ball valves with unions.</t>
  </si>
  <si>
    <t>No.</t>
  </si>
  <si>
    <t>ELECTRIC WATER HEATER</t>
  </si>
  <si>
    <t>SOIL, WASTE AND VENT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</si>
  <si>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</si>
  <si>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</si>
  <si>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Ø 2"</t>
  </si>
  <si>
    <t>Ø 3"</t>
  </si>
  <si>
    <t>Ø 4"</t>
  </si>
  <si>
    <t xml:space="preserve">Floor trap including S.S grating floor trap, inlet outlet connection complete in all respects. </t>
  </si>
  <si>
    <t>FT- with 4" P - trap</t>
  </si>
  <si>
    <t>Floor Clean Out for soil, waste of approved make.</t>
  </si>
  <si>
    <t>For 4" dia. Pipe with SS floor cover plate</t>
  </si>
  <si>
    <t>Miscellaneous</t>
  </si>
  <si>
    <t>i</t>
  </si>
  <si>
    <t xml:space="preserve">Submittals, samples, shop drawings, inspections, As-Built drawings, operation and maintenance manuals and the like as required by specification. </t>
  </si>
  <si>
    <t>Job</t>
  </si>
  <si>
    <t>ii</t>
  </si>
  <si>
    <t xml:space="preserve">Painting, identification and tagging to the P&amp;S installations and equipments. </t>
  </si>
  <si>
    <t>Testing &amp; Commissioning</t>
  </si>
  <si>
    <t>Testing, and commissioning entire P&amp;S installation as per</t>
  </si>
  <si>
    <t>Engineer's approval.</t>
  </si>
  <si>
    <t>Sundries</t>
  </si>
  <si>
    <t>Supply, installtion and commissioning of items not listed in BOQ but required.</t>
  </si>
  <si>
    <t>(Contractor to specify the list of missing items if there is any.)</t>
  </si>
  <si>
    <t>Grand Total  for Plumbing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</si>
</sst>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0" x14ac:knownFonts="1">
    <font>
      <sz val="11"/>
      <color theme="1"/>
      <name val="Calibri"/>
      <family val="2"/>
      <scheme val="minor"/>
    </font>
    <font>
      <sz val="11"/>
      <color theme="1"/>
      <name val="Calibri"/>
      <family val="2"/>
      <scheme val="minor"/>
    </font>
    <font>
      <sz val="11"/>
      <color rgb="FF000000"/>
      <name val="Calibri"/>
      <family val="2"/>
      <scheme val="minor"/>
    </font>
    <font>
      <b/>
      <sz val="12.5"/>
      <color rgb="FFFFFFFF"/>
      <name val="Calibri"/>
      <family val="2"/>
      <scheme val="minor"/>
    </font>
    <font>
      <b/>
      <sz val="10"/>
      <color rgb="FF000000"/>
      <name val="Calibri"/>
      <family val="2"/>
      <scheme val="minor"/>
    </font>
    <font>
      <b/>
      <u/>
      <sz val="10"/>
      <color rgb="FF000000"/>
      <name val="Calibri"/>
      <family val="2"/>
      <scheme val="minor"/>
    </font>
    <font>
      <sz val="10"/>
      <color rgb="FF000000"/>
      <name val="Calibri"/>
      <family val="2"/>
      <scheme val="minor"/>
    </font>
    <font>
      <sz val="9"/>
      <color rgb="FF000000"/>
      <name val="Calibri"/>
      <family val="2"/>
      <scheme val="minor"/>
    </font>
    <font>
      <b/>
      <sz val="9"/>
      <color rgb="FFFF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000000"/>
        <bgColor indexed="64"/>
      </patternFill>
    </fill>
    <fill>
      <patternFill patternType="solid">
        <fgColor rgb="FFBFBFBF"/>
        <bgColor indexed="64"/>
      </patternFill>
    </fill>
  </fills>
  <borders count="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2">
    <xf numFmtId="0" fontId="0" fillId="0" borderId="0"/>
    <xf numFmtId="43" fontId="1" fillId="0" borderId="0" applyFont="0" applyFill="0" applyBorder="0" applyAlignment="0" applyProtection="0"/>
  </cellStyleXfs>
  <cellXfs count="43">
    <xf numFmtId="0" fontId="0" fillId="0" borderId="0" xfId="0"/>
    <xf numFmtId="0" fontId="2" fillId="0" borderId="0" xfId="0" applyFont="1" applyAlignment="1">
      <alignment vertical="center"/>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2" fillId="0" borderId="4" xfId="0" applyFont="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4" fillId="0" borderId="6" xfId="0" applyFont="1" applyBorder="1" applyAlignment="1">
      <alignment horizontal="justify" vertical="center" wrapText="1"/>
    </xf>
    <xf numFmtId="0" fontId="4" fillId="0" borderId="5" xfId="0" applyFont="1" applyBorder="1" applyAlignment="1">
      <alignment vertical="center" wrapText="1"/>
    </xf>
    <xf numFmtId="0" fontId="6" fillId="0" borderId="4" xfId="0" applyFont="1" applyBorder="1" applyAlignment="1">
      <alignment horizontal="center" vertical="center" wrapText="1"/>
    </xf>
    <xf numFmtId="0" fontId="6" fillId="0" borderId="5" xfId="0" applyFont="1" applyBorder="1" applyAlignment="1">
      <alignment horizontal="justify" vertical="center" wrapText="1"/>
    </xf>
    <xf numFmtId="0" fontId="6" fillId="0" borderId="5" xfId="0" applyFont="1" applyBorder="1" applyAlignment="1">
      <alignment horizontal="center" vertical="center" wrapText="1"/>
    </xf>
    <xf numFmtId="0" fontId="7" fillId="0" borderId="5" xfId="0" applyFont="1" applyBorder="1" applyAlignment="1">
      <alignment horizontal="center" vertical="center" wrapText="1"/>
    </xf>
    <xf numFmtId="0" fontId="6" fillId="0" borderId="6" xfId="0" applyFont="1" applyBorder="1" applyAlignment="1">
      <alignment horizontal="justify" vertical="center" wrapText="1"/>
    </xf>
    <xf numFmtId="0" fontId="6" fillId="0" borderId="5" xfId="0" applyFont="1" applyBorder="1" applyAlignment="1">
      <alignment vertical="center" wrapText="1"/>
    </xf>
    <xf numFmtId="0" fontId="4" fillId="0" borderId="4" xfId="0" applyFont="1" applyBorder="1" applyAlignment="1">
      <alignment horizontal="center" vertical="center" wrapText="1"/>
    </xf>
    <xf numFmtId="0" fontId="6" fillId="0" borderId="7" xfId="0" applyFont="1" applyBorder="1" applyAlignment="1">
      <alignment horizontal="center" vertical="center" wrapText="1"/>
    </xf>
    <xf numFmtId="0" fontId="4" fillId="0" borderId="5" xfId="0" applyFont="1" applyBorder="1" applyAlignment="1">
      <alignment horizontal="justify" vertical="center" wrapText="1"/>
    </xf>
    <xf numFmtId="0" fontId="6" fillId="0" borderId="6" xfId="0" applyFont="1" applyBorder="1" applyAlignment="1">
      <alignment vertical="center" wrapText="1"/>
    </xf>
    <xf numFmtId="0" fontId="8" fillId="0" borderId="5" xfId="0" applyFont="1" applyBorder="1" applyAlignment="1">
      <alignment vertical="center" wrapText="1"/>
    </xf>
    <xf numFmtId="0" fontId="2" fillId="3" borderId="5" xfId="0" applyFont="1" applyFill="1" applyBorder="1" applyAlignment="1">
      <alignment vertical="center" wrapText="1"/>
    </xf>
    <xf numFmtId="164" fontId="2" fillId="0" borderId="5" xfId="1" applyNumberFormat="1" applyFont="1" applyBorder="1" applyAlignment="1">
      <alignment vertical="center" wrapText="1"/>
    </xf>
    <xf numFmtId="0" fontId="6" fillId="0" borderId="7" xfId="0" applyFont="1" applyBorder="1" applyAlignment="1">
      <alignment vertical="center" wrapText="1"/>
    </xf>
    <xf numFmtId="164" fontId="9" fillId="3" borderId="5" xfId="1" applyNumberFormat="1" applyFont="1" applyFill="1" applyBorder="1" applyAlignment="1">
      <alignment vertical="center" wrapText="1"/>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2" fillId="2" borderId="1" xfId="0" applyFont="1" applyFill="1" applyBorder="1" applyAlignment="1">
      <alignment vertical="center" wrapText="1"/>
    </xf>
    <xf numFmtId="0" fontId="2" fillId="2" borderId="3" xfId="0" applyFont="1" applyFill="1" applyBorder="1" applyAlignment="1">
      <alignment vertical="center" wrapText="1"/>
    </xf>
    <xf numFmtId="0" fontId="2" fillId="0" borderId="7" xfId="0" applyFont="1" applyBorder="1" applyAlignment="1">
      <alignment vertical="center" wrapText="1"/>
    </xf>
    <xf numFmtId="0" fontId="2" fillId="0" borderId="4" xfId="0" applyFont="1" applyBorder="1" applyAlignment="1">
      <alignment vertical="center" wrapText="1"/>
    </xf>
    <xf numFmtId="0" fontId="6" fillId="0" borderId="7" xfId="0" applyFont="1" applyBorder="1" applyAlignment="1">
      <alignment horizontal="center" vertical="center" wrapText="1"/>
    </xf>
    <xf numFmtId="0" fontId="6"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7" fillId="0" borderId="7" xfId="0" applyFont="1" applyBorder="1" applyAlignment="1">
      <alignment horizontal="center" vertical="center" wrapText="1"/>
    </xf>
    <xf numFmtId="0" fontId="7" fillId="0" borderId="4" xfId="0" applyFont="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abSelected="1" topLeftCell="A34" workbookViewId="0">
      <selection activeCell="K48" sqref="K48"/>
    </sheetView>
  </sheetViews>
  <sheetFormatPr defaultRowHeight="15" x14ac:dyDescent="0.25"/>
  <cols>
    <col min="1" max="1" width="14.7109375" customWidth="1"/>
    <col min="2" max="2" width="44.7109375" customWidth="1"/>
    <col min="9" max="9" width="12" customWidth="1"/>
  </cols>
  <sheetData>
    <row r="1" spans="1:9" ht="15.75" thickBot="1" x14ac:dyDescent="0.3">
      <c r="A1" s="1"/>
    </row>
    <row r="2" spans="1:9" ht="18" thickBot="1" x14ac:dyDescent="0.3">
      <c r="A2" s="24" t="s">
        <v>0</v>
      </c>
      <c r="B2" s="25"/>
      <c r="C2" s="25"/>
      <c r="D2" s="25"/>
      <c r="E2" s="25"/>
      <c r="F2" s="25"/>
      <c r="G2" s="26"/>
      <c r="H2" s="27"/>
      <c r="I2" s="28"/>
    </row>
    <row r="3" spans="1:9" ht="15.75" thickBot="1" x14ac:dyDescent="0.3">
      <c r="A3" s="2">
        <v>1</v>
      </c>
      <c r="B3" s="3">
        <v>3</v>
      </c>
      <c r="C3" s="3">
        <v>4</v>
      </c>
      <c r="D3" s="3">
        <v>5</v>
      </c>
      <c r="E3" s="3">
        <v>6</v>
      </c>
      <c r="F3" s="3">
        <v>7</v>
      </c>
      <c r="G3" s="3">
        <v>8</v>
      </c>
      <c r="H3" s="3">
        <v>9</v>
      </c>
      <c r="I3" s="3">
        <v>10</v>
      </c>
    </row>
    <row r="4" spans="1:9" ht="26.25" thickBot="1" x14ac:dyDescent="0.3">
      <c r="A4" s="2" t="s">
        <v>1</v>
      </c>
      <c r="B4" s="3" t="s">
        <v>2</v>
      </c>
      <c r="C4" s="3" t="s">
        <v>3</v>
      </c>
      <c r="D4" s="3" t="s">
        <v>4</v>
      </c>
      <c r="E4" s="3" t="s">
        <v>5</v>
      </c>
      <c r="F4" s="3" t="s">
        <v>6</v>
      </c>
      <c r="G4" s="3" t="s">
        <v>7</v>
      </c>
      <c r="H4" s="3" t="s">
        <v>8</v>
      </c>
      <c r="I4" s="3" t="s">
        <v>9</v>
      </c>
    </row>
    <row r="5" spans="1:9" ht="15.75" thickBot="1" x14ac:dyDescent="0.3">
      <c r="A5" s="2">
        <v>1</v>
      </c>
      <c r="B5" s="3">
        <v>3</v>
      </c>
      <c r="C5" s="3">
        <v>4</v>
      </c>
      <c r="D5" s="3">
        <v>5</v>
      </c>
      <c r="E5" s="3">
        <v>6</v>
      </c>
      <c r="F5" s="3" t="s">
        <v>10</v>
      </c>
      <c r="G5" s="3">
        <v>8</v>
      </c>
      <c r="H5" s="3" t="s">
        <v>11</v>
      </c>
      <c r="I5" s="3" t="s">
        <v>12</v>
      </c>
    </row>
    <row r="6" spans="1:9" ht="15.75" thickBot="1" x14ac:dyDescent="0.3">
      <c r="A6" s="4"/>
      <c r="B6" s="5" t="s">
        <v>13</v>
      </c>
      <c r="C6" s="6"/>
      <c r="D6" s="6"/>
      <c r="E6" s="6"/>
      <c r="F6" s="6"/>
      <c r="G6" s="6"/>
      <c r="H6" s="6"/>
      <c r="I6" s="6"/>
    </row>
    <row r="7" spans="1:9" ht="51" x14ac:dyDescent="0.25">
      <c r="A7" s="29"/>
      <c r="B7" s="7" t="s">
        <v>14</v>
      </c>
      <c r="C7" s="29"/>
      <c r="D7" s="29"/>
      <c r="E7" s="29"/>
      <c r="F7" s="29"/>
      <c r="G7" s="29"/>
      <c r="H7" s="29"/>
      <c r="I7" s="29"/>
    </row>
    <row r="8" spans="1:9" ht="15.75" thickBot="1" x14ac:dyDescent="0.3">
      <c r="A8" s="30"/>
      <c r="B8" s="8" t="s">
        <v>15</v>
      </c>
      <c r="C8" s="30"/>
      <c r="D8" s="30"/>
      <c r="E8" s="30"/>
      <c r="F8" s="30"/>
      <c r="G8" s="30"/>
      <c r="H8" s="30"/>
      <c r="I8" s="30"/>
    </row>
    <row r="9" spans="1:9" ht="39" thickBot="1" x14ac:dyDescent="0.3">
      <c r="A9" s="9">
        <v>1</v>
      </c>
      <c r="B9" s="10" t="s">
        <v>16</v>
      </c>
      <c r="C9" s="11">
        <v>6</v>
      </c>
      <c r="D9" s="12" t="s">
        <v>17</v>
      </c>
      <c r="E9" s="21">
        <v>121875</v>
      </c>
      <c r="F9" s="21">
        <f>E9*C9</f>
        <v>731250</v>
      </c>
      <c r="G9" s="21">
        <v>7000</v>
      </c>
      <c r="H9" s="21">
        <f>G9*C9</f>
        <v>42000</v>
      </c>
      <c r="I9" s="21">
        <f>H9+F9</f>
        <v>773250</v>
      </c>
    </row>
    <row r="10" spans="1:9" ht="26.25" thickBot="1" x14ac:dyDescent="0.3">
      <c r="A10" s="33">
        <v>2</v>
      </c>
      <c r="B10" s="13" t="s">
        <v>18</v>
      </c>
      <c r="C10" s="22"/>
      <c r="D10" s="35" t="s">
        <v>17</v>
      </c>
      <c r="E10" s="21"/>
      <c r="F10" s="21">
        <f t="shared" ref="F10" si="0">E10*C10</f>
        <v>0</v>
      </c>
      <c r="G10" s="21"/>
      <c r="H10" s="21">
        <f t="shared" ref="H10" si="1">G10*C10</f>
        <v>0</v>
      </c>
      <c r="I10" s="21">
        <f t="shared" ref="I10" si="2">H10+F10</f>
        <v>0</v>
      </c>
    </row>
    <row r="11" spans="1:9" ht="15.75" thickBot="1" x14ac:dyDescent="0.3">
      <c r="A11" s="34"/>
      <c r="B11" s="14" t="s">
        <v>19</v>
      </c>
      <c r="C11" s="16">
        <v>6</v>
      </c>
      <c r="D11" s="36"/>
      <c r="E11" s="21">
        <v>14750</v>
      </c>
      <c r="F11" s="21">
        <f t="shared" ref="F11" si="3">E11*C11</f>
        <v>88500</v>
      </c>
      <c r="G11" s="21">
        <v>1500</v>
      </c>
      <c r="H11" s="21">
        <f t="shared" ref="H11" si="4">G11*C11</f>
        <v>9000</v>
      </c>
      <c r="I11" s="21">
        <f t="shared" ref="I11" si="5">H11+F11</f>
        <v>97500</v>
      </c>
    </row>
    <row r="12" spans="1:9" ht="39" thickBot="1" x14ac:dyDescent="0.3">
      <c r="A12" s="15">
        <v>3</v>
      </c>
      <c r="B12" s="10" t="s">
        <v>20</v>
      </c>
      <c r="C12" s="11">
        <v>7</v>
      </c>
      <c r="D12" s="12" t="s">
        <v>17</v>
      </c>
      <c r="E12" s="21">
        <v>92875</v>
      </c>
      <c r="F12" s="21">
        <f>E12*C12</f>
        <v>650125</v>
      </c>
      <c r="G12" s="21">
        <v>7000</v>
      </c>
      <c r="H12" s="21">
        <f>G12*C12</f>
        <v>49000</v>
      </c>
      <c r="I12" s="21">
        <f>H12+F12</f>
        <v>699125</v>
      </c>
    </row>
    <row r="13" spans="1:9" ht="15.75" thickBot="1" x14ac:dyDescent="0.3">
      <c r="A13" s="9">
        <v>4</v>
      </c>
      <c r="B13" s="14" t="s">
        <v>21</v>
      </c>
      <c r="C13" s="6"/>
      <c r="D13" s="6"/>
      <c r="E13" s="6"/>
      <c r="F13" s="6"/>
      <c r="G13" s="6"/>
      <c r="H13" s="6"/>
      <c r="I13" s="6"/>
    </row>
    <row r="14" spans="1:9" ht="15.75" thickBot="1" x14ac:dyDescent="0.3">
      <c r="A14" s="9" t="s">
        <v>22</v>
      </c>
      <c r="B14" s="14" t="s">
        <v>23</v>
      </c>
      <c r="C14" s="11">
        <v>6</v>
      </c>
      <c r="D14" s="12" t="s">
        <v>17</v>
      </c>
      <c r="E14" s="21">
        <v>5625</v>
      </c>
      <c r="F14" s="21">
        <f t="shared" ref="F14:F18" si="6">E14*C14</f>
        <v>33750</v>
      </c>
      <c r="G14" s="21">
        <v>1500</v>
      </c>
      <c r="H14" s="21">
        <f t="shared" ref="H14:H18" si="7">G14*C14</f>
        <v>9000</v>
      </c>
      <c r="I14" s="21">
        <f t="shared" ref="I14:I18" si="8">H14+F14</f>
        <v>42750</v>
      </c>
    </row>
    <row r="15" spans="1:9" ht="15.75" thickBot="1" x14ac:dyDescent="0.3">
      <c r="A15" s="9" t="s">
        <v>24</v>
      </c>
      <c r="B15" s="14" t="s">
        <v>25</v>
      </c>
      <c r="C15" s="11">
        <v>6</v>
      </c>
      <c r="D15" s="12" t="s">
        <v>17</v>
      </c>
      <c r="E15" s="21">
        <v>9125</v>
      </c>
      <c r="F15" s="21">
        <f t="shared" si="6"/>
        <v>54750</v>
      </c>
      <c r="G15" s="21">
        <v>1500</v>
      </c>
      <c r="H15" s="21">
        <f t="shared" si="7"/>
        <v>9000</v>
      </c>
      <c r="I15" s="21">
        <f t="shared" si="8"/>
        <v>63750</v>
      </c>
    </row>
    <row r="16" spans="1:9" ht="15.75" thickBot="1" x14ac:dyDescent="0.3">
      <c r="A16" s="9" t="s">
        <v>26</v>
      </c>
      <c r="B16" s="14" t="s">
        <v>27</v>
      </c>
      <c r="C16" s="11">
        <v>6</v>
      </c>
      <c r="D16" s="12" t="s">
        <v>17</v>
      </c>
      <c r="E16" s="21">
        <v>6500</v>
      </c>
      <c r="F16" s="21">
        <f t="shared" si="6"/>
        <v>39000</v>
      </c>
      <c r="G16" s="21">
        <v>1500</v>
      </c>
      <c r="H16" s="21">
        <f t="shared" si="7"/>
        <v>9000</v>
      </c>
      <c r="I16" s="21">
        <f t="shared" si="8"/>
        <v>48000</v>
      </c>
    </row>
    <row r="17" spans="1:9" ht="15.75" thickBot="1" x14ac:dyDescent="0.3">
      <c r="A17" s="9" t="s">
        <v>28</v>
      </c>
      <c r="B17" s="14" t="s">
        <v>29</v>
      </c>
      <c r="C17" s="11">
        <v>6</v>
      </c>
      <c r="D17" s="12" t="s">
        <v>17</v>
      </c>
      <c r="E17" s="21">
        <v>4625</v>
      </c>
      <c r="F17" s="21">
        <f t="shared" si="6"/>
        <v>27750</v>
      </c>
      <c r="G17" s="21">
        <v>1000</v>
      </c>
      <c r="H17" s="21">
        <f t="shared" si="7"/>
        <v>6000</v>
      </c>
      <c r="I17" s="21">
        <f t="shared" si="8"/>
        <v>33750</v>
      </c>
    </row>
    <row r="18" spans="1:9" ht="15.75" thickBot="1" x14ac:dyDescent="0.3">
      <c r="A18" s="9" t="s">
        <v>30</v>
      </c>
      <c r="B18" s="14" t="s">
        <v>31</v>
      </c>
      <c r="C18" s="11">
        <v>6</v>
      </c>
      <c r="D18" s="12" t="s">
        <v>17</v>
      </c>
      <c r="E18" s="21">
        <v>21250</v>
      </c>
      <c r="F18" s="21">
        <f t="shared" si="6"/>
        <v>127500</v>
      </c>
      <c r="G18" s="21">
        <v>2000</v>
      </c>
      <c r="H18" s="21">
        <f t="shared" si="7"/>
        <v>12000</v>
      </c>
      <c r="I18" s="21">
        <f t="shared" si="8"/>
        <v>139500</v>
      </c>
    </row>
    <row r="19" spans="1:9" ht="15.75" thickBot="1" x14ac:dyDescent="0.3">
      <c r="A19" s="4"/>
      <c r="B19" s="5" t="s">
        <v>32</v>
      </c>
      <c r="C19" s="6"/>
      <c r="D19" s="6"/>
      <c r="E19" s="6"/>
      <c r="F19" s="6"/>
      <c r="G19" s="6"/>
      <c r="H19" s="6"/>
      <c r="I19" s="6"/>
    </row>
    <row r="20" spans="1:9" ht="64.5" thickBot="1" x14ac:dyDescent="0.3">
      <c r="A20" s="4"/>
      <c r="B20" s="17" t="s">
        <v>33</v>
      </c>
      <c r="C20" s="6"/>
      <c r="D20" s="6"/>
      <c r="E20" s="6"/>
      <c r="F20" s="6"/>
      <c r="G20" s="6"/>
      <c r="H20" s="6"/>
      <c r="I20" s="6"/>
    </row>
    <row r="21" spans="1:9" ht="77.25" thickBot="1" x14ac:dyDescent="0.3">
      <c r="A21" s="15">
        <v>5</v>
      </c>
      <c r="B21" s="17" t="s">
        <v>34</v>
      </c>
      <c r="C21" s="6"/>
      <c r="D21" s="6"/>
      <c r="E21" s="6"/>
      <c r="F21" s="6"/>
      <c r="G21" s="6"/>
      <c r="H21" s="6"/>
      <c r="I21" s="6"/>
    </row>
    <row r="22" spans="1:9" ht="15.75" thickBot="1" x14ac:dyDescent="0.3">
      <c r="A22" s="9" t="s">
        <v>22</v>
      </c>
      <c r="B22" s="14" t="s">
        <v>35</v>
      </c>
      <c r="C22" s="11">
        <v>200</v>
      </c>
      <c r="D22" s="11" t="s">
        <v>36</v>
      </c>
      <c r="E22" s="21">
        <v>325</v>
      </c>
      <c r="F22" s="21">
        <f t="shared" ref="F22:F29" si="9">E22*C22</f>
        <v>65000</v>
      </c>
      <c r="G22" s="21">
        <v>350</v>
      </c>
      <c r="H22" s="21">
        <f t="shared" ref="H22:H29" si="10">G22*C22</f>
        <v>70000</v>
      </c>
      <c r="I22" s="21">
        <f t="shared" ref="I22:I29" si="11">H22+F22</f>
        <v>135000</v>
      </c>
    </row>
    <row r="23" spans="1:9" ht="15.75" thickBot="1" x14ac:dyDescent="0.3">
      <c r="A23" s="9" t="s">
        <v>24</v>
      </c>
      <c r="B23" s="14" t="s">
        <v>37</v>
      </c>
      <c r="C23" s="11">
        <v>100</v>
      </c>
      <c r="D23" s="11" t="s">
        <v>36</v>
      </c>
      <c r="E23" s="21">
        <v>469</v>
      </c>
      <c r="F23" s="21">
        <f t="shared" si="9"/>
        <v>46900</v>
      </c>
      <c r="G23" s="21">
        <v>420</v>
      </c>
      <c r="H23" s="21">
        <f t="shared" si="10"/>
        <v>42000</v>
      </c>
      <c r="I23" s="21">
        <f t="shared" si="11"/>
        <v>88900</v>
      </c>
    </row>
    <row r="24" spans="1:9" ht="15.75" thickBot="1" x14ac:dyDescent="0.3">
      <c r="A24" s="9" t="s">
        <v>26</v>
      </c>
      <c r="B24" s="14" t="s">
        <v>38</v>
      </c>
      <c r="C24" s="11">
        <v>40</v>
      </c>
      <c r="D24" s="11" t="s">
        <v>36</v>
      </c>
      <c r="E24" s="21">
        <v>984</v>
      </c>
      <c r="F24" s="21">
        <f t="shared" si="9"/>
        <v>39360</v>
      </c>
      <c r="G24" s="21">
        <v>650</v>
      </c>
      <c r="H24" s="21">
        <f t="shared" si="10"/>
        <v>26000</v>
      </c>
      <c r="I24" s="21">
        <f t="shared" si="11"/>
        <v>65360</v>
      </c>
    </row>
    <row r="25" spans="1:9" ht="15.75" thickBot="1" x14ac:dyDescent="0.3">
      <c r="A25" s="15">
        <v>6</v>
      </c>
      <c r="B25" s="8" t="s">
        <v>39</v>
      </c>
      <c r="C25" s="6"/>
      <c r="D25" s="6"/>
      <c r="E25" s="21"/>
      <c r="F25" s="21">
        <f t="shared" si="9"/>
        <v>0</v>
      </c>
      <c r="G25" s="21"/>
      <c r="H25" s="21">
        <f t="shared" si="10"/>
        <v>0</v>
      </c>
      <c r="I25" s="21">
        <f t="shared" si="11"/>
        <v>0</v>
      </c>
    </row>
    <row r="26" spans="1:9" ht="15.75" thickBot="1" x14ac:dyDescent="0.3">
      <c r="A26" s="9" t="s">
        <v>22</v>
      </c>
      <c r="B26" s="14" t="s">
        <v>35</v>
      </c>
      <c r="C26" s="11">
        <v>3</v>
      </c>
      <c r="D26" s="11" t="s">
        <v>40</v>
      </c>
      <c r="E26" s="21">
        <v>6694</v>
      </c>
      <c r="F26" s="21">
        <f t="shared" si="9"/>
        <v>20082</v>
      </c>
      <c r="G26" s="21">
        <v>1500</v>
      </c>
      <c r="H26" s="21">
        <f t="shared" si="10"/>
        <v>4500</v>
      </c>
      <c r="I26" s="21">
        <f t="shared" si="11"/>
        <v>24582</v>
      </c>
    </row>
    <row r="27" spans="1:9" ht="15.75" thickBot="1" x14ac:dyDescent="0.3">
      <c r="A27" s="9" t="s">
        <v>24</v>
      </c>
      <c r="B27" s="14" t="s">
        <v>37</v>
      </c>
      <c r="C27" s="11">
        <v>2</v>
      </c>
      <c r="D27" s="11" t="s">
        <v>40</v>
      </c>
      <c r="E27" s="21">
        <v>9881</v>
      </c>
      <c r="F27" s="21">
        <f t="shared" si="9"/>
        <v>19762</v>
      </c>
      <c r="G27" s="21">
        <v>1500</v>
      </c>
      <c r="H27" s="21">
        <f t="shared" si="10"/>
        <v>3000</v>
      </c>
      <c r="I27" s="21">
        <f t="shared" si="11"/>
        <v>22762</v>
      </c>
    </row>
    <row r="28" spans="1:9" ht="15.75" thickBot="1" x14ac:dyDescent="0.3">
      <c r="A28" s="9" t="s">
        <v>26</v>
      </c>
      <c r="B28" s="14" t="s">
        <v>38</v>
      </c>
      <c r="C28" s="11">
        <v>4</v>
      </c>
      <c r="D28" s="11" t="s">
        <v>40</v>
      </c>
      <c r="E28" s="21">
        <v>18381</v>
      </c>
      <c r="F28" s="21">
        <f t="shared" si="9"/>
        <v>73524</v>
      </c>
      <c r="G28" s="21">
        <v>2000</v>
      </c>
      <c r="H28" s="21">
        <f t="shared" si="10"/>
        <v>8000</v>
      </c>
      <c r="I28" s="21">
        <f t="shared" si="11"/>
        <v>81524</v>
      </c>
    </row>
    <row r="29" spans="1:9" ht="15.75" thickBot="1" x14ac:dyDescent="0.3">
      <c r="A29" s="15">
        <v>7</v>
      </c>
      <c r="B29" s="8" t="s">
        <v>41</v>
      </c>
      <c r="C29" s="11">
        <v>3</v>
      </c>
      <c r="D29" s="11" t="s">
        <v>40</v>
      </c>
      <c r="E29" s="21">
        <v>90000</v>
      </c>
      <c r="F29" s="21">
        <f t="shared" si="9"/>
        <v>270000</v>
      </c>
      <c r="G29" s="21">
        <v>6000</v>
      </c>
      <c r="H29" s="21">
        <f t="shared" si="10"/>
        <v>18000</v>
      </c>
      <c r="I29" s="21">
        <f t="shared" si="11"/>
        <v>288000</v>
      </c>
    </row>
    <row r="30" spans="1:9" ht="15.75" thickBot="1" x14ac:dyDescent="0.3">
      <c r="A30" s="4"/>
      <c r="B30" s="5" t="s">
        <v>42</v>
      </c>
      <c r="C30" s="6"/>
      <c r="D30" s="6"/>
      <c r="E30" s="6"/>
      <c r="F30" s="6"/>
      <c r="G30" s="6"/>
      <c r="H30" s="6"/>
      <c r="I30" s="6"/>
    </row>
    <row r="31" spans="1:9" ht="64.5" thickBot="1" x14ac:dyDescent="0.3">
      <c r="A31" s="15">
        <v>8</v>
      </c>
      <c r="B31" s="17" t="s">
        <v>43</v>
      </c>
      <c r="C31" s="6"/>
      <c r="D31" s="6"/>
      <c r="E31" s="6"/>
      <c r="F31" s="6"/>
      <c r="G31" s="6"/>
      <c r="H31" s="6"/>
      <c r="I31" s="6"/>
    </row>
    <row r="32" spans="1:9" ht="64.5" thickBot="1" x14ac:dyDescent="0.3">
      <c r="A32" s="4"/>
      <c r="B32" s="17" t="s">
        <v>44</v>
      </c>
      <c r="C32" s="6"/>
      <c r="D32" s="6"/>
      <c r="E32" s="6"/>
      <c r="F32" s="6"/>
      <c r="G32" s="6"/>
      <c r="H32" s="6"/>
      <c r="I32" s="6"/>
    </row>
    <row r="33" spans="1:9" ht="15.75" thickBot="1" x14ac:dyDescent="0.3">
      <c r="A33" s="9" t="s">
        <v>22</v>
      </c>
      <c r="B33" s="14" t="s">
        <v>45</v>
      </c>
      <c r="C33" s="11">
        <v>60</v>
      </c>
      <c r="D33" s="11" t="s">
        <v>36</v>
      </c>
      <c r="E33" s="21">
        <v>301</v>
      </c>
      <c r="F33" s="21">
        <f t="shared" ref="F33:F35" si="12">E33*C33</f>
        <v>18060</v>
      </c>
      <c r="G33" s="21">
        <v>180</v>
      </c>
      <c r="H33" s="21">
        <f t="shared" ref="H33:H35" si="13">G33*C33</f>
        <v>10800</v>
      </c>
      <c r="I33" s="21">
        <f t="shared" ref="I33:I35" si="14">H33+F33</f>
        <v>28860</v>
      </c>
    </row>
    <row r="34" spans="1:9" ht="15.75" thickBot="1" x14ac:dyDescent="0.3">
      <c r="A34" s="9" t="s">
        <v>24</v>
      </c>
      <c r="B34" s="14" t="s">
        <v>46</v>
      </c>
      <c r="C34" s="11">
        <v>100</v>
      </c>
      <c r="D34" s="11" t="s">
        <v>36</v>
      </c>
      <c r="E34" s="21">
        <v>468</v>
      </c>
      <c r="F34" s="21">
        <f t="shared" si="12"/>
        <v>46800</v>
      </c>
      <c r="G34" s="21">
        <v>220</v>
      </c>
      <c r="H34" s="21">
        <f t="shared" si="13"/>
        <v>22000</v>
      </c>
      <c r="I34" s="21">
        <f t="shared" si="14"/>
        <v>68800</v>
      </c>
    </row>
    <row r="35" spans="1:9" ht="15.75" thickBot="1" x14ac:dyDescent="0.3">
      <c r="A35" s="9" t="s">
        <v>26</v>
      </c>
      <c r="B35" s="14" t="s">
        <v>47</v>
      </c>
      <c r="C35" s="11">
        <v>160</v>
      </c>
      <c r="D35" s="11" t="s">
        <v>36</v>
      </c>
      <c r="E35" s="21">
        <v>733</v>
      </c>
      <c r="F35" s="21">
        <f t="shared" si="12"/>
        <v>117280</v>
      </c>
      <c r="G35" s="21">
        <v>310</v>
      </c>
      <c r="H35" s="21">
        <f t="shared" si="13"/>
        <v>49600</v>
      </c>
      <c r="I35" s="21">
        <f t="shared" si="14"/>
        <v>166880</v>
      </c>
    </row>
    <row r="36" spans="1:9" ht="26.25" thickBot="1" x14ac:dyDescent="0.3">
      <c r="A36" s="9">
        <v>9</v>
      </c>
      <c r="B36" s="17" t="s">
        <v>48</v>
      </c>
      <c r="C36" s="6"/>
      <c r="D36" s="6"/>
      <c r="E36" s="6"/>
      <c r="F36" s="6"/>
      <c r="G36" s="6"/>
      <c r="H36" s="6"/>
      <c r="I36" s="6"/>
    </row>
    <row r="37" spans="1:9" ht="15.75" thickBot="1" x14ac:dyDescent="0.3">
      <c r="A37" s="9" t="s">
        <v>22</v>
      </c>
      <c r="B37" s="14" t="s">
        <v>49</v>
      </c>
      <c r="C37" s="11">
        <v>12</v>
      </c>
      <c r="D37" s="12" t="s">
        <v>17</v>
      </c>
      <c r="E37" s="21">
        <v>8500</v>
      </c>
      <c r="F37" s="21">
        <f>E37*C37</f>
        <v>102000</v>
      </c>
      <c r="G37" s="21">
        <v>1500</v>
      </c>
      <c r="H37" s="21">
        <f>G37*C37</f>
        <v>18000</v>
      </c>
      <c r="I37" s="21">
        <f>H37+F37</f>
        <v>120000</v>
      </c>
    </row>
    <row r="38" spans="1:9" ht="15.75" thickBot="1" x14ac:dyDescent="0.3">
      <c r="A38" s="9">
        <v>10</v>
      </c>
      <c r="B38" s="8" t="s">
        <v>50</v>
      </c>
      <c r="C38" s="6"/>
      <c r="D38" s="6"/>
      <c r="E38" s="6"/>
      <c r="F38" s="6"/>
      <c r="G38" s="6"/>
      <c r="H38" s="6"/>
      <c r="I38" s="6"/>
    </row>
    <row r="39" spans="1:9" ht="15.75" thickBot="1" x14ac:dyDescent="0.3">
      <c r="A39" s="9" t="s">
        <v>22</v>
      </c>
      <c r="B39" s="14" t="s">
        <v>51</v>
      </c>
      <c r="C39" s="12">
        <v>2</v>
      </c>
      <c r="D39" s="12" t="s">
        <v>17</v>
      </c>
      <c r="E39" s="21">
        <v>8500</v>
      </c>
      <c r="F39" s="21">
        <f>E39*C39</f>
        <v>17000</v>
      </c>
      <c r="G39" s="21">
        <v>1500</v>
      </c>
      <c r="H39" s="21">
        <f>G39*C39</f>
        <v>3000</v>
      </c>
      <c r="I39" s="21">
        <f>H39+F39</f>
        <v>20000</v>
      </c>
    </row>
    <row r="40" spans="1:9" ht="15.75" thickBot="1" x14ac:dyDescent="0.3">
      <c r="A40" s="9">
        <v>11</v>
      </c>
      <c r="B40" s="5" t="s">
        <v>52</v>
      </c>
      <c r="C40" s="6"/>
      <c r="D40" s="6"/>
      <c r="E40" s="6"/>
      <c r="F40" s="6"/>
      <c r="G40" s="6"/>
      <c r="H40" s="6"/>
      <c r="I40" s="6"/>
    </row>
    <row r="41" spans="1:9" ht="39" thickBot="1" x14ac:dyDescent="0.3">
      <c r="A41" s="9" t="s">
        <v>53</v>
      </c>
      <c r="B41" s="10" t="s">
        <v>54</v>
      </c>
      <c r="C41" s="11">
        <v>1</v>
      </c>
      <c r="D41" s="11" t="s">
        <v>55</v>
      </c>
      <c r="E41" s="21">
        <v>5000</v>
      </c>
      <c r="F41" s="21">
        <f t="shared" ref="F41:F42" si="15">E41*C41</f>
        <v>5000</v>
      </c>
      <c r="G41" s="21">
        <v>10000</v>
      </c>
      <c r="H41" s="21">
        <f t="shared" ref="H41:H42" si="16">G41*C41</f>
        <v>10000</v>
      </c>
      <c r="I41" s="21">
        <f t="shared" ref="I41:I42" si="17">H41+F41</f>
        <v>15000</v>
      </c>
    </row>
    <row r="42" spans="1:9" ht="26.25" thickBot="1" x14ac:dyDescent="0.3">
      <c r="A42" s="9" t="s">
        <v>56</v>
      </c>
      <c r="B42" s="14" t="s">
        <v>57</v>
      </c>
      <c r="C42" s="11">
        <v>1</v>
      </c>
      <c r="D42" s="11" t="s">
        <v>55</v>
      </c>
      <c r="E42" s="21">
        <v>10000</v>
      </c>
      <c r="F42" s="21">
        <f t="shared" si="15"/>
        <v>10000</v>
      </c>
      <c r="G42" s="21">
        <v>25000</v>
      </c>
      <c r="H42" s="21">
        <f t="shared" si="16"/>
        <v>25000</v>
      </c>
      <c r="I42" s="21">
        <f t="shared" si="17"/>
        <v>35000</v>
      </c>
    </row>
    <row r="43" spans="1:9" ht="15.75" thickBot="1" x14ac:dyDescent="0.3">
      <c r="A43" s="9">
        <v>12</v>
      </c>
      <c r="B43" s="5" t="s">
        <v>58</v>
      </c>
      <c r="C43" s="6"/>
      <c r="D43" s="6"/>
      <c r="E43" s="6"/>
      <c r="F43" s="6"/>
      <c r="G43" s="6"/>
      <c r="H43" s="6"/>
      <c r="I43" s="6"/>
    </row>
    <row r="44" spans="1:9" ht="26.25" thickBot="1" x14ac:dyDescent="0.3">
      <c r="A44" s="31" t="s">
        <v>53</v>
      </c>
      <c r="B44" s="18" t="s">
        <v>59</v>
      </c>
      <c r="C44" s="31">
        <v>1</v>
      </c>
      <c r="D44" s="31" t="s">
        <v>55</v>
      </c>
      <c r="E44" s="21"/>
      <c r="F44" s="21">
        <f t="shared" ref="F44:F45" si="18">E44*C44</f>
        <v>0</v>
      </c>
      <c r="G44" s="21">
        <v>50000</v>
      </c>
      <c r="H44" s="21">
        <f t="shared" ref="H44:H45" si="19">G44*C44</f>
        <v>50000</v>
      </c>
      <c r="I44" s="21">
        <f t="shared" ref="I44:I45" si="20">H44+F44</f>
        <v>50000</v>
      </c>
    </row>
    <row r="45" spans="1:9" ht="15.75" thickBot="1" x14ac:dyDescent="0.3">
      <c r="A45" s="32"/>
      <c r="B45" s="14" t="s">
        <v>60</v>
      </c>
      <c r="C45" s="32"/>
      <c r="D45" s="32"/>
      <c r="E45" s="21"/>
      <c r="F45" s="21">
        <f t="shared" si="18"/>
        <v>0</v>
      </c>
      <c r="G45" s="21"/>
      <c r="H45" s="21">
        <f t="shared" si="19"/>
        <v>0</v>
      </c>
      <c r="I45" s="21">
        <f t="shared" si="20"/>
        <v>0</v>
      </c>
    </row>
    <row r="46" spans="1:9" ht="15.75" thickBot="1" x14ac:dyDescent="0.3">
      <c r="A46" s="9">
        <v>13</v>
      </c>
      <c r="B46" s="5" t="s">
        <v>61</v>
      </c>
      <c r="C46" s="6"/>
      <c r="D46" s="6"/>
      <c r="E46" s="6"/>
      <c r="F46" s="6"/>
      <c r="G46" s="6"/>
      <c r="H46" s="6"/>
      <c r="I46" s="6"/>
    </row>
    <row r="47" spans="1:9" ht="26.25" thickBot="1" x14ac:dyDescent="0.3">
      <c r="A47" s="31" t="s">
        <v>53</v>
      </c>
      <c r="B47" s="18" t="s">
        <v>62</v>
      </c>
      <c r="C47" s="31">
        <v>1</v>
      </c>
      <c r="D47" s="31" t="s">
        <v>55</v>
      </c>
      <c r="E47" s="21"/>
      <c r="F47" s="21">
        <f t="shared" ref="F47:F48" si="21">E47*C47</f>
        <v>0</v>
      </c>
      <c r="G47" s="21"/>
      <c r="H47" s="21">
        <f t="shared" ref="H47:H48" si="22">G47*C47</f>
        <v>0</v>
      </c>
      <c r="I47" s="21">
        <f t="shared" ref="I47:I48" si="23">H47+F47</f>
        <v>0</v>
      </c>
    </row>
    <row r="48" spans="1:9" ht="24.75" thickBot="1" x14ac:dyDescent="0.3">
      <c r="A48" s="32"/>
      <c r="B48" s="19" t="s">
        <v>63</v>
      </c>
      <c r="C48" s="32"/>
      <c r="D48" s="32"/>
      <c r="E48" s="21"/>
      <c r="F48" s="21">
        <f t="shared" si="21"/>
        <v>0</v>
      </c>
      <c r="G48" s="21"/>
      <c r="H48" s="21">
        <f t="shared" si="22"/>
        <v>0</v>
      </c>
      <c r="I48" s="21">
        <f t="shared" si="23"/>
        <v>0</v>
      </c>
    </row>
    <row r="49" spans="1:9" ht="15.75" thickBot="1" x14ac:dyDescent="0.3">
      <c r="A49" s="37"/>
      <c r="B49" s="38"/>
      <c r="C49" s="38"/>
      <c r="D49" s="39"/>
      <c r="E49" s="6"/>
      <c r="F49" s="6"/>
      <c r="G49" s="6"/>
      <c r="H49" s="6"/>
      <c r="I49" s="6"/>
    </row>
    <row r="50" spans="1:9" ht="16.5" thickBot="1" x14ac:dyDescent="0.3">
      <c r="A50" s="40" t="s">
        <v>64</v>
      </c>
      <c r="B50" s="41"/>
      <c r="C50" s="41"/>
      <c r="D50" s="42"/>
      <c r="E50" s="20"/>
      <c r="F50" s="20"/>
      <c r="G50" s="20"/>
      <c r="H50" s="20"/>
      <c r="I50" s="23">
        <f>SUM(I6:I49)</f>
        <v>3108293</v>
      </c>
    </row>
    <row r="51" spans="1:9" x14ac:dyDescent="0.25">
      <c r="A51" s="1"/>
    </row>
  </sheetData>
  <mergeCells count="20">
    <mergeCell ref="A49:D49"/>
    <mergeCell ref="A50:D50"/>
    <mergeCell ref="A47:A48"/>
    <mergeCell ref="C47:C48"/>
    <mergeCell ref="D47:D48"/>
    <mergeCell ref="A44:A45"/>
    <mergeCell ref="C44:C45"/>
    <mergeCell ref="D44:D45"/>
    <mergeCell ref="A10:A11"/>
    <mergeCell ref="D10:D11"/>
    <mergeCell ref="A2:G2"/>
    <mergeCell ref="H2:I2"/>
    <mergeCell ref="A7:A8"/>
    <mergeCell ref="C7:C8"/>
    <mergeCell ref="D7:D8"/>
    <mergeCell ref="E7:E8"/>
    <mergeCell ref="F7:F8"/>
    <mergeCell ref="G7:G8"/>
    <mergeCell ref="H7:H8"/>
    <mergeCell ref="I7:I8"/>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2024-02-24T12:10:30Z</cp:lastPrinted>
  <dcterms:created xsi:type="dcterms:W3CDTF">2015-06-05T18:17:20Z</dcterms:created>
  <dcterms:modified xsi:type="dcterms:W3CDTF">2024-02-29T08:01:09Z</dcterms:modified>
</cp:coreProperties>
</file>