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726"/>
  <workbookPr defaultThemeVersion="124226"/>
  <mc:AlternateContent xmlns:mc="http://schemas.openxmlformats.org/markup-compatibility/2006">
    <mc:Choice Requires="x15">
      <x15ac:absPath xmlns:x15ac="http://schemas.microsoft.com/office/spreadsheetml/2010/11/ac" url="D:\Pioneer\Running projects\Sana Safinaz Dolmen Mall Lahore\"/>
    </mc:Choice>
  </mc:AlternateContent>
  <xr:revisionPtr revIDLastSave="0" documentId="13_ncr:1_{02954E0F-300B-4A7B-9339-D96E88C07F3D}" xr6:coauthVersionLast="47" xr6:coauthVersionMax="47" xr10:uidLastSave="{00000000-0000-0000-0000-000000000000}"/>
  <bookViews>
    <workbookView minimized="1" xWindow="15540" yWindow="6780" windowWidth="15330" windowHeight="10890" activeTab="1" xr2:uid="{00000000-000D-0000-FFFF-FFFF00000000}"/>
  </bookViews>
  <sheets>
    <sheet name="HVAC" sheetId="2" r:id="rId1"/>
    <sheet name="FIRE" sheetId="4" r:id="rId2"/>
  </sheets>
  <definedNames>
    <definedName name="_xlnm.Print_Titles" localSheetId="1">FIRE!$1:$3</definedName>
    <definedName name="_xlnm.Print_Titles" localSheetId="0">HVAC!$1:$3</definedName>
  </definedNames>
  <calcPr calcId="181029"/>
</workbook>
</file>

<file path=xl/calcChain.xml><?xml version="1.0" encoding="utf-8"?>
<calcChain xmlns="http://schemas.openxmlformats.org/spreadsheetml/2006/main">
  <c r="O54" i="4" l="1"/>
  <c r="O56" i="4" s="1"/>
  <c r="O59" i="4" s="1"/>
  <c r="N54" i="4"/>
  <c r="H49" i="4"/>
  <c r="H46" i="4"/>
  <c r="I46" i="4" s="1"/>
  <c r="F46" i="4"/>
  <c r="H45" i="4"/>
  <c r="I45" i="4" s="1"/>
  <c r="F45" i="4"/>
  <c r="H44" i="4"/>
  <c r="I44" i="4" s="1"/>
  <c r="F44" i="4"/>
  <c r="H43" i="4"/>
  <c r="F43" i="4"/>
  <c r="H42" i="4"/>
  <c r="I42" i="4" s="1"/>
  <c r="F42" i="4"/>
  <c r="H39" i="4"/>
  <c r="F39" i="4"/>
  <c r="H36" i="4"/>
  <c r="F36" i="4"/>
  <c r="H35" i="4"/>
  <c r="F35" i="4"/>
  <c r="I35" i="4" s="1"/>
  <c r="H34" i="4"/>
  <c r="F34" i="4"/>
  <c r="H33" i="4"/>
  <c r="F33" i="4"/>
  <c r="H32" i="4"/>
  <c r="I32" i="4" s="1"/>
  <c r="F32" i="4"/>
  <c r="H31" i="4"/>
  <c r="F31" i="4"/>
  <c r="I31" i="4" s="1"/>
  <c r="H30" i="4"/>
  <c r="F30" i="4"/>
  <c r="H29" i="4"/>
  <c r="F29" i="4"/>
  <c r="I29" i="4" s="1"/>
  <c r="H27" i="4"/>
  <c r="F27" i="4"/>
  <c r="I26" i="4"/>
  <c r="H26" i="4"/>
  <c r="F26" i="4"/>
  <c r="H25" i="4"/>
  <c r="F25" i="4"/>
  <c r="H24" i="4"/>
  <c r="F24" i="4"/>
  <c r="H21" i="4"/>
  <c r="F21" i="4"/>
  <c r="F49" i="4" s="1"/>
  <c r="H19" i="4"/>
  <c r="F19" i="4"/>
  <c r="H18" i="4"/>
  <c r="I18" i="4" s="1"/>
  <c r="F18" i="4"/>
  <c r="H17" i="4"/>
  <c r="F17" i="4"/>
  <c r="H16" i="4"/>
  <c r="I16" i="4" s="1"/>
  <c r="F16" i="4"/>
  <c r="H15" i="4"/>
  <c r="F15" i="4"/>
  <c r="I14" i="4"/>
  <c r="H14" i="4"/>
  <c r="F14" i="4"/>
  <c r="H10" i="4"/>
  <c r="I10" i="4" s="1"/>
  <c r="F10" i="4"/>
  <c r="H9" i="4"/>
  <c r="F9" i="4"/>
  <c r="I9" i="4" s="1"/>
  <c r="H6" i="4"/>
  <c r="F6" i="4"/>
  <c r="H5" i="4"/>
  <c r="F5" i="4"/>
  <c r="H56" i="2"/>
  <c r="F56" i="2"/>
  <c r="H55" i="2"/>
  <c r="F55" i="2"/>
  <c r="I55" i="2" s="1"/>
  <c r="H54" i="2"/>
  <c r="I54" i="2" s="1"/>
  <c r="F54" i="2"/>
  <c r="H53" i="2"/>
  <c r="F53" i="2"/>
  <c r="H52" i="2"/>
  <c r="I52" i="2" s="1"/>
  <c r="F52" i="2"/>
  <c r="H51" i="2"/>
  <c r="F51" i="2"/>
  <c r="I51" i="2" s="1"/>
  <c r="H48" i="2"/>
  <c r="F48" i="2"/>
  <c r="I47" i="2"/>
  <c r="H47" i="2"/>
  <c r="F47" i="2"/>
  <c r="H46" i="2"/>
  <c r="F46" i="2"/>
  <c r="H45" i="2"/>
  <c r="I45" i="2" s="1"/>
  <c r="F45" i="2"/>
  <c r="H44" i="2"/>
  <c r="I44" i="2" s="1"/>
  <c r="F44" i="2"/>
  <c r="H43" i="2"/>
  <c r="F43" i="2"/>
  <c r="H42" i="2"/>
  <c r="I42" i="2" s="1"/>
  <c r="F42" i="2"/>
  <c r="H41" i="2"/>
  <c r="I41" i="2" s="1"/>
  <c r="F41" i="2"/>
  <c r="H40" i="2"/>
  <c r="I40" i="2" s="1"/>
  <c r="F40" i="2"/>
  <c r="I39" i="2"/>
  <c r="H39" i="2"/>
  <c r="F39" i="2"/>
  <c r="H38" i="2"/>
  <c r="F38" i="2"/>
  <c r="H37" i="2"/>
  <c r="F37" i="2"/>
  <c r="H36" i="2"/>
  <c r="I36" i="2" s="1"/>
  <c r="F36" i="2"/>
  <c r="I35" i="2"/>
  <c r="H35" i="2"/>
  <c r="F35" i="2"/>
  <c r="H34" i="2"/>
  <c r="F34" i="2"/>
  <c r="H33" i="2"/>
  <c r="F33" i="2"/>
  <c r="H29" i="2"/>
  <c r="F29" i="2"/>
  <c r="H28" i="2"/>
  <c r="F28" i="2"/>
  <c r="H27" i="2"/>
  <c r="F27" i="2"/>
  <c r="H26" i="2"/>
  <c r="I26" i="2" s="1"/>
  <c r="F26" i="2"/>
  <c r="H25" i="2"/>
  <c r="I25" i="2" s="1"/>
  <c r="F25" i="2"/>
  <c r="H24" i="2"/>
  <c r="F24" i="2"/>
  <c r="H23" i="2"/>
  <c r="I23" i="2" s="1"/>
  <c r="F23" i="2"/>
  <c r="H22" i="2"/>
  <c r="F22" i="2"/>
  <c r="I22" i="2" s="1"/>
  <c r="H21" i="2"/>
  <c r="I21" i="2" s="1"/>
  <c r="F21" i="2"/>
  <c r="H20" i="2"/>
  <c r="F20" i="2"/>
  <c r="H19" i="2"/>
  <c r="I19" i="2" s="1"/>
  <c r="F19" i="2"/>
  <c r="H18" i="2"/>
  <c r="F18" i="2"/>
  <c r="H15" i="2"/>
  <c r="F15" i="2"/>
  <c r="H12" i="2"/>
  <c r="I12" i="2" s="1"/>
  <c r="F12" i="2"/>
  <c r="H10" i="2"/>
  <c r="I10" i="2" s="1"/>
  <c r="F10" i="2"/>
  <c r="I21" i="4" l="1"/>
  <c r="I49" i="4" s="1"/>
  <c r="I43" i="4"/>
  <c r="I39" i="4"/>
  <c r="I36" i="4"/>
  <c r="I34" i="4"/>
  <c r="I33" i="4"/>
  <c r="I30" i="4"/>
  <c r="I27" i="4"/>
  <c r="I25" i="4"/>
  <c r="I24" i="4"/>
  <c r="I19" i="4"/>
  <c r="I17" i="4"/>
  <c r="I15" i="4"/>
  <c r="I6" i="4"/>
  <c r="I5" i="4"/>
  <c r="I56" i="2"/>
  <c r="I53" i="2"/>
  <c r="I43" i="2"/>
  <c r="I48" i="2"/>
  <c r="I46" i="2"/>
  <c r="I38" i="2"/>
  <c r="I37" i="2"/>
  <c r="I34" i="2"/>
  <c r="I33" i="2"/>
  <c r="I28" i="2"/>
  <c r="I29" i="2"/>
  <c r="I27" i="2"/>
  <c r="I24" i="2"/>
  <c r="I20" i="2"/>
  <c r="I18" i="2"/>
  <c r="I15" i="2"/>
  <c r="H6" i="2"/>
  <c r="H59" i="2" s="1"/>
  <c r="F6" i="2"/>
  <c r="F59" i="2" s="1"/>
  <c r="I6" i="2" l="1"/>
  <c r="I59" i="2" s="1"/>
</calcChain>
</file>

<file path=xl/sharedStrings.xml><?xml version="1.0" encoding="utf-8"?>
<sst xmlns="http://schemas.openxmlformats.org/spreadsheetml/2006/main" count="221" uniqueCount="132">
  <si>
    <t>S. No.</t>
  </si>
  <si>
    <t>Description</t>
  </si>
  <si>
    <t>Qty.</t>
  </si>
  <si>
    <t>Unit</t>
  </si>
  <si>
    <t>Material (Rs.)</t>
  </si>
  <si>
    <t>Labour (Rs.)</t>
  </si>
  <si>
    <t>Total (Rs.)</t>
  </si>
  <si>
    <t>Rate</t>
  </si>
  <si>
    <t>Amount</t>
  </si>
  <si>
    <t>a</t>
  </si>
  <si>
    <t>CSU-1F-07 (7.0 Tons)</t>
  </si>
  <si>
    <t>Nos.</t>
  </si>
  <si>
    <t>SUB-TOTAL FOR SECTION 01 (Rs.)</t>
  </si>
  <si>
    <t>Ø 1-1/4"</t>
  </si>
  <si>
    <t>Rft</t>
  </si>
  <si>
    <t>b</t>
  </si>
  <si>
    <t>Ø 1-1/2"  Supply / Return</t>
  </si>
  <si>
    <t>Ø 1-1/2"</t>
  </si>
  <si>
    <t>Rft.</t>
  </si>
  <si>
    <t>Thermometer  150  mm  Height  Scale  Type  (with  Thermo  well)  with range 0˚C to 60˚C</t>
  </si>
  <si>
    <t>Pressure Gauge  with  with  Ball  Valve  &amp; Siphon,  Liquid  filled  Dial  type range -ve 5 psi to 100 psi. (100mm dial Size)</t>
  </si>
  <si>
    <t>c</t>
  </si>
  <si>
    <t>Digital   Decorative   Thermostat   Controller   with   Duct   Sensor   (BMS Interfacable)</t>
  </si>
  <si>
    <t>d</t>
  </si>
  <si>
    <t>Control wiring from controller to sensors, motorized valve and Power wiring from FCP to fan, up to 5 meter radius</t>
  </si>
  <si>
    <t>SUB-TOTAL FOR SECTION 02 (Rs.)</t>
  </si>
  <si>
    <t>For AC Supply</t>
  </si>
  <si>
    <t>Sq.ft.</t>
  </si>
  <si>
    <t>For Fresh</t>
  </si>
  <si>
    <t>FC - 26"x14"</t>
  </si>
  <si>
    <t>No.</t>
  </si>
  <si>
    <t>FC - 28"x14"</t>
  </si>
  <si>
    <t>Round Diffusers - 6" Dia.</t>
  </si>
  <si>
    <t>Swirl Diffusers - 12" Dia.</t>
  </si>
  <si>
    <t>FAG - 32"x14"</t>
  </si>
  <si>
    <t>EAG - 32"x14"</t>
  </si>
  <si>
    <t>FD - 32"x14"</t>
  </si>
  <si>
    <t>SUB-TOTAL FOR SECTION 03 (Rs.)</t>
  </si>
  <si>
    <t>Job.</t>
  </si>
  <si>
    <t>Supply, Installation and Commissioning of items not listed in BOQ but required for complition of work to ensure satisfactory performance. (Contractor to provide list)</t>
  </si>
  <si>
    <t>SUB-TOTAL FOR SECTION 04 (Rs.)</t>
  </si>
  <si>
    <t>TOTAL COST OF WORKS (SECTION 01 TO SECTION 04) (Rs.)</t>
  </si>
  <si>
    <r>
      <rPr>
        <b/>
        <sz val="11"/>
        <color rgb="FFFFFFFF"/>
        <rFont val="Calibri"/>
        <family val="2"/>
        <scheme val="minor"/>
      </rPr>
      <t>BILL OF QUANTITIES OF HVAC WORKS</t>
    </r>
  </si>
  <si>
    <r>
      <rPr>
        <b/>
        <u/>
        <sz val="11"/>
        <rFont val="Calibri"/>
        <family val="2"/>
        <scheme val="minor"/>
      </rPr>
      <t>Section 01: Supply, Installation, Testing &amp; Commissioning of HVAC Equipment</t>
    </r>
  </si>
  <si>
    <r>
      <rPr>
        <sz val="11"/>
        <rFont val="Calibri"/>
        <family val="2"/>
        <scheme val="minor"/>
      </rPr>
      <t xml:space="preserve">Lifting,   Installation,   Testing,   Balancing   &amp;   Commissioning   of   </t>
    </r>
    <r>
      <rPr>
        <b/>
        <sz val="11"/>
        <rFont val="Calibri"/>
        <family val="2"/>
        <scheme val="minor"/>
      </rPr>
      <t xml:space="preserve">Air Handling Units </t>
    </r>
    <r>
      <rPr>
        <sz val="11"/>
        <rFont val="Calibri"/>
        <family val="2"/>
        <scheme val="minor"/>
      </rPr>
      <t>of different capacities to the  locations as per the new layout      including      hangers,      supports,      steel      base,      vibration isolators,interconnecting  power  &amp;  control  wiring,  Thermostats  with inlet  &amp;  outlet  cooling  water  connections,  valves  assemblies,  drain connection, flexible rubber duct connection / connector etc. complete in   all   respects,   ready   to   operate   as   per   schedule,   specification, drawings and as per instruction of consultant.</t>
    </r>
  </si>
  <si>
    <r>
      <rPr>
        <b/>
        <u/>
        <sz val="11"/>
        <rFont val="Calibri"/>
        <family val="2"/>
        <scheme val="minor"/>
      </rPr>
      <t>Section 02:Supply, Installation &amp; Testing of Piping Works    </t>
    </r>
  </si>
  <si>
    <r>
      <rPr>
        <sz val="11"/>
        <rFont val="Calibri"/>
        <family val="2"/>
        <scheme val="minor"/>
      </rPr>
      <t xml:space="preserve">Supply,  Installation  &amp;  Testing  of  </t>
    </r>
    <r>
      <rPr>
        <b/>
        <sz val="11"/>
        <rFont val="Calibri"/>
        <family val="2"/>
        <scheme val="minor"/>
      </rPr>
      <t xml:space="preserve">uPVC  Drain  Pipe  with  3/8"  Thick Rubber  Foam  Insulation  </t>
    </r>
    <r>
      <rPr>
        <sz val="11"/>
        <rFont val="Calibri"/>
        <family val="2"/>
        <scheme val="minor"/>
      </rPr>
      <t>including  clamps,  bends,  tees,  drain  plugs, sockets,  protection  treatment,  PVC tape etc.  complete in  all respects and as per instructions of Consultant.</t>
    </r>
  </si>
  <si>
    <r>
      <rPr>
        <sz val="11"/>
        <rFont val="Calibri"/>
        <family val="2"/>
        <scheme val="minor"/>
      </rPr>
      <t xml:space="preserve">Supply, Installation, Testing &amp; Balancing of </t>
    </r>
    <r>
      <rPr>
        <b/>
        <sz val="11"/>
        <rFont val="Calibri"/>
        <family val="2"/>
        <scheme val="minor"/>
      </rPr>
      <t xml:space="preserve">MS Sch. 40 Seamless Pipes (for  Chilled  Water  Supply/Return)  </t>
    </r>
    <r>
      <rPr>
        <sz val="11"/>
        <rFont val="Calibri"/>
        <family val="2"/>
        <scheme val="minor"/>
      </rPr>
      <t>with  threaded   fittings  including sockets,  tees,  elbows,  bends,  reducers,  unions,  clamps,  hangers  &amp; supports   etc.   making   core   cuts/holes   (if   required),   painting   and protection   treatments   on   pipe.   complete   in   all   respect   ready   to operate  as  per  specifications,   drawings  and   as  per   instruction  of Consultant.</t>
    </r>
  </si>
  <si>
    <r>
      <rPr>
        <sz val="11"/>
        <rFont val="Calibri"/>
        <family val="2"/>
        <scheme val="minor"/>
      </rPr>
      <t xml:space="preserve">Supply &amp; Installation of </t>
    </r>
    <r>
      <rPr>
        <b/>
        <sz val="11"/>
        <rFont val="Calibri"/>
        <family val="2"/>
        <scheme val="minor"/>
      </rPr>
      <t xml:space="preserve">Pre Formed Thermopore insulation (32 kg/m3 density)  </t>
    </r>
    <r>
      <rPr>
        <sz val="11"/>
        <rFont val="Calibri"/>
        <family val="2"/>
        <scheme val="minor"/>
      </rPr>
      <t>for  chilled  water  M.S.  pipes,  bends,  tees,  unions,  sockets, valves  and on  specials protected  with Kraft  paper, wrapped  with 8oz Canvas  cloth  than   paint  with   Anti  fungus   paint,  GI   Cladding  etc, complete in all respects ready to operate.</t>
    </r>
  </si>
  <si>
    <r>
      <rPr>
        <b/>
        <u/>
        <sz val="11"/>
        <rFont val="Calibri"/>
        <family val="2"/>
        <scheme val="minor"/>
      </rPr>
      <t>25 mm Thick Insulation</t>
    </r>
  </si>
  <si>
    <r>
      <rPr>
        <sz val="11"/>
        <rFont val="Calibri"/>
        <family val="2"/>
        <scheme val="minor"/>
      </rPr>
      <t xml:space="preserve">Supply,  Installation,  Testing  &amp;  Balancing  of  </t>
    </r>
    <r>
      <rPr>
        <b/>
        <sz val="11"/>
        <rFont val="Calibri"/>
        <family val="2"/>
        <scheme val="minor"/>
      </rPr>
      <t xml:space="preserve">Valves  of  different  types </t>
    </r>
    <r>
      <rPr>
        <sz val="11"/>
        <rFont val="Calibri"/>
        <family val="2"/>
        <scheme val="minor"/>
      </rPr>
      <t>complete in all respect ready to operate as per specifications, drawings and as per instruction of Consultant.
(Contractor to check the health of existing Valves before reuse)</t>
    </r>
  </si>
  <si>
    <r>
      <rPr>
        <b/>
        <u/>
        <sz val="11"/>
        <rFont val="Calibri"/>
        <family val="2"/>
        <scheme val="minor"/>
      </rPr>
      <t>Gate / Isolation Valve</t>
    </r>
  </si>
  <si>
    <r>
      <rPr>
        <b/>
        <u/>
        <sz val="11"/>
        <rFont val="Calibri"/>
        <family val="2"/>
        <scheme val="minor"/>
      </rPr>
      <t>Balancing Valve</t>
    </r>
  </si>
  <si>
    <r>
      <rPr>
        <b/>
        <u/>
        <sz val="11"/>
        <rFont val="Calibri"/>
        <family val="2"/>
        <scheme val="minor"/>
      </rPr>
      <t>Strainer</t>
    </r>
  </si>
  <si>
    <r>
      <rPr>
        <b/>
        <u/>
        <sz val="11"/>
        <rFont val="Calibri"/>
        <family val="2"/>
        <scheme val="minor"/>
      </rPr>
      <t>2-Way / 3-Way Motorized Valve with Actuator (0-100% modulating)</t>
    </r>
  </si>
  <si>
    <r>
      <rPr>
        <b/>
        <u/>
        <sz val="11"/>
        <rFont val="Calibri"/>
        <family val="2"/>
        <scheme val="minor"/>
      </rPr>
      <t>Accessories for AHU(s) Assembly</t>
    </r>
  </si>
  <si>
    <r>
      <rPr>
        <b/>
        <u/>
        <sz val="11"/>
        <rFont val="Calibri"/>
        <family val="2"/>
        <scheme val="minor"/>
      </rPr>
      <t>Section 03: Supply, Installation &amp; Testing of Ducting &amp; Air Devices</t>
    </r>
  </si>
  <si>
    <r>
      <rPr>
        <sz val="11"/>
        <rFont val="Calibri"/>
        <family val="2"/>
        <scheme val="minor"/>
      </rPr>
      <t xml:space="preserve">Supply, fabrication, Installation &amp; Testing of </t>
    </r>
    <r>
      <rPr>
        <b/>
        <sz val="11"/>
        <rFont val="Calibri"/>
        <family val="2"/>
        <scheme val="minor"/>
      </rPr>
      <t xml:space="preserve">Machine Made G.I Sheet Metal Duct  Work  </t>
    </r>
    <r>
      <rPr>
        <sz val="11"/>
        <rFont val="Calibri"/>
        <family val="2"/>
        <scheme val="minor"/>
      </rPr>
      <t>(galvanized  G-  22  for  internal  &amp; G-26  for  external) for   supply,   return,   fresh   &amp;   exhaust   air   complete   in   all   respects including   plenums,   splitter   dampers,   guide   vanes,   flexible   duct connector,  access  door,  transformation,  plenums  chambers,  wooden frame,  anchors  as  per  SMACNA  Standards  along  with  supports  &amp; hangers  complete  in  all  respects  ready  to  operate  as  per  drawings, instruction and approval of Consultant.</t>
    </r>
  </si>
  <si>
    <r>
      <rPr>
        <b/>
        <u/>
        <sz val="11"/>
        <rFont val="Calibri"/>
        <family val="2"/>
        <scheme val="minor"/>
      </rPr>
      <t>Flexiable Connector</t>
    </r>
  </si>
  <si>
    <r>
      <rPr>
        <sz val="11"/>
        <rFont val="Calibri"/>
        <family val="2"/>
        <scheme val="minor"/>
      </rPr>
      <t xml:space="preserve">Supply  and  Installation  of  </t>
    </r>
    <r>
      <rPr>
        <b/>
        <sz val="11"/>
        <rFont val="Calibri"/>
        <family val="2"/>
        <scheme val="minor"/>
      </rPr>
      <t xml:space="preserve">Aluminum  Faced  XLPE  insulation  1"  thick </t>
    </r>
    <r>
      <rPr>
        <sz val="11"/>
        <rFont val="Calibri"/>
        <family val="2"/>
        <scheme val="minor"/>
      </rPr>
      <t>for  Internal  ducts  of  different  sections  compete  in  all  respect  as  per specifications,  drawings and as per instructions of Consultant.</t>
    </r>
  </si>
  <si>
    <r>
      <rPr>
        <sz val="11"/>
        <rFont val="Calibri"/>
        <family val="2"/>
        <scheme val="minor"/>
      </rPr>
      <t xml:space="preserve">Supply,    Installation    &amp;   Commissioning   of   </t>
    </r>
    <r>
      <rPr>
        <b/>
        <sz val="11"/>
        <rFont val="Calibri"/>
        <family val="2"/>
        <scheme val="minor"/>
      </rPr>
      <t xml:space="preserve">Aluminum   Fabricated, Powder  Coated  Air  Devices  </t>
    </r>
    <r>
      <rPr>
        <sz val="11"/>
        <rFont val="Calibri"/>
        <family val="2"/>
        <scheme val="minor"/>
      </rPr>
      <t>for  supply,  return,  exhaust  &amp;  fresh  air. including  framing,  hangers  &amp;  supports   and  other   accessories  etc. complete   in   all   respects   ready   to   operate   as   per   instruction   of
Consultant.</t>
    </r>
  </si>
  <si>
    <r>
      <rPr>
        <b/>
        <u/>
        <sz val="11"/>
        <rFont val="Calibri"/>
        <family val="2"/>
        <scheme val="minor"/>
      </rPr>
      <t>Diffusers/Grilles/Registers (with Dampers</t>
    </r>
    <r>
      <rPr>
        <b/>
        <sz val="11"/>
        <rFont val="Calibri"/>
        <family val="2"/>
        <scheme val="minor"/>
      </rPr>
      <t>)</t>
    </r>
  </si>
  <si>
    <r>
      <rPr>
        <b/>
        <u/>
        <sz val="11"/>
        <rFont val="Calibri"/>
        <family val="2"/>
        <scheme val="minor"/>
      </rPr>
      <t>For AC - Supply Air</t>
    </r>
  </si>
  <si>
    <r>
      <rPr>
        <b/>
        <u/>
        <sz val="11"/>
        <rFont val="Calibri"/>
        <family val="2"/>
        <scheme val="minor"/>
      </rPr>
      <t>Exhaust &amp; Fresh Air Grills</t>
    </r>
  </si>
  <si>
    <r>
      <rPr>
        <b/>
        <u/>
        <sz val="11"/>
        <rFont val="Calibri"/>
        <family val="2"/>
        <scheme val="minor"/>
      </rPr>
      <t>Fire Damper</t>
    </r>
  </si>
  <si>
    <r>
      <rPr>
        <b/>
        <u/>
        <sz val="11"/>
        <rFont val="Calibri"/>
        <family val="2"/>
        <scheme val="minor"/>
      </rPr>
      <t>Section 04: Miscellaneous Works</t>
    </r>
  </si>
  <si>
    <r>
      <rPr>
        <sz val="11"/>
        <rFont val="Calibri"/>
        <family val="2"/>
        <scheme val="minor"/>
      </rPr>
      <t xml:space="preserve">Supply  &amp;  Installation  of  </t>
    </r>
    <r>
      <rPr>
        <b/>
        <sz val="11"/>
        <rFont val="Calibri"/>
        <family val="2"/>
        <scheme val="minor"/>
      </rPr>
      <t xml:space="preserve">Thermostats  for  AHUs  </t>
    </r>
    <r>
      <rPr>
        <sz val="11"/>
        <rFont val="Calibri"/>
        <family val="2"/>
        <scheme val="minor"/>
      </rPr>
      <t>along  with  control cables complete in all respect and ready to operate.</t>
    </r>
  </si>
  <si>
    <r>
      <rPr>
        <sz val="11"/>
        <rFont val="Calibri"/>
        <family val="2"/>
        <scheme val="minor"/>
      </rPr>
      <t xml:space="preserve">Providing Material </t>
    </r>
    <r>
      <rPr>
        <b/>
        <sz val="11"/>
        <rFont val="Calibri"/>
        <family val="2"/>
        <scheme val="minor"/>
      </rPr>
      <t xml:space="preserve">Submittals and Samples </t>
    </r>
    <r>
      <rPr>
        <sz val="11"/>
        <rFont val="Calibri"/>
        <family val="2"/>
        <scheme val="minor"/>
      </rPr>
      <t>for Consultant's Approval.</t>
    </r>
  </si>
  <si>
    <r>
      <rPr>
        <sz val="11"/>
        <rFont val="Calibri"/>
        <family val="2"/>
        <scheme val="minor"/>
      </rPr>
      <t xml:space="preserve">Supply &amp; Installation of </t>
    </r>
    <r>
      <rPr>
        <b/>
        <sz val="11"/>
        <rFont val="Calibri"/>
        <family val="2"/>
        <scheme val="minor"/>
      </rPr>
      <t xml:space="preserve">Brass Tags </t>
    </r>
    <r>
      <rPr>
        <sz val="11"/>
        <rFont val="Calibri"/>
        <family val="2"/>
        <scheme val="minor"/>
      </rPr>
      <t>for Equipment and System.</t>
    </r>
  </si>
  <si>
    <r>
      <rPr>
        <sz val="11"/>
        <rFont val="Calibri"/>
        <family val="2"/>
        <scheme val="minor"/>
      </rPr>
      <t xml:space="preserve">Supply,  Installation  and  Commissioning  of  </t>
    </r>
    <r>
      <rPr>
        <b/>
        <sz val="11"/>
        <rFont val="Calibri"/>
        <family val="2"/>
        <scheme val="minor"/>
      </rPr>
      <t xml:space="preserve">Fire  Stopping  Material  </t>
    </r>
    <r>
      <rPr>
        <sz val="11"/>
        <rFont val="Calibri"/>
        <family val="2"/>
        <scheme val="minor"/>
      </rPr>
      <t>as per specifications and drawings complete in all respect.</t>
    </r>
  </si>
  <si>
    <r>
      <rPr>
        <sz val="11"/>
        <rFont val="Calibri"/>
        <family val="2"/>
        <scheme val="minor"/>
      </rPr>
      <t xml:space="preserve">Making  of  </t>
    </r>
    <r>
      <rPr>
        <b/>
        <sz val="11"/>
        <rFont val="Calibri"/>
        <family val="2"/>
        <scheme val="minor"/>
      </rPr>
      <t xml:space="preserve">Shop  Drawings  and  As-Built  Drawings  </t>
    </r>
    <r>
      <rPr>
        <sz val="11"/>
        <rFont val="Calibri"/>
        <family val="2"/>
        <scheme val="minor"/>
      </rPr>
      <t>on  Auto  CAD  with sectional   details,   equipment   details   and   their   foundation   details, Technical submittals and sample boards complete in all respect as per instruction of Consultant.</t>
    </r>
  </si>
  <si>
    <r>
      <rPr>
        <b/>
        <sz val="12"/>
        <color rgb="FFFFFFFF"/>
        <rFont val="Calibri"/>
        <family val="1"/>
      </rPr>
      <t>BILL OF QUANTITIES FOR FIRE SUPPRESSION SYSTEM WORKS</t>
    </r>
  </si>
  <si>
    <r>
      <rPr>
        <b/>
        <sz val="12"/>
        <rFont val="Calibri"/>
        <family val="1"/>
      </rPr>
      <t>Item No.</t>
    </r>
  </si>
  <si>
    <r>
      <rPr>
        <b/>
        <sz val="12"/>
        <rFont val="Calibri"/>
        <family val="1"/>
      </rPr>
      <t>Description</t>
    </r>
  </si>
  <si>
    <r>
      <rPr>
        <b/>
        <sz val="12"/>
        <rFont val="Calibri"/>
        <family val="1"/>
      </rPr>
      <t>Qty.</t>
    </r>
  </si>
  <si>
    <r>
      <rPr>
        <b/>
        <sz val="12"/>
        <rFont val="Calibri"/>
        <family val="1"/>
      </rPr>
      <t>Unit</t>
    </r>
  </si>
  <si>
    <r>
      <rPr>
        <b/>
        <sz val="12"/>
        <rFont val="Calibri"/>
        <family val="1"/>
      </rPr>
      <t>Material (Rs.)</t>
    </r>
  </si>
  <si>
    <r>
      <rPr>
        <b/>
        <sz val="12"/>
        <rFont val="Calibri"/>
        <family val="1"/>
      </rPr>
      <t>Labour (Rs.)</t>
    </r>
  </si>
  <si>
    <r>
      <rPr>
        <b/>
        <sz val="12"/>
        <rFont val="Calibri"/>
        <family val="1"/>
      </rPr>
      <t>Total (Rs.)</t>
    </r>
  </si>
  <si>
    <r>
      <rPr>
        <b/>
        <sz val="12"/>
        <rFont val="Calibri"/>
        <family val="1"/>
      </rPr>
      <t>Rate</t>
    </r>
  </si>
  <si>
    <r>
      <rPr>
        <b/>
        <sz val="12"/>
        <rFont val="Calibri"/>
        <family val="1"/>
      </rPr>
      <t>Amount</t>
    </r>
  </si>
  <si>
    <r>
      <rPr>
        <b/>
        <u/>
        <sz val="12"/>
        <rFont val="Calibri"/>
        <family val="1"/>
      </rPr>
      <t>SECTION 01</t>
    </r>
    <r>
      <rPr>
        <b/>
        <sz val="12"/>
        <rFont val="Calibri"/>
        <family val="1"/>
      </rPr>
      <t xml:space="preserve">:
</t>
    </r>
    <r>
      <rPr>
        <b/>
        <u/>
        <sz val="12"/>
        <rFont val="Calibri"/>
        <family val="1"/>
      </rPr>
      <t>SUPPLY AND INSTALLATION OF FIRE EXTINGUISHERS</t>
    </r>
  </si>
  <si>
    <r>
      <rPr>
        <sz val="12"/>
        <rFont val="Calibri"/>
        <family val="1"/>
      </rPr>
      <t>5 Kg. CO2</t>
    </r>
  </si>
  <si>
    <r>
      <rPr>
        <sz val="12"/>
        <rFont val="Calibri"/>
        <family val="1"/>
      </rPr>
      <t>Nos.</t>
    </r>
  </si>
  <si>
    <r>
      <rPr>
        <sz val="12"/>
        <rFont val="Calibri"/>
        <family val="1"/>
      </rPr>
      <t>ABC Extinguishers</t>
    </r>
  </si>
  <si>
    <r>
      <rPr>
        <b/>
        <sz val="12"/>
        <rFont val="Calibri"/>
        <family val="1"/>
      </rPr>
      <t>SUB-TOTAL FOR SECTION 01 (Rs.)</t>
    </r>
  </si>
  <si>
    <r>
      <rPr>
        <b/>
        <u/>
        <sz val="12"/>
        <rFont val="Calibri"/>
        <family val="1"/>
      </rPr>
      <t>SECTION 02</t>
    </r>
    <r>
      <rPr>
        <b/>
        <sz val="12"/>
        <rFont val="Calibri"/>
        <family val="1"/>
      </rPr>
      <t xml:space="preserve">:
</t>
    </r>
    <r>
      <rPr>
        <b/>
        <u/>
        <sz val="12"/>
        <rFont val="Calibri"/>
        <family val="1"/>
      </rPr>
      <t>SUPPLY AND INSTALLATION OF FIRE SPRINKLERS</t>
    </r>
  </si>
  <si>
    <r>
      <rPr>
        <sz val="12"/>
        <rFont val="Calibri"/>
        <family val="1"/>
      </rPr>
      <t xml:space="preserve">Sprinkler </t>
    </r>
    <r>
      <rPr>
        <b/>
        <sz val="12"/>
        <rFont val="Calibri"/>
        <family val="1"/>
      </rPr>
      <t xml:space="preserve">Pendent type </t>
    </r>
    <r>
      <rPr>
        <sz val="12"/>
        <rFont val="Calibri"/>
        <family val="1"/>
      </rPr>
      <t>with cover plate quick response K = 5.6 (Opening Temperature 57ºC) UL/FM</t>
    </r>
  </si>
  <si>
    <r>
      <rPr>
        <sz val="12"/>
        <rFont val="Calibri"/>
        <family val="1"/>
      </rPr>
      <t xml:space="preserve">Sprinkler </t>
    </r>
    <r>
      <rPr>
        <b/>
        <sz val="12"/>
        <rFont val="Calibri"/>
        <family val="1"/>
      </rPr>
      <t xml:space="preserve">Upright type </t>
    </r>
    <r>
      <rPr>
        <sz val="12"/>
        <rFont val="Calibri"/>
        <family val="1"/>
      </rPr>
      <t>standard response K = 5.6 (Opening Temperature 57ºC) UL/FM</t>
    </r>
  </si>
  <si>
    <r>
      <rPr>
        <b/>
        <sz val="12"/>
        <rFont val="Calibri"/>
        <family val="1"/>
      </rPr>
      <t>SUB-TOTAL FOR SECTION 02 (Rs.)</t>
    </r>
  </si>
  <si>
    <r>
      <rPr>
        <b/>
        <u/>
        <sz val="12"/>
        <rFont val="Calibri"/>
        <family val="1"/>
      </rPr>
      <t>SECTION 03</t>
    </r>
    <r>
      <rPr>
        <b/>
        <sz val="12"/>
        <rFont val="Calibri"/>
        <family val="1"/>
      </rPr>
      <t xml:space="preserve">:
</t>
    </r>
    <r>
      <rPr>
        <b/>
        <u/>
        <sz val="12"/>
        <rFont val="Calibri"/>
        <family val="1"/>
      </rPr>
      <t>SUPPLY AND INSTALLATION OF MS PIPE WORK &amp; VALVES</t>
    </r>
  </si>
  <si>
    <r>
      <rPr>
        <sz val="12"/>
        <rFont val="Calibri"/>
        <family val="1"/>
      </rPr>
      <t xml:space="preserve">Supply  &amp;  installation  of  </t>
    </r>
    <r>
      <rPr>
        <b/>
        <sz val="12"/>
        <rFont val="Calibri"/>
        <family val="1"/>
      </rPr>
      <t xml:space="preserve">MS  SCH  40  pipes  </t>
    </r>
    <r>
      <rPr>
        <sz val="12"/>
        <rFont val="Calibri"/>
        <family val="1"/>
      </rPr>
      <t>(seamless)  with  threaded  &amp; welded fittings  (UL/FM)  including  sockets,  tees, elbows, bends, reducers, unions,   clamps,   hangers   &amp;   supports   etc.   making   core   cuts/holes   (if required),  painting  and  protection  treatments  on  pipe.  complete  in  all respect ready to opearte.</t>
    </r>
  </si>
  <si>
    <r>
      <rPr>
        <sz val="12"/>
        <rFont val="Calibri"/>
        <family val="1"/>
      </rPr>
      <t>a</t>
    </r>
  </si>
  <si>
    <r>
      <rPr>
        <sz val="12"/>
        <rFont val="Calibri"/>
        <family val="1"/>
      </rPr>
      <t>Dia.  1"           (Threaded fitting)</t>
    </r>
  </si>
  <si>
    <r>
      <rPr>
        <sz val="12"/>
        <rFont val="Calibri"/>
        <family val="1"/>
      </rPr>
      <t>Rft.</t>
    </r>
  </si>
  <si>
    <r>
      <rPr>
        <sz val="12"/>
        <rFont val="Calibri"/>
        <family val="1"/>
      </rPr>
      <t>b</t>
    </r>
  </si>
  <si>
    <r>
      <rPr>
        <sz val="12"/>
        <rFont val="Calibri"/>
        <family val="1"/>
      </rPr>
      <t>Dia.  1-1/4"   (Threaded fitting)</t>
    </r>
  </si>
  <si>
    <r>
      <rPr>
        <sz val="12"/>
        <rFont val="Calibri"/>
        <family val="1"/>
      </rPr>
      <t>c</t>
    </r>
  </si>
  <si>
    <r>
      <rPr>
        <sz val="12"/>
        <rFont val="Calibri"/>
        <family val="1"/>
      </rPr>
      <t>Dia.  1-1/2"   (Threaded fitting)</t>
    </r>
  </si>
  <si>
    <r>
      <rPr>
        <sz val="12"/>
        <rFont val="Calibri"/>
        <family val="1"/>
      </rPr>
      <t>d</t>
    </r>
  </si>
  <si>
    <r>
      <rPr>
        <sz val="12"/>
        <rFont val="Calibri"/>
        <family val="1"/>
      </rPr>
      <t>Dia.  2"           (Threaded fitting)</t>
    </r>
  </si>
  <si>
    <r>
      <rPr>
        <sz val="12"/>
        <rFont val="Calibri"/>
        <family val="1"/>
      </rPr>
      <t>e</t>
    </r>
  </si>
  <si>
    <r>
      <rPr>
        <sz val="12"/>
        <rFont val="Calibri"/>
        <family val="1"/>
      </rPr>
      <t>Dia.  2-1/2"   (Welded Joint fitting)</t>
    </r>
  </si>
  <si>
    <r>
      <rPr>
        <sz val="12"/>
        <rFont val="Calibri"/>
        <family val="1"/>
      </rPr>
      <t>f</t>
    </r>
  </si>
  <si>
    <r>
      <rPr>
        <sz val="12"/>
        <rFont val="Calibri"/>
        <family val="1"/>
      </rPr>
      <t>Dia.  3"   (Welded Joint fitting)</t>
    </r>
  </si>
  <si>
    <r>
      <rPr>
        <b/>
        <sz val="12"/>
        <rFont val="Calibri"/>
        <family val="1"/>
      </rPr>
      <t xml:space="preserve">Test &amp; Drain Assembly </t>
    </r>
    <r>
      <rPr>
        <sz val="12"/>
        <rFont val="Calibri"/>
        <family val="1"/>
      </rPr>
      <t>with sight glass &amp; sectional drain valve. UL/FM</t>
    </r>
  </si>
  <si>
    <r>
      <rPr>
        <sz val="12"/>
        <rFont val="Calibri"/>
        <family val="1"/>
      </rPr>
      <t>Dia.  1"</t>
    </r>
  </si>
  <si>
    <r>
      <rPr>
        <sz val="12"/>
        <rFont val="Calibri"/>
        <family val="1"/>
      </rPr>
      <t>No.</t>
    </r>
  </si>
  <si>
    <r>
      <rPr>
        <sz val="12"/>
        <rFont val="Calibri"/>
        <family val="1"/>
      </rPr>
      <t xml:space="preserve">Supply &amp; installation of </t>
    </r>
    <r>
      <rPr>
        <b/>
        <sz val="12"/>
        <rFont val="Calibri"/>
        <family val="1"/>
      </rPr>
      <t xml:space="preserve">Seismic Supports (Bracing) </t>
    </r>
    <r>
      <rPr>
        <sz val="12"/>
        <rFont val="Calibri"/>
        <family val="1"/>
      </rPr>
      <t>of steel cable to restrict horizontal shaking of pipe from earth quake with Strut Fittings · Strut beam clamps · Strut pipe clamps · Strut mounted pipe .clamping pipe attachments complete in all respect.</t>
    </r>
  </si>
  <si>
    <r>
      <rPr>
        <b/>
        <sz val="12"/>
        <rFont val="Calibri"/>
        <family val="1"/>
      </rPr>
      <t>Lateral</t>
    </r>
  </si>
  <si>
    <r>
      <rPr>
        <sz val="12"/>
        <rFont val="Calibri"/>
        <family val="1"/>
      </rPr>
      <t>Dia.  2"</t>
    </r>
  </si>
  <si>
    <r>
      <rPr>
        <sz val="12"/>
        <rFont val="Calibri"/>
        <family val="1"/>
      </rPr>
      <t>Dia.  2-1/2"</t>
    </r>
  </si>
  <si>
    <r>
      <rPr>
        <sz val="12"/>
        <rFont val="Calibri"/>
        <family val="1"/>
      </rPr>
      <t>Dia.  3"</t>
    </r>
  </si>
  <si>
    <r>
      <rPr>
        <sz val="12"/>
        <rFont val="Calibri"/>
        <family val="1"/>
      </rPr>
      <t>Dia.  4"</t>
    </r>
  </si>
  <si>
    <r>
      <rPr>
        <b/>
        <sz val="12"/>
        <rFont val="Calibri"/>
        <family val="1"/>
      </rPr>
      <t>Longitudnal</t>
    </r>
  </si>
  <si>
    <r>
      <rPr>
        <b/>
        <sz val="12"/>
        <rFont val="Calibri"/>
        <family val="1"/>
      </rPr>
      <t>Restraint</t>
    </r>
  </si>
  <si>
    <r>
      <rPr>
        <sz val="12"/>
        <rFont val="Calibri"/>
        <family val="1"/>
      </rPr>
      <t>Dia.  1-1/4"</t>
    </r>
  </si>
  <si>
    <r>
      <rPr>
        <sz val="12"/>
        <rFont val="Calibri"/>
        <family val="1"/>
      </rPr>
      <t>Dia.  1-1/2"</t>
    </r>
  </si>
  <si>
    <r>
      <rPr>
        <b/>
        <sz val="12"/>
        <rFont val="Calibri"/>
        <family val="1"/>
      </rPr>
      <t>SUB-TOTAL FOR SECTION 03 (Rs.)</t>
    </r>
  </si>
  <si>
    <r>
      <rPr>
        <b/>
        <u/>
        <sz val="12"/>
        <rFont val="Calibri"/>
        <family val="1"/>
      </rPr>
      <t>SECTION 04</t>
    </r>
    <r>
      <rPr>
        <b/>
        <sz val="12"/>
        <rFont val="Calibri"/>
        <family val="1"/>
      </rPr>
      <t xml:space="preserve">:
</t>
    </r>
    <r>
      <rPr>
        <b/>
        <u/>
        <sz val="12"/>
        <rFont val="Calibri"/>
        <family val="1"/>
      </rPr>
      <t>SUPPLY AND INSTALLATION OF PASSIVE FIRE PROTECTION</t>
    </r>
  </si>
  <si>
    <r>
      <rPr>
        <sz val="12"/>
        <rFont val="Calibri"/>
        <family val="1"/>
      </rPr>
      <t xml:space="preserve">Supply  and  Installation  of  </t>
    </r>
    <r>
      <rPr>
        <b/>
        <sz val="12"/>
        <rFont val="Calibri"/>
        <family val="1"/>
      </rPr>
      <t xml:space="preserve">Fire  Stop  Material  </t>
    </r>
    <r>
      <rPr>
        <sz val="12"/>
        <rFont val="Calibri"/>
        <family val="1"/>
      </rPr>
      <t>(for  passive  fire  fighting  / smoke barrier) in all MEP openings and penetrations, either in slab or wall, complete    in    all    respects,    ready    to    operate    as    per    fire    stopper recommended material, and as per instruction of Consultant.</t>
    </r>
  </si>
  <si>
    <r>
      <rPr>
        <sz val="12"/>
        <rFont val="Calibri"/>
        <family val="1"/>
      </rPr>
      <t>Job.</t>
    </r>
  </si>
  <si>
    <r>
      <rPr>
        <b/>
        <sz val="12"/>
        <rFont val="Calibri"/>
        <family val="1"/>
      </rPr>
      <t>SUB-TOTAL FOR SECTION 04 (Rs.)</t>
    </r>
  </si>
  <si>
    <r>
      <rPr>
        <b/>
        <u/>
        <sz val="12"/>
        <rFont val="Calibri"/>
        <family val="1"/>
      </rPr>
      <t>SECTION 05</t>
    </r>
    <r>
      <rPr>
        <b/>
        <sz val="12"/>
        <rFont val="Calibri"/>
        <family val="1"/>
      </rPr>
      <t xml:space="preserve">: </t>
    </r>
    <r>
      <rPr>
        <b/>
        <u/>
        <sz val="12"/>
        <rFont val="Calibri"/>
        <family val="1"/>
      </rPr>
      <t>MISCELLANEOUS ITEMS</t>
    </r>
  </si>
  <si>
    <r>
      <rPr>
        <sz val="12"/>
        <rFont val="Calibri"/>
        <family val="1"/>
      </rPr>
      <t xml:space="preserve">Providing Material </t>
    </r>
    <r>
      <rPr>
        <b/>
        <sz val="12"/>
        <rFont val="Calibri"/>
        <family val="1"/>
      </rPr>
      <t xml:space="preserve">Submittals and Samples </t>
    </r>
    <r>
      <rPr>
        <sz val="12"/>
        <rFont val="Calibri"/>
        <family val="1"/>
      </rPr>
      <t>for Consultant's Approval.</t>
    </r>
  </si>
  <si>
    <r>
      <rPr>
        <sz val="12"/>
        <rFont val="Calibri"/>
        <family val="1"/>
      </rPr>
      <t xml:space="preserve">Making of </t>
    </r>
    <r>
      <rPr>
        <b/>
        <sz val="12"/>
        <rFont val="Calibri"/>
        <family val="1"/>
      </rPr>
      <t xml:space="preserve">Shop Drawings &amp; As-Built Drawings </t>
    </r>
    <r>
      <rPr>
        <sz val="12"/>
        <rFont val="Calibri"/>
        <family val="1"/>
      </rPr>
      <t>for Consultant's Approval.</t>
    </r>
  </si>
  <si>
    <r>
      <rPr>
        <b/>
        <sz val="12"/>
        <rFont val="Calibri"/>
        <family val="1"/>
      </rPr>
      <t xml:space="preserve">Painting, Identification and Tagging </t>
    </r>
    <r>
      <rPr>
        <sz val="12"/>
        <rFont val="Calibri"/>
        <family val="1"/>
      </rPr>
      <t>as per standards.</t>
    </r>
  </si>
  <si>
    <r>
      <rPr>
        <b/>
        <sz val="12"/>
        <rFont val="Calibri"/>
        <family val="1"/>
      </rPr>
      <t xml:space="preserve">Testing, Balancing and Commissioning </t>
    </r>
    <r>
      <rPr>
        <sz val="12"/>
        <rFont val="Calibri"/>
        <family val="1"/>
      </rPr>
      <t>of entire fire fighting system as per approval of consultant.</t>
    </r>
  </si>
  <si>
    <r>
      <rPr>
        <sz val="12"/>
        <rFont val="Calibri"/>
        <family val="1"/>
      </rPr>
      <t>Supply,  Installation  and  Commissioning  of  items  not  listed  in  BOQ  but required to complete the system for satisfacotry performance.
(Contractor to provide the list of item if required)</t>
    </r>
  </si>
  <si>
    <r>
      <rPr>
        <b/>
        <sz val="12"/>
        <rFont val="Calibri"/>
        <family val="1"/>
      </rPr>
      <t>SUB-TOTAL FOR SECTION 05 (Rs.)</t>
    </r>
  </si>
  <si>
    <r>
      <rPr>
        <b/>
        <sz val="12"/>
        <rFont val="Calibri"/>
        <family val="1"/>
      </rPr>
      <t>TOTAL COST OF WORKS (SECTION 01 TO SECTION 05) (Rs.)</t>
    </r>
  </si>
  <si>
    <t>Deal Lock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</si>
</sst>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0.0"/>
    <numFmt numFmtId="165" formatCode="_-* #,##0_-;\-* #,##0_-;_-* &quot;-&quot;??_-;_-@_-"/>
  </numFmts>
  <fonts count="17" x14ac:knownFonts="1">
    <font>
      <sz val="10"/>
      <color rgb="FF000000"/>
      <name val="Times New Roman"/>
      <charset val="204"/>
    </font>
    <font>
      <sz val="10"/>
      <color rgb="FF000000"/>
      <name val="Times New Roman"/>
      <family val="1"/>
    </font>
    <font>
      <b/>
      <sz val="11"/>
      <name val="Calibri"/>
      <family val="2"/>
      <scheme val="minor"/>
    </font>
    <font>
      <b/>
      <sz val="11"/>
      <color rgb="FFFFFFFF"/>
      <name val="Calibri"/>
      <family val="2"/>
      <scheme val="minor"/>
    </font>
    <font>
      <sz val="11"/>
      <color rgb="FF000000"/>
      <name val="Calibri"/>
      <family val="2"/>
      <scheme val="minor"/>
    </font>
    <font>
      <b/>
      <u/>
      <sz val="11"/>
      <name val="Calibri"/>
      <family val="2"/>
      <scheme val="minor"/>
    </font>
    <font>
      <sz val="11"/>
      <name val="Calibri"/>
      <family val="2"/>
      <scheme val="minor"/>
    </font>
    <font>
      <b/>
      <sz val="11"/>
      <color rgb="FF000000"/>
      <name val="Calibri"/>
      <family val="2"/>
      <scheme val="minor"/>
    </font>
    <font>
      <b/>
      <sz val="12"/>
      <name val="Calibri"/>
      <family val="2"/>
    </font>
    <font>
      <b/>
      <sz val="12"/>
      <color rgb="FFFFFFFF"/>
      <name val="Calibri"/>
      <family val="1"/>
    </font>
    <font>
      <sz val="12"/>
      <color rgb="FF000000"/>
      <name val="Times New Roman"/>
      <family val="1"/>
    </font>
    <font>
      <b/>
      <sz val="12"/>
      <name val="Calibri"/>
      <family val="1"/>
    </font>
    <font>
      <b/>
      <u/>
      <sz val="12"/>
      <name val="Calibri"/>
      <family val="1"/>
    </font>
    <font>
      <sz val="12"/>
      <color rgb="FF000000"/>
      <name val="Calibri"/>
      <family val="2"/>
    </font>
    <font>
      <sz val="12"/>
      <name val="Calibri"/>
      <family val="2"/>
    </font>
    <font>
      <sz val="12"/>
      <name val="Calibri"/>
      <family val="1"/>
    </font>
    <font>
      <sz val="10"/>
      <color rgb="FF000000"/>
      <name val="Times New Roman"/>
      <family val="1"/>
    </font>
  </fonts>
  <fills count="4">
    <fill>
      <patternFill patternType="none"/>
    </fill>
    <fill>
      <patternFill patternType="gray125"/>
    </fill>
    <fill>
      <patternFill patternType="solid">
        <fgColor rgb="FF00AF50"/>
      </patternFill>
    </fill>
    <fill>
      <patternFill patternType="solid">
        <fgColor rgb="FFD7E3BB"/>
      </patternFill>
    </fill>
  </fills>
  <borders count="7">
    <border>
      <left/>
      <right/>
      <top/>
      <bottom/>
      <diagonal/>
    </border>
    <border>
      <left style="thin">
        <color rgb="FF808080"/>
      </left>
      <right style="thin">
        <color rgb="FF808080"/>
      </right>
      <top style="thin">
        <color rgb="FF808080"/>
      </top>
      <bottom style="thin">
        <color rgb="FF808080"/>
      </bottom>
      <diagonal/>
    </border>
    <border>
      <left style="thin">
        <color rgb="FF808080"/>
      </left>
      <right/>
      <top style="thin">
        <color rgb="FF808080"/>
      </top>
      <bottom style="thin">
        <color rgb="FF808080"/>
      </bottom>
      <diagonal/>
    </border>
    <border>
      <left/>
      <right/>
      <top style="thin">
        <color rgb="FF808080"/>
      </top>
      <bottom style="thin">
        <color rgb="FF808080"/>
      </bottom>
      <diagonal/>
    </border>
    <border>
      <left/>
      <right style="thin">
        <color rgb="FF808080"/>
      </right>
      <top style="thin">
        <color rgb="FF808080"/>
      </top>
      <bottom style="thin">
        <color rgb="FF808080"/>
      </bottom>
      <diagonal/>
    </border>
    <border>
      <left style="thin">
        <color rgb="FF808080"/>
      </left>
      <right style="thin">
        <color rgb="FF808080"/>
      </right>
      <top style="thin">
        <color rgb="FF808080"/>
      </top>
      <bottom/>
      <diagonal/>
    </border>
    <border>
      <left style="thin">
        <color rgb="FF808080"/>
      </left>
      <right style="thin">
        <color rgb="FF808080"/>
      </right>
      <top/>
      <bottom style="thin">
        <color rgb="FF808080"/>
      </bottom>
      <diagonal/>
    </border>
  </borders>
  <cellStyleXfs count="3">
    <xf numFmtId="0" fontId="0" fillId="0" borderId="0"/>
    <xf numFmtId="43" fontId="1" fillId="0" borderId="0" applyFont="0" applyFill="0" applyBorder="0" applyAlignment="0" applyProtection="0"/>
    <xf numFmtId="9" fontId="16" fillId="0" borderId="0" applyFont="0" applyFill="0" applyBorder="0" applyAlignment="0" applyProtection="0"/>
  </cellStyleXfs>
  <cellXfs count="95">
    <xf numFmtId="0" fontId="0" fillId="0" borderId="0" xfId="0" applyAlignment="1">
      <alignment horizontal="left" vertical="top"/>
    </xf>
    <xf numFmtId="0" fontId="4" fillId="0" borderId="0" xfId="0" applyFont="1" applyAlignment="1">
      <alignment horizontal="left" vertical="top"/>
    </xf>
    <xf numFmtId="0" fontId="2" fillId="3" borderId="1" xfId="0" applyFont="1" applyFill="1" applyBorder="1" applyAlignment="1">
      <alignment horizontal="center" vertical="top" wrapText="1"/>
    </xf>
    <xf numFmtId="0" fontId="2" fillId="3" borderId="1" xfId="0" applyFont="1" applyFill="1" applyBorder="1" applyAlignment="1">
      <alignment horizontal="left" vertical="top" wrapText="1" indent="1"/>
    </xf>
    <xf numFmtId="0" fontId="4" fillId="0" borderId="1" xfId="0" applyFont="1" applyBorder="1" applyAlignment="1">
      <alignment horizontal="left" vertical="center" wrapText="1"/>
    </xf>
    <xf numFmtId="1" fontId="4" fillId="0" borderId="1" xfId="0" applyNumberFormat="1" applyFont="1" applyBorder="1" applyAlignment="1">
      <alignment horizontal="left" vertical="center" shrinkToFit="1"/>
    </xf>
    <xf numFmtId="0" fontId="4" fillId="0" borderId="1" xfId="0" applyFont="1" applyBorder="1" applyAlignment="1">
      <alignment horizontal="left" vertical="top" wrapText="1"/>
    </xf>
    <xf numFmtId="0" fontId="6" fillId="0" borderId="1" xfId="0" applyFont="1" applyBorder="1" applyAlignment="1">
      <alignment horizontal="right" vertical="top" wrapText="1"/>
    </xf>
    <xf numFmtId="0" fontId="6" fillId="0" borderId="1" xfId="0" applyFont="1" applyBorder="1" applyAlignment="1">
      <alignment horizontal="left" vertical="top" wrapText="1"/>
    </xf>
    <xf numFmtId="0" fontId="4" fillId="3" borderId="1" xfId="0" applyFont="1" applyFill="1" applyBorder="1" applyAlignment="1">
      <alignment horizontal="left" vertical="center" wrapText="1"/>
    </xf>
    <xf numFmtId="164" fontId="4" fillId="0" borderId="1" xfId="0" applyNumberFormat="1" applyFont="1" applyBorder="1" applyAlignment="1">
      <alignment horizontal="right" vertical="top" shrinkToFit="1"/>
    </xf>
    <xf numFmtId="0" fontId="2" fillId="0" borderId="1" xfId="0" applyFont="1" applyBorder="1" applyAlignment="1">
      <alignment horizontal="left" vertical="top" wrapText="1"/>
    </xf>
    <xf numFmtId="0" fontId="6" fillId="0" borderId="1" xfId="0" applyFont="1" applyBorder="1" applyAlignment="1">
      <alignment horizontal="right" vertical="center" wrapText="1"/>
    </xf>
    <xf numFmtId="1" fontId="4" fillId="0" borderId="1" xfId="0" applyNumberFormat="1" applyFont="1" applyBorder="1" applyAlignment="1">
      <alignment horizontal="center" vertical="center" shrinkToFit="1"/>
    </xf>
    <xf numFmtId="0" fontId="6" fillId="0" borderId="1" xfId="0" applyFont="1" applyBorder="1" applyAlignment="1">
      <alignment horizontal="center" vertical="center" wrapText="1"/>
    </xf>
    <xf numFmtId="1" fontId="4" fillId="0" borderId="1" xfId="0" applyNumberFormat="1" applyFont="1" applyBorder="1" applyAlignment="1">
      <alignment horizontal="left" vertical="top" shrinkToFit="1"/>
    </xf>
    <xf numFmtId="1" fontId="4" fillId="0" borderId="1" xfId="0" applyNumberFormat="1" applyFont="1" applyBorder="1" applyAlignment="1">
      <alignment horizontal="left" vertical="center" indent="1" shrinkToFit="1"/>
    </xf>
    <xf numFmtId="1" fontId="4" fillId="0" borderId="1" xfId="0" applyNumberFormat="1" applyFont="1" applyBorder="1" applyAlignment="1">
      <alignment horizontal="left" vertical="top" indent="1" shrinkToFit="1"/>
    </xf>
    <xf numFmtId="165" fontId="4" fillId="0" borderId="1" xfId="1" applyNumberFormat="1" applyFont="1" applyBorder="1" applyAlignment="1">
      <alignment horizontal="right" vertical="center" wrapText="1"/>
    </xf>
    <xf numFmtId="0" fontId="4" fillId="0" borderId="1" xfId="0" applyFont="1" applyBorder="1" applyAlignment="1">
      <alignment horizontal="center" vertical="center" wrapText="1"/>
    </xf>
    <xf numFmtId="3" fontId="4" fillId="0" borderId="1" xfId="0" applyNumberFormat="1" applyFont="1" applyBorder="1" applyAlignment="1">
      <alignment horizontal="center" vertical="center" shrinkToFit="1"/>
    </xf>
    <xf numFmtId="0" fontId="4" fillId="0" borderId="0" xfId="0" applyFont="1" applyAlignment="1">
      <alignment horizontal="center" vertical="center"/>
    </xf>
    <xf numFmtId="165" fontId="7" fillId="3" borderId="1" xfId="1" applyNumberFormat="1" applyFont="1" applyFill="1" applyBorder="1" applyAlignment="1">
      <alignment horizontal="left" vertical="center" wrapText="1"/>
    </xf>
    <xf numFmtId="0" fontId="7" fillId="3" borderId="1" xfId="0" applyFont="1" applyFill="1" applyBorder="1" applyAlignment="1">
      <alignment horizontal="left" vertical="center" wrapText="1"/>
    </xf>
    <xf numFmtId="0" fontId="10" fillId="0" borderId="0" xfId="0" applyFont="1" applyAlignment="1">
      <alignment horizontal="left" vertical="top"/>
    </xf>
    <xf numFmtId="0" fontId="8" fillId="3" borderId="1" xfId="0" applyFont="1" applyFill="1" applyBorder="1" applyAlignment="1">
      <alignment horizontal="center" vertical="top" wrapText="1"/>
    </xf>
    <xf numFmtId="0" fontId="8" fillId="3" borderId="1" xfId="0" applyFont="1" applyFill="1" applyBorder="1" applyAlignment="1">
      <alignment horizontal="left" vertical="top" wrapText="1" indent="1"/>
    </xf>
    <xf numFmtId="0" fontId="10" fillId="0" borderId="1" xfId="0" applyFont="1" applyBorder="1" applyAlignment="1">
      <alignment horizontal="left" vertical="center" wrapText="1"/>
    </xf>
    <xf numFmtId="0" fontId="10" fillId="3" borderId="1" xfId="0" applyFont="1" applyFill="1" applyBorder="1" applyAlignment="1">
      <alignment horizontal="left" vertical="center" wrapText="1"/>
    </xf>
    <xf numFmtId="1" fontId="13" fillId="0" borderId="1" xfId="0" applyNumberFormat="1" applyFont="1" applyBorder="1" applyAlignment="1">
      <alignment horizontal="center" vertical="center" shrinkToFit="1"/>
    </xf>
    <xf numFmtId="0" fontId="14" fillId="0" borderId="1" xfId="0" applyFont="1" applyBorder="1" applyAlignment="1">
      <alignment horizontal="center" vertical="center" wrapText="1"/>
    </xf>
    <xf numFmtId="1" fontId="13" fillId="0" borderId="1" xfId="0" applyNumberFormat="1" applyFont="1" applyBorder="1" applyAlignment="1">
      <alignment horizontal="left" vertical="center" shrinkToFit="1"/>
    </xf>
    <xf numFmtId="0" fontId="14" fillId="0" borderId="1" xfId="0" applyFont="1" applyBorder="1" applyAlignment="1">
      <alignment horizontal="left" vertical="center" wrapText="1"/>
    </xf>
    <xf numFmtId="0" fontId="10" fillId="0" borderId="0" xfId="0" applyFont="1" applyAlignment="1">
      <alignment horizontal="left" vertical="center"/>
    </xf>
    <xf numFmtId="0" fontId="14" fillId="0" borderId="1" xfId="0" applyFont="1" applyBorder="1" applyAlignment="1">
      <alignment horizontal="right" vertical="center" wrapText="1"/>
    </xf>
    <xf numFmtId="164" fontId="13" fillId="0" borderId="1" xfId="0" applyNumberFormat="1" applyFont="1" applyBorder="1" applyAlignment="1">
      <alignment horizontal="right" vertical="center" shrinkToFit="1"/>
    </xf>
    <xf numFmtId="0" fontId="8" fillId="0" borderId="1" xfId="0" applyFont="1" applyBorder="1" applyAlignment="1">
      <alignment horizontal="left" vertical="center" wrapText="1"/>
    </xf>
    <xf numFmtId="165" fontId="4" fillId="0" borderId="0" xfId="1" applyNumberFormat="1" applyFont="1" applyAlignment="1">
      <alignment horizontal="left" vertical="top"/>
    </xf>
    <xf numFmtId="165" fontId="10" fillId="0" borderId="0" xfId="1" applyNumberFormat="1" applyFont="1" applyAlignment="1">
      <alignment horizontal="left" vertical="top"/>
    </xf>
    <xf numFmtId="165" fontId="4" fillId="0" borderId="0" xfId="0" applyNumberFormat="1" applyFont="1" applyAlignment="1">
      <alignment horizontal="left" vertical="top"/>
    </xf>
    <xf numFmtId="43" fontId="4" fillId="0" borderId="0" xfId="0" applyNumberFormat="1" applyFont="1" applyAlignment="1">
      <alignment horizontal="left" vertical="top"/>
    </xf>
    <xf numFmtId="10" fontId="4" fillId="0" borderId="0" xfId="0" applyNumberFormat="1" applyFont="1" applyAlignment="1">
      <alignment horizontal="left" vertical="top"/>
    </xf>
    <xf numFmtId="0" fontId="2" fillId="3" borderId="2" xfId="0" applyFont="1" applyFill="1" applyBorder="1" applyAlignment="1">
      <alignment horizontal="left" vertical="top" wrapText="1" indent="8"/>
    </xf>
    <xf numFmtId="0" fontId="2" fillId="3" borderId="3" xfId="0" applyFont="1" applyFill="1" applyBorder="1" applyAlignment="1">
      <alignment horizontal="left" vertical="top" wrapText="1" indent="8"/>
    </xf>
    <xf numFmtId="0" fontId="2" fillId="3" borderId="4" xfId="0" applyFont="1" applyFill="1" applyBorder="1" applyAlignment="1">
      <alignment horizontal="left" vertical="top" wrapText="1" indent="8"/>
    </xf>
    <xf numFmtId="0" fontId="2" fillId="3" borderId="2" xfId="0" applyFont="1" applyFill="1" applyBorder="1" applyAlignment="1">
      <alignment horizontal="left" vertical="top" wrapText="1" indent="12"/>
    </xf>
    <xf numFmtId="0" fontId="2" fillId="3" borderId="3" xfId="0" applyFont="1" applyFill="1" applyBorder="1" applyAlignment="1">
      <alignment horizontal="left" vertical="top" wrapText="1" indent="12"/>
    </xf>
    <xf numFmtId="0" fontId="2" fillId="3" borderId="4" xfId="0" applyFont="1" applyFill="1" applyBorder="1" applyAlignment="1">
      <alignment horizontal="left" vertical="top" wrapText="1" indent="12"/>
    </xf>
    <xf numFmtId="0" fontId="2" fillId="0" borderId="2" xfId="0" applyFont="1" applyBorder="1" applyAlignment="1">
      <alignment horizontal="left" vertical="top" wrapText="1"/>
    </xf>
    <xf numFmtId="0" fontId="2" fillId="0" borderId="3" xfId="0" applyFont="1" applyBorder="1" applyAlignment="1">
      <alignment horizontal="left" vertical="top" wrapText="1"/>
    </xf>
    <xf numFmtId="0" fontId="2" fillId="0" borderId="4" xfId="0" applyFont="1" applyBorder="1" applyAlignment="1">
      <alignment horizontal="left" vertical="top" wrapText="1"/>
    </xf>
    <xf numFmtId="0" fontId="4" fillId="0" borderId="2" xfId="0" applyFont="1" applyBorder="1" applyAlignment="1">
      <alignment horizontal="left" wrapText="1"/>
    </xf>
    <xf numFmtId="0" fontId="4" fillId="0" borderId="3" xfId="0" applyFont="1" applyBorder="1" applyAlignment="1">
      <alignment horizontal="left" wrapText="1"/>
    </xf>
    <xf numFmtId="0" fontId="4" fillId="0" borderId="4" xfId="0" applyFont="1" applyBorder="1" applyAlignment="1">
      <alignment horizontal="left" wrapText="1"/>
    </xf>
    <xf numFmtId="0" fontId="2" fillId="2" borderId="2"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2" fillId="3" borderId="5" xfId="0" applyFont="1" applyFill="1" applyBorder="1" applyAlignment="1">
      <alignment horizontal="left" vertical="center" wrapText="1"/>
    </xf>
    <xf numFmtId="0" fontId="2" fillId="3" borderId="6" xfId="0" applyFont="1" applyFill="1" applyBorder="1" applyAlignment="1">
      <alignment horizontal="left" vertical="center" wrapText="1"/>
    </xf>
    <xf numFmtId="0" fontId="2" fillId="3" borderId="5" xfId="0" applyFont="1" applyFill="1" applyBorder="1" applyAlignment="1">
      <alignment horizontal="center" vertical="center" wrapText="1"/>
    </xf>
    <xf numFmtId="0" fontId="2" fillId="3" borderId="6" xfId="0" applyFont="1" applyFill="1" applyBorder="1" applyAlignment="1">
      <alignment horizontal="center" vertical="center" wrapText="1"/>
    </xf>
    <xf numFmtId="0" fontId="2" fillId="3" borderId="2" xfId="0" applyFont="1" applyFill="1" applyBorder="1" applyAlignment="1">
      <alignment horizontal="left" vertical="top" wrapText="1" indent="4"/>
    </xf>
    <xf numFmtId="0" fontId="2" fillId="3" borderId="4" xfId="0" applyFont="1" applyFill="1" applyBorder="1" applyAlignment="1">
      <alignment horizontal="left" vertical="top" wrapText="1" indent="4"/>
    </xf>
    <xf numFmtId="0" fontId="8" fillId="3" borderId="2" xfId="0" applyFont="1" applyFill="1" applyBorder="1" applyAlignment="1">
      <alignment horizontal="left" vertical="top" wrapText="1" indent="8"/>
    </xf>
    <xf numFmtId="0" fontId="8" fillId="3" borderId="3" xfId="0" applyFont="1" applyFill="1" applyBorder="1" applyAlignment="1">
      <alignment horizontal="left" vertical="top" wrapText="1" indent="8"/>
    </xf>
    <xf numFmtId="0" fontId="8" fillId="3" borderId="4" xfId="0" applyFont="1" applyFill="1" applyBorder="1" applyAlignment="1">
      <alignment horizontal="left" vertical="top" wrapText="1" indent="8"/>
    </xf>
    <xf numFmtId="0" fontId="10" fillId="0" borderId="2" xfId="0" applyFont="1" applyBorder="1" applyAlignment="1">
      <alignment horizontal="left" vertical="top" wrapText="1"/>
    </xf>
    <xf numFmtId="0" fontId="10" fillId="0" borderId="3" xfId="0" applyFont="1" applyBorder="1" applyAlignment="1">
      <alignment horizontal="left" vertical="top" wrapText="1"/>
    </xf>
    <xf numFmtId="0" fontId="10" fillId="0" borderId="4" xfId="0" applyFont="1" applyBorder="1" applyAlignment="1">
      <alignment horizontal="left" vertical="top" wrapText="1"/>
    </xf>
    <xf numFmtId="0" fontId="8" fillId="3" borderId="2" xfId="0" applyFont="1" applyFill="1" applyBorder="1" applyAlignment="1">
      <alignment horizontal="center" vertical="center" wrapText="1"/>
    </xf>
    <xf numFmtId="0" fontId="8" fillId="3" borderId="3" xfId="0" applyFont="1" applyFill="1" applyBorder="1" applyAlignment="1">
      <alignment horizontal="center" vertical="center" wrapText="1"/>
    </xf>
    <xf numFmtId="0" fontId="8" fillId="3" borderId="4" xfId="0" applyFont="1" applyFill="1" applyBorder="1" applyAlignment="1">
      <alignment horizontal="center" vertical="center" wrapText="1"/>
    </xf>
    <xf numFmtId="0" fontId="10" fillId="0" borderId="2" xfId="0" applyFont="1" applyBorder="1" applyAlignment="1">
      <alignment horizontal="left" vertical="center" wrapText="1"/>
    </xf>
    <xf numFmtId="0" fontId="10" fillId="0" borderId="3" xfId="0" applyFont="1" applyBorder="1" applyAlignment="1">
      <alignment horizontal="left" vertical="center" wrapText="1"/>
    </xf>
    <xf numFmtId="0" fontId="10" fillId="0" borderId="4" xfId="0" applyFont="1" applyBorder="1" applyAlignment="1">
      <alignment horizontal="left" vertical="center" wrapText="1"/>
    </xf>
    <xf numFmtId="0" fontId="8" fillId="3" borderId="2" xfId="0" applyFont="1" applyFill="1" applyBorder="1" applyAlignment="1">
      <alignment horizontal="center" vertical="top" wrapText="1"/>
    </xf>
    <xf numFmtId="0" fontId="8" fillId="3" borderId="3" xfId="0" applyFont="1" applyFill="1" applyBorder="1" applyAlignment="1">
      <alignment horizontal="center" vertical="top" wrapText="1"/>
    </xf>
    <xf numFmtId="0" fontId="8" fillId="3" borderId="4" xfId="0" applyFont="1" applyFill="1" applyBorder="1" applyAlignment="1">
      <alignment horizontal="center" vertical="top" wrapText="1"/>
    </xf>
    <xf numFmtId="0" fontId="10" fillId="0" borderId="2" xfId="0" applyFont="1" applyBorder="1" applyAlignment="1">
      <alignment horizontal="left" wrapText="1"/>
    </xf>
    <xf numFmtId="0" fontId="10" fillId="0" borderId="3" xfId="0" applyFont="1" applyBorder="1" applyAlignment="1">
      <alignment horizontal="left" wrapText="1"/>
    </xf>
    <xf numFmtId="0" fontId="10" fillId="0" borderId="4" xfId="0" applyFont="1" applyBorder="1" applyAlignment="1">
      <alignment horizontal="left" wrapText="1"/>
    </xf>
    <xf numFmtId="0" fontId="8" fillId="2" borderId="2" xfId="0" applyFont="1" applyFill="1" applyBorder="1" applyAlignment="1">
      <alignment horizontal="center" vertical="top" wrapText="1"/>
    </xf>
    <xf numFmtId="0" fontId="8" fillId="2" borderId="3" xfId="0" applyFont="1" applyFill="1" applyBorder="1" applyAlignment="1">
      <alignment horizontal="center" vertical="top" wrapText="1"/>
    </xf>
    <xf numFmtId="0" fontId="8" fillId="2" borderId="4" xfId="0" applyFont="1" applyFill="1" applyBorder="1" applyAlignment="1">
      <alignment horizontal="center" vertical="top" wrapText="1"/>
    </xf>
    <xf numFmtId="0" fontId="8" fillId="3" borderId="5" xfId="0" applyFont="1" applyFill="1" applyBorder="1" applyAlignment="1">
      <alignment horizontal="left" vertical="top" wrapText="1"/>
    </xf>
    <xf numFmtId="0" fontId="8" fillId="3" borderId="6" xfId="0" applyFont="1" applyFill="1" applyBorder="1" applyAlignment="1">
      <alignment horizontal="left" vertical="top" wrapText="1"/>
    </xf>
    <xf numFmtId="0" fontId="8" fillId="3" borderId="5" xfId="0" applyFont="1" applyFill="1" applyBorder="1" applyAlignment="1">
      <alignment horizontal="center" vertical="top" wrapText="1"/>
    </xf>
    <xf numFmtId="0" fontId="8" fillId="3" borderId="6" xfId="0" applyFont="1" applyFill="1" applyBorder="1" applyAlignment="1">
      <alignment horizontal="center" vertical="top" wrapText="1"/>
    </xf>
    <xf numFmtId="0" fontId="8" fillId="3" borderId="5" xfId="0" applyFont="1" applyFill="1" applyBorder="1" applyAlignment="1">
      <alignment horizontal="left" vertical="top" wrapText="1" indent="1"/>
    </xf>
    <xf numFmtId="0" fontId="8" fillId="3" borderId="6" xfId="0" applyFont="1" applyFill="1" applyBorder="1" applyAlignment="1">
      <alignment horizontal="left" vertical="top" wrapText="1" indent="1"/>
    </xf>
    <xf numFmtId="0" fontId="8" fillId="3" borderId="2" xfId="0" applyFont="1" applyFill="1" applyBorder="1" applyAlignment="1">
      <alignment horizontal="left" vertical="top" wrapText="1" indent="3"/>
    </xf>
    <xf numFmtId="0" fontId="8" fillId="3" borderId="4" xfId="0" applyFont="1" applyFill="1" applyBorder="1" applyAlignment="1">
      <alignment horizontal="left" vertical="top" wrapText="1" indent="3"/>
    </xf>
    <xf numFmtId="165" fontId="10" fillId="0" borderId="0" xfId="0" applyNumberFormat="1" applyFont="1" applyAlignment="1">
      <alignment horizontal="left" vertical="top"/>
    </xf>
    <xf numFmtId="43" fontId="10" fillId="0" borderId="0" xfId="0" applyNumberFormat="1" applyFont="1" applyAlignment="1">
      <alignment horizontal="left" vertical="top"/>
    </xf>
    <xf numFmtId="9" fontId="10" fillId="0" borderId="0" xfId="2" applyFont="1" applyAlignment="1">
      <alignment horizontal="left" vertical="top"/>
    </xf>
  </cellXfs>
  <cellStyles count="3">
    <cellStyle name="Comma" xfId="1" builtinId="3"/>
    <cellStyle name="Normal" xfId="0" builtinId="0"/>
    <cellStyle name="Percent" xfId="2"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72"/>
  <sheetViews>
    <sheetView topLeftCell="A52" zoomScaleNormal="100" workbookViewId="0">
      <selection activeCell="L60" sqref="L60"/>
    </sheetView>
  </sheetViews>
  <sheetFormatPr defaultRowHeight="15" x14ac:dyDescent="0.2"/>
  <cols>
    <col min="1" max="1" width="6.5" style="1" customWidth="1"/>
    <col min="2" max="2" width="48.1640625" style="1" customWidth="1"/>
    <col min="3" max="3" width="6.83203125" style="21" customWidth="1"/>
    <col min="4" max="4" width="8.33203125" style="21" customWidth="1"/>
    <col min="5" max="5" width="11.33203125" style="1" customWidth="1"/>
    <col min="6" max="6" width="11.5" style="1" customWidth="1"/>
    <col min="7" max="7" width="14.1640625" style="1" customWidth="1"/>
    <col min="8" max="8" width="11.5" style="1" customWidth="1"/>
    <col min="9" max="9" width="13.6640625" style="1" customWidth="1"/>
    <col min="10" max="11" width="9.33203125" style="1"/>
    <col min="12" max="12" width="15.5" style="1" bestFit="1" customWidth="1"/>
    <col min="13" max="16384" width="9.33203125" style="1"/>
  </cols>
  <sheetData>
    <row r="1" spans="1:9" ht="25.7" customHeight="1" x14ac:dyDescent="0.2">
      <c r="A1" s="54" t="s">
        <v>42</v>
      </c>
      <c r="B1" s="55"/>
      <c r="C1" s="55"/>
      <c r="D1" s="55"/>
      <c r="E1" s="55"/>
      <c r="F1" s="55"/>
      <c r="G1" s="55"/>
      <c r="H1" s="55"/>
      <c r="I1" s="56"/>
    </row>
    <row r="2" spans="1:9" ht="14.85" customHeight="1" x14ac:dyDescent="0.2">
      <c r="A2" s="57" t="s">
        <v>0</v>
      </c>
      <c r="B2" s="59" t="s">
        <v>1</v>
      </c>
      <c r="C2" s="59" t="s">
        <v>2</v>
      </c>
      <c r="D2" s="59" t="s">
        <v>3</v>
      </c>
      <c r="E2" s="61" t="s">
        <v>4</v>
      </c>
      <c r="F2" s="62"/>
      <c r="G2" s="61" t="s">
        <v>5</v>
      </c>
      <c r="H2" s="62"/>
      <c r="I2" s="2" t="s">
        <v>6</v>
      </c>
    </row>
    <row r="3" spans="1:9" ht="14.85" customHeight="1" x14ac:dyDescent="0.2">
      <c r="A3" s="58"/>
      <c r="B3" s="60"/>
      <c r="C3" s="60"/>
      <c r="D3" s="60"/>
      <c r="E3" s="2" t="s">
        <v>7</v>
      </c>
      <c r="F3" s="3" t="s">
        <v>8</v>
      </c>
      <c r="G3" s="2" t="s">
        <v>7</v>
      </c>
      <c r="H3" s="3" t="s">
        <v>8</v>
      </c>
      <c r="I3" s="2" t="s">
        <v>8</v>
      </c>
    </row>
    <row r="4" spans="1:9" ht="18" customHeight="1" x14ac:dyDescent="0.2">
      <c r="A4" s="48" t="s">
        <v>43</v>
      </c>
      <c r="B4" s="49"/>
      <c r="C4" s="49"/>
      <c r="D4" s="50"/>
      <c r="E4" s="4"/>
      <c r="F4" s="4"/>
      <c r="G4" s="4"/>
      <c r="H4" s="4"/>
      <c r="I4" s="4"/>
    </row>
    <row r="5" spans="1:9" ht="197.25" customHeight="1" x14ac:dyDescent="0.2">
      <c r="A5" s="5">
        <v>1</v>
      </c>
      <c r="B5" s="6" t="s">
        <v>44</v>
      </c>
      <c r="C5" s="19"/>
      <c r="D5" s="19"/>
      <c r="E5" s="6"/>
      <c r="F5" s="6"/>
      <c r="G5" s="6"/>
      <c r="H5" s="6"/>
      <c r="I5" s="6"/>
    </row>
    <row r="6" spans="1:9" ht="16.5" customHeight="1" x14ac:dyDescent="0.2">
      <c r="A6" s="7" t="s">
        <v>9</v>
      </c>
      <c r="B6" s="8" t="s">
        <v>10</v>
      </c>
      <c r="C6" s="13">
        <v>2</v>
      </c>
      <c r="D6" s="14" t="s">
        <v>11</v>
      </c>
      <c r="E6" s="18">
        <v>15000</v>
      </c>
      <c r="F6" s="18">
        <f>E6*C6</f>
        <v>30000</v>
      </c>
      <c r="G6" s="18">
        <v>15000</v>
      </c>
      <c r="H6" s="18">
        <f>G6*C6</f>
        <v>30000</v>
      </c>
      <c r="I6" s="18">
        <f>H6+F6</f>
        <v>60000</v>
      </c>
    </row>
    <row r="7" spans="1:9" ht="21.75" customHeight="1" x14ac:dyDescent="0.2">
      <c r="A7" s="45" t="s">
        <v>12</v>
      </c>
      <c r="B7" s="46"/>
      <c r="C7" s="46"/>
      <c r="D7" s="47"/>
      <c r="E7" s="9"/>
      <c r="F7" s="9"/>
      <c r="G7" s="9"/>
      <c r="H7" s="9"/>
      <c r="I7" s="9"/>
    </row>
    <row r="8" spans="1:9" ht="18" customHeight="1" x14ac:dyDescent="0.2">
      <c r="A8" s="48" t="s">
        <v>45</v>
      </c>
      <c r="B8" s="49"/>
      <c r="C8" s="49"/>
      <c r="D8" s="50"/>
      <c r="E8" s="4"/>
      <c r="F8" s="4"/>
      <c r="G8" s="4"/>
      <c r="H8" s="4"/>
      <c r="I8" s="4"/>
    </row>
    <row r="9" spans="1:9" ht="105" x14ac:dyDescent="0.2">
      <c r="A9" s="5">
        <v>1</v>
      </c>
      <c r="B9" s="6" t="s">
        <v>46</v>
      </c>
      <c r="C9" s="19"/>
      <c r="D9" s="19"/>
      <c r="E9" s="6"/>
      <c r="F9" s="6"/>
      <c r="G9" s="6"/>
      <c r="H9" s="6"/>
      <c r="I9" s="6"/>
    </row>
    <row r="10" spans="1:9" x14ac:dyDescent="0.2">
      <c r="A10" s="7" t="s">
        <v>9</v>
      </c>
      <c r="B10" s="8" t="s">
        <v>13</v>
      </c>
      <c r="C10" s="13">
        <v>80</v>
      </c>
      <c r="D10" s="14" t="s">
        <v>14</v>
      </c>
      <c r="E10" s="18">
        <v>600</v>
      </c>
      <c r="F10" s="18">
        <f>E10*C10</f>
        <v>48000</v>
      </c>
      <c r="G10" s="18">
        <v>100</v>
      </c>
      <c r="H10" s="18">
        <f>G10*C10</f>
        <v>8000</v>
      </c>
      <c r="I10" s="18">
        <f>H10+F10</f>
        <v>56000</v>
      </c>
    </row>
    <row r="11" spans="1:9" ht="165" x14ac:dyDescent="0.2">
      <c r="A11" s="5">
        <v>2</v>
      </c>
      <c r="B11" s="6" t="s">
        <v>47</v>
      </c>
      <c r="C11" s="19"/>
      <c r="D11" s="19"/>
      <c r="E11" s="6"/>
      <c r="F11" s="6"/>
      <c r="G11" s="6"/>
      <c r="H11" s="6"/>
      <c r="I11" s="6"/>
    </row>
    <row r="12" spans="1:9" x14ac:dyDescent="0.2">
      <c r="A12" s="7" t="s">
        <v>15</v>
      </c>
      <c r="B12" s="8" t="s">
        <v>16</v>
      </c>
      <c r="C12" s="13">
        <v>90</v>
      </c>
      <c r="D12" s="14" t="s">
        <v>14</v>
      </c>
      <c r="E12" s="18">
        <v>1150</v>
      </c>
      <c r="F12" s="18">
        <f>E12*C12</f>
        <v>103500</v>
      </c>
      <c r="G12" s="18">
        <v>200</v>
      </c>
      <c r="H12" s="18">
        <f>G12*C12</f>
        <v>18000</v>
      </c>
      <c r="I12" s="18">
        <f>H12+F12</f>
        <v>121500</v>
      </c>
    </row>
    <row r="13" spans="1:9" ht="120" x14ac:dyDescent="0.2">
      <c r="A13" s="5">
        <v>3</v>
      </c>
      <c r="B13" s="6" t="s">
        <v>48</v>
      </c>
      <c r="C13" s="19"/>
      <c r="D13" s="19"/>
      <c r="E13" s="6"/>
      <c r="F13" s="6"/>
      <c r="G13" s="6"/>
      <c r="H13" s="6"/>
      <c r="I13" s="6"/>
    </row>
    <row r="14" spans="1:9" x14ac:dyDescent="0.2">
      <c r="A14" s="10">
        <v>3.1</v>
      </c>
      <c r="B14" s="11" t="s">
        <v>49</v>
      </c>
      <c r="C14" s="19"/>
      <c r="D14" s="19"/>
      <c r="E14" s="4"/>
      <c r="F14" s="4"/>
      <c r="G14" s="4"/>
      <c r="H14" s="4"/>
      <c r="I14" s="4"/>
    </row>
    <row r="15" spans="1:9" x14ac:dyDescent="0.2">
      <c r="A15" s="7" t="s">
        <v>9</v>
      </c>
      <c r="B15" s="8" t="s">
        <v>17</v>
      </c>
      <c r="C15" s="13">
        <v>99</v>
      </c>
      <c r="D15" s="14" t="s">
        <v>18</v>
      </c>
      <c r="E15" s="18">
        <v>500</v>
      </c>
      <c r="F15" s="18">
        <f>E15*C15</f>
        <v>49500</v>
      </c>
      <c r="G15" s="18">
        <v>100</v>
      </c>
      <c r="H15" s="18">
        <f>G15*C15</f>
        <v>9900</v>
      </c>
      <c r="I15" s="18">
        <f>H15+F15</f>
        <v>59400</v>
      </c>
    </row>
    <row r="16" spans="1:9" ht="105" x14ac:dyDescent="0.2">
      <c r="A16" s="5">
        <v>4</v>
      </c>
      <c r="B16" s="6" t="s">
        <v>50</v>
      </c>
      <c r="C16" s="19"/>
      <c r="D16" s="19"/>
      <c r="E16" s="6"/>
      <c r="F16" s="6"/>
      <c r="G16" s="6"/>
      <c r="H16" s="6"/>
      <c r="I16" s="6"/>
    </row>
    <row r="17" spans="1:9" x14ac:dyDescent="0.2">
      <c r="A17" s="10">
        <v>4.0999999999999996</v>
      </c>
      <c r="B17" s="11" t="s">
        <v>51</v>
      </c>
      <c r="C17" s="19"/>
      <c r="D17" s="19"/>
      <c r="E17" s="4"/>
      <c r="F17" s="4"/>
      <c r="G17" s="4"/>
      <c r="H17" s="4"/>
      <c r="I17" s="4"/>
    </row>
    <row r="18" spans="1:9" x14ac:dyDescent="0.2">
      <c r="A18" s="7" t="s">
        <v>9</v>
      </c>
      <c r="B18" s="8" t="s">
        <v>17</v>
      </c>
      <c r="C18" s="13">
        <v>4</v>
      </c>
      <c r="D18" s="14" t="s">
        <v>11</v>
      </c>
      <c r="E18" s="18">
        <v>18000</v>
      </c>
      <c r="F18" s="18">
        <f t="shared" ref="F18:F29" si="0">E18*C18</f>
        <v>72000</v>
      </c>
      <c r="G18" s="18">
        <v>2000</v>
      </c>
      <c r="H18" s="18">
        <f t="shared" ref="H18:H29" si="1">G18*C18</f>
        <v>8000</v>
      </c>
      <c r="I18" s="18">
        <f t="shared" ref="I18:I29" si="2">H18+F18</f>
        <v>80000</v>
      </c>
    </row>
    <row r="19" spans="1:9" x14ac:dyDescent="0.2">
      <c r="A19" s="10">
        <v>4.2</v>
      </c>
      <c r="B19" s="11" t="s">
        <v>52</v>
      </c>
      <c r="C19" s="19"/>
      <c r="D19" s="19"/>
      <c r="E19" s="18"/>
      <c r="F19" s="18">
        <f t="shared" si="0"/>
        <v>0</v>
      </c>
      <c r="G19" s="18"/>
      <c r="H19" s="18">
        <f t="shared" si="1"/>
        <v>0</v>
      </c>
      <c r="I19" s="18">
        <f t="shared" si="2"/>
        <v>0</v>
      </c>
    </row>
    <row r="20" spans="1:9" x14ac:dyDescent="0.2">
      <c r="A20" s="7" t="s">
        <v>9</v>
      </c>
      <c r="B20" s="8" t="s">
        <v>17</v>
      </c>
      <c r="C20" s="13">
        <v>2</v>
      </c>
      <c r="D20" s="14" t="s">
        <v>11</v>
      </c>
      <c r="E20" s="18">
        <v>23000</v>
      </c>
      <c r="F20" s="18">
        <f t="shared" si="0"/>
        <v>46000</v>
      </c>
      <c r="G20" s="18">
        <v>2000</v>
      </c>
      <c r="H20" s="18">
        <f t="shared" si="1"/>
        <v>4000</v>
      </c>
      <c r="I20" s="18">
        <f t="shared" si="2"/>
        <v>50000</v>
      </c>
    </row>
    <row r="21" spans="1:9" x14ac:dyDescent="0.2">
      <c r="A21" s="10">
        <v>4.3</v>
      </c>
      <c r="B21" s="11" t="s">
        <v>53</v>
      </c>
      <c r="C21" s="19"/>
      <c r="D21" s="19"/>
      <c r="E21" s="18"/>
      <c r="F21" s="18">
        <f t="shared" si="0"/>
        <v>0</v>
      </c>
      <c r="G21" s="18"/>
      <c r="H21" s="18">
        <f t="shared" si="1"/>
        <v>0</v>
      </c>
      <c r="I21" s="18">
        <f t="shared" si="2"/>
        <v>0</v>
      </c>
    </row>
    <row r="22" spans="1:9" x14ac:dyDescent="0.2">
      <c r="A22" s="7" t="s">
        <v>9</v>
      </c>
      <c r="B22" s="8" t="s">
        <v>17</v>
      </c>
      <c r="C22" s="13">
        <v>2</v>
      </c>
      <c r="D22" s="14" t="s">
        <v>11</v>
      </c>
      <c r="E22" s="18">
        <v>17500</v>
      </c>
      <c r="F22" s="18">
        <f t="shared" si="0"/>
        <v>35000</v>
      </c>
      <c r="G22" s="18">
        <v>2000</v>
      </c>
      <c r="H22" s="18">
        <f t="shared" si="1"/>
        <v>4000</v>
      </c>
      <c r="I22" s="18">
        <f t="shared" si="2"/>
        <v>39000</v>
      </c>
    </row>
    <row r="23" spans="1:9" ht="45" x14ac:dyDescent="0.2">
      <c r="A23" s="10">
        <v>4.4000000000000004</v>
      </c>
      <c r="B23" s="11" t="s">
        <v>54</v>
      </c>
      <c r="C23" s="19"/>
      <c r="D23" s="19"/>
      <c r="E23" s="18"/>
      <c r="F23" s="18">
        <f t="shared" si="0"/>
        <v>0</v>
      </c>
      <c r="G23" s="18"/>
      <c r="H23" s="18">
        <f t="shared" si="1"/>
        <v>0</v>
      </c>
      <c r="I23" s="18">
        <f t="shared" si="2"/>
        <v>0</v>
      </c>
    </row>
    <row r="24" spans="1:9" x14ac:dyDescent="0.2">
      <c r="A24" s="7" t="s">
        <v>9</v>
      </c>
      <c r="B24" s="8" t="s">
        <v>17</v>
      </c>
      <c r="C24" s="13">
        <v>2</v>
      </c>
      <c r="D24" s="14" t="s">
        <v>11</v>
      </c>
      <c r="E24" s="18">
        <v>180000</v>
      </c>
      <c r="F24" s="18">
        <f t="shared" si="0"/>
        <v>360000</v>
      </c>
      <c r="G24" s="18">
        <v>3000</v>
      </c>
      <c r="H24" s="18">
        <f t="shared" si="1"/>
        <v>6000</v>
      </c>
      <c r="I24" s="18">
        <f t="shared" si="2"/>
        <v>366000</v>
      </c>
    </row>
    <row r="25" spans="1:9" x14ac:dyDescent="0.2">
      <c r="A25" s="10">
        <v>4.5</v>
      </c>
      <c r="B25" s="11" t="s">
        <v>55</v>
      </c>
      <c r="C25" s="19"/>
      <c r="D25" s="19"/>
      <c r="E25" s="18"/>
      <c r="F25" s="18">
        <f t="shared" si="0"/>
        <v>0</v>
      </c>
      <c r="G25" s="18"/>
      <c r="H25" s="18">
        <f t="shared" si="1"/>
        <v>0</v>
      </c>
      <c r="I25" s="18">
        <f t="shared" si="2"/>
        <v>0</v>
      </c>
    </row>
    <row r="26" spans="1:9" ht="30" x14ac:dyDescent="0.2">
      <c r="A26" s="12" t="s">
        <v>9</v>
      </c>
      <c r="B26" s="8" t="s">
        <v>19</v>
      </c>
      <c r="C26" s="13">
        <v>4</v>
      </c>
      <c r="D26" s="14" t="s">
        <v>11</v>
      </c>
      <c r="E26" s="18">
        <v>12000</v>
      </c>
      <c r="F26" s="18">
        <f t="shared" si="0"/>
        <v>48000</v>
      </c>
      <c r="G26" s="18">
        <v>1000</v>
      </c>
      <c r="H26" s="18">
        <f t="shared" si="1"/>
        <v>4000</v>
      </c>
      <c r="I26" s="18">
        <f t="shared" si="2"/>
        <v>52000</v>
      </c>
    </row>
    <row r="27" spans="1:9" ht="45" x14ac:dyDescent="0.2">
      <c r="A27" s="12" t="s">
        <v>15</v>
      </c>
      <c r="B27" s="8" t="s">
        <v>20</v>
      </c>
      <c r="C27" s="13">
        <v>4</v>
      </c>
      <c r="D27" s="14" t="s">
        <v>11</v>
      </c>
      <c r="E27" s="18">
        <v>12000</v>
      </c>
      <c r="F27" s="18">
        <f t="shared" si="0"/>
        <v>48000</v>
      </c>
      <c r="G27" s="18">
        <v>1000</v>
      </c>
      <c r="H27" s="18">
        <f t="shared" si="1"/>
        <v>4000</v>
      </c>
      <c r="I27" s="18">
        <f t="shared" si="2"/>
        <v>52000</v>
      </c>
    </row>
    <row r="28" spans="1:9" ht="30" x14ac:dyDescent="0.2">
      <c r="A28" s="12" t="s">
        <v>21</v>
      </c>
      <c r="B28" s="8" t="s">
        <v>22</v>
      </c>
      <c r="C28" s="13">
        <v>2</v>
      </c>
      <c r="D28" s="14" t="s">
        <v>11</v>
      </c>
      <c r="E28" s="18">
        <v>25000</v>
      </c>
      <c r="F28" s="18">
        <f t="shared" si="0"/>
        <v>50000</v>
      </c>
      <c r="G28" s="18">
        <v>2000</v>
      </c>
      <c r="H28" s="18">
        <f t="shared" si="1"/>
        <v>4000</v>
      </c>
      <c r="I28" s="18">
        <f t="shared" si="2"/>
        <v>54000</v>
      </c>
    </row>
    <row r="29" spans="1:9" ht="45" x14ac:dyDescent="0.2">
      <c r="A29" s="12" t="s">
        <v>23</v>
      </c>
      <c r="B29" s="8" t="s">
        <v>24</v>
      </c>
      <c r="C29" s="13">
        <v>2</v>
      </c>
      <c r="D29" s="14" t="s">
        <v>11</v>
      </c>
      <c r="E29" s="18">
        <v>27500</v>
      </c>
      <c r="F29" s="18">
        <f t="shared" si="0"/>
        <v>55000</v>
      </c>
      <c r="G29" s="18">
        <v>5000</v>
      </c>
      <c r="H29" s="18">
        <f t="shared" si="1"/>
        <v>10000</v>
      </c>
      <c r="I29" s="18">
        <f t="shared" si="2"/>
        <v>65000</v>
      </c>
    </row>
    <row r="30" spans="1:9" x14ac:dyDescent="0.2">
      <c r="A30" s="45" t="s">
        <v>25</v>
      </c>
      <c r="B30" s="46"/>
      <c r="C30" s="46"/>
      <c r="D30" s="47"/>
      <c r="E30" s="9"/>
      <c r="F30" s="9"/>
      <c r="G30" s="9"/>
      <c r="H30" s="9"/>
      <c r="I30" s="9"/>
    </row>
    <row r="31" spans="1:9" x14ac:dyDescent="0.2">
      <c r="A31" s="48" t="s">
        <v>56</v>
      </c>
      <c r="B31" s="49"/>
      <c r="C31" s="49"/>
      <c r="D31" s="50"/>
      <c r="E31" s="4"/>
      <c r="F31" s="4"/>
      <c r="G31" s="4"/>
      <c r="H31" s="4"/>
      <c r="I31" s="4"/>
    </row>
    <row r="32" spans="1:9" ht="195" x14ac:dyDescent="0.2">
      <c r="A32" s="5">
        <v>1</v>
      </c>
      <c r="B32" s="6" t="s">
        <v>57</v>
      </c>
      <c r="C32" s="19"/>
      <c r="D32" s="19"/>
      <c r="E32" s="6"/>
      <c r="F32" s="6"/>
      <c r="G32" s="6"/>
      <c r="H32" s="6"/>
      <c r="I32" s="6"/>
    </row>
    <row r="33" spans="1:9" x14ac:dyDescent="0.2">
      <c r="A33" s="10">
        <v>1.1000000000000001</v>
      </c>
      <c r="B33" s="8" t="s">
        <v>26</v>
      </c>
      <c r="C33" s="20">
        <v>3888</v>
      </c>
      <c r="D33" s="14" t="s">
        <v>27</v>
      </c>
      <c r="E33" s="18">
        <v>490</v>
      </c>
      <c r="F33" s="18">
        <f t="shared" ref="F33:F48" si="3">E33*C33</f>
        <v>1905120</v>
      </c>
      <c r="G33" s="18">
        <v>80</v>
      </c>
      <c r="H33" s="18">
        <f t="shared" ref="H33:H48" si="4">G33*C33</f>
        <v>311040</v>
      </c>
      <c r="I33" s="18">
        <f t="shared" ref="I33:I48" si="5">H33+F33</f>
        <v>2216160</v>
      </c>
    </row>
    <row r="34" spans="1:9" x14ac:dyDescent="0.2">
      <c r="A34" s="10">
        <v>1.2</v>
      </c>
      <c r="B34" s="8" t="s">
        <v>28</v>
      </c>
      <c r="C34" s="13">
        <v>180</v>
      </c>
      <c r="D34" s="14" t="s">
        <v>27</v>
      </c>
      <c r="E34" s="18">
        <v>490</v>
      </c>
      <c r="F34" s="18">
        <f t="shared" si="3"/>
        <v>88200</v>
      </c>
      <c r="G34" s="18">
        <v>80</v>
      </c>
      <c r="H34" s="18">
        <f t="shared" si="4"/>
        <v>14400</v>
      </c>
      <c r="I34" s="18">
        <f t="shared" si="5"/>
        <v>102600</v>
      </c>
    </row>
    <row r="35" spans="1:9" x14ac:dyDescent="0.2">
      <c r="A35" s="10">
        <v>1.3</v>
      </c>
      <c r="B35" s="11" t="s">
        <v>58</v>
      </c>
      <c r="C35" s="19"/>
      <c r="D35" s="19"/>
      <c r="E35" s="18"/>
      <c r="F35" s="18">
        <f t="shared" si="3"/>
        <v>0</v>
      </c>
      <c r="G35" s="18"/>
      <c r="H35" s="18">
        <f t="shared" si="4"/>
        <v>0</v>
      </c>
      <c r="I35" s="18">
        <f t="shared" si="5"/>
        <v>0</v>
      </c>
    </row>
    <row r="36" spans="1:9" x14ac:dyDescent="0.2">
      <c r="A36" s="7" t="s">
        <v>9</v>
      </c>
      <c r="B36" s="8" t="s">
        <v>29</v>
      </c>
      <c r="C36" s="13">
        <v>1</v>
      </c>
      <c r="D36" s="14" t="s">
        <v>30</v>
      </c>
      <c r="E36" s="18">
        <v>7000</v>
      </c>
      <c r="F36" s="18">
        <f t="shared" si="3"/>
        <v>7000</v>
      </c>
      <c r="G36" s="18">
        <v>1000</v>
      </c>
      <c r="H36" s="18">
        <f t="shared" si="4"/>
        <v>1000</v>
      </c>
      <c r="I36" s="18">
        <f t="shared" si="5"/>
        <v>8000</v>
      </c>
    </row>
    <row r="37" spans="1:9" x14ac:dyDescent="0.2">
      <c r="A37" s="7" t="s">
        <v>15</v>
      </c>
      <c r="B37" s="8" t="s">
        <v>31</v>
      </c>
      <c r="C37" s="13">
        <v>1</v>
      </c>
      <c r="D37" s="14" t="s">
        <v>30</v>
      </c>
      <c r="E37" s="18">
        <v>7000</v>
      </c>
      <c r="F37" s="18">
        <f t="shared" si="3"/>
        <v>7000</v>
      </c>
      <c r="G37" s="18">
        <v>1000</v>
      </c>
      <c r="H37" s="18">
        <f t="shared" si="4"/>
        <v>1000</v>
      </c>
      <c r="I37" s="18">
        <f t="shared" si="5"/>
        <v>8000</v>
      </c>
    </row>
    <row r="38" spans="1:9" ht="90" x14ac:dyDescent="0.2">
      <c r="A38" s="15">
        <v>2</v>
      </c>
      <c r="B38" s="6" t="s">
        <v>59</v>
      </c>
      <c r="C38" s="20">
        <v>4882</v>
      </c>
      <c r="D38" s="14" t="s">
        <v>27</v>
      </c>
      <c r="E38" s="18">
        <v>580</v>
      </c>
      <c r="F38" s="18">
        <f t="shared" si="3"/>
        <v>2831560</v>
      </c>
      <c r="G38" s="18">
        <v>60</v>
      </c>
      <c r="H38" s="18">
        <f t="shared" si="4"/>
        <v>292920</v>
      </c>
      <c r="I38" s="18">
        <f t="shared" si="5"/>
        <v>3124480</v>
      </c>
    </row>
    <row r="39" spans="1:9" ht="120" x14ac:dyDescent="0.2">
      <c r="A39" s="5">
        <v>3</v>
      </c>
      <c r="B39" s="6" t="s">
        <v>60</v>
      </c>
      <c r="C39" s="19"/>
      <c r="D39" s="19"/>
      <c r="E39" s="18"/>
      <c r="F39" s="18">
        <f t="shared" si="3"/>
        <v>0</v>
      </c>
      <c r="G39" s="18"/>
      <c r="H39" s="18">
        <f t="shared" si="4"/>
        <v>0</v>
      </c>
      <c r="I39" s="18">
        <f t="shared" si="5"/>
        <v>0</v>
      </c>
    </row>
    <row r="40" spans="1:9" x14ac:dyDescent="0.2">
      <c r="A40" s="4"/>
      <c r="B40" s="6" t="s">
        <v>61</v>
      </c>
      <c r="C40" s="19"/>
      <c r="D40" s="19"/>
      <c r="E40" s="18"/>
      <c r="F40" s="18">
        <f t="shared" si="3"/>
        <v>0</v>
      </c>
      <c r="G40" s="18"/>
      <c r="H40" s="18">
        <f t="shared" si="4"/>
        <v>0</v>
      </c>
      <c r="I40" s="18">
        <f t="shared" si="5"/>
        <v>0</v>
      </c>
    </row>
    <row r="41" spans="1:9" x14ac:dyDescent="0.2">
      <c r="A41" s="10">
        <v>3.1</v>
      </c>
      <c r="B41" s="11" t="s">
        <v>62</v>
      </c>
      <c r="C41" s="19"/>
      <c r="D41" s="19"/>
      <c r="E41" s="18"/>
      <c r="F41" s="18">
        <f t="shared" si="3"/>
        <v>0</v>
      </c>
      <c r="G41" s="18"/>
      <c r="H41" s="18">
        <f t="shared" si="4"/>
        <v>0</v>
      </c>
      <c r="I41" s="18">
        <f t="shared" si="5"/>
        <v>0</v>
      </c>
    </row>
    <row r="42" spans="1:9" x14ac:dyDescent="0.2">
      <c r="A42" s="7" t="s">
        <v>9</v>
      </c>
      <c r="B42" s="8" t="s">
        <v>32</v>
      </c>
      <c r="C42" s="13">
        <v>6</v>
      </c>
      <c r="D42" s="14" t="s">
        <v>11</v>
      </c>
      <c r="E42" s="18">
        <v>4500</v>
      </c>
      <c r="F42" s="18">
        <f t="shared" si="3"/>
        <v>27000</v>
      </c>
      <c r="G42" s="18">
        <v>750</v>
      </c>
      <c r="H42" s="18">
        <f t="shared" si="4"/>
        <v>4500</v>
      </c>
      <c r="I42" s="18">
        <f t="shared" si="5"/>
        <v>31500</v>
      </c>
    </row>
    <row r="43" spans="1:9" x14ac:dyDescent="0.2">
      <c r="A43" s="7" t="s">
        <v>15</v>
      </c>
      <c r="B43" s="8" t="s">
        <v>33</v>
      </c>
      <c r="C43" s="13">
        <v>29</v>
      </c>
      <c r="D43" s="14" t="s">
        <v>11</v>
      </c>
      <c r="E43" s="18">
        <v>7500</v>
      </c>
      <c r="F43" s="18">
        <f t="shared" si="3"/>
        <v>217500</v>
      </c>
      <c r="G43" s="18">
        <v>750</v>
      </c>
      <c r="H43" s="18">
        <f t="shared" si="4"/>
        <v>21750</v>
      </c>
      <c r="I43" s="18">
        <f t="shared" si="5"/>
        <v>239250</v>
      </c>
    </row>
    <row r="44" spans="1:9" x14ac:dyDescent="0.2">
      <c r="A44" s="10">
        <v>3.2</v>
      </c>
      <c r="B44" s="11" t="s">
        <v>63</v>
      </c>
      <c r="C44" s="19"/>
      <c r="D44" s="19"/>
      <c r="E44" s="18"/>
      <c r="F44" s="18">
        <f t="shared" si="3"/>
        <v>0</v>
      </c>
      <c r="G44" s="18"/>
      <c r="H44" s="18">
        <f t="shared" si="4"/>
        <v>0</v>
      </c>
      <c r="I44" s="18">
        <f t="shared" si="5"/>
        <v>0</v>
      </c>
    </row>
    <row r="45" spans="1:9" x14ac:dyDescent="0.2">
      <c r="A45" s="7" t="s">
        <v>9</v>
      </c>
      <c r="B45" s="8" t="s">
        <v>34</v>
      </c>
      <c r="C45" s="13">
        <v>1</v>
      </c>
      <c r="D45" s="14" t="s">
        <v>30</v>
      </c>
      <c r="E45" s="18">
        <v>13500</v>
      </c>
      <c r="F45" s="18">
        <f t="shared" si="3"/>
        <v>13500</v>
      </c>
      <c r="G45" s="18">
        <v>2000</v>
      </c>
      <c r="H45" s="18">
        <f t="shared" si="4"/>
        <v>2000</v>
      </c>
      <c r="I45" s="18">
        <f t="shared" si="5"/>
        <v>15500</v>
      </c>
    </row>
    <row r="46" spans="1:9" x14ac:dyDescent="0.2">
      <c r="A46" s="7" t="s">
        <v>15</v>
      </c>
      <c r="B46" s="8" t="s">
        <v>35</v>
      </c>
      <c r="C46" s="13">
        <v>1</v>
      </c>
      <c r="D46" s="14" t="s">
        <v>30</v>
      </c>
      <c r="E46" s="18">
        <v>9250</v>
      </c>
      <c r="F46" s="18">
        <f t="shared" si="3"/>
        <v>9250</v>
      </c>
      <c r="G46" s="18">
        <v>1000</v>
      </c>
      <c r="H46" s="18">
        <f t="shared" si="4"/>
        <v>1000</v>
      </c>
      <c r="I46" s="18">
        <f t="shared" si="5"/>
        <v>10250</v>
      </c>
    </row>
    <row r="47" spans="1:9" x14ac:dyDescent="0.2">
      <c r="A47" s="10">
        <v>3.3</v>
      </c>
      <c r="B47" s="11" t="s">
        <v>64</v>
      </c>
      <c r="C47" s="19"/>
      <c r="D47" s="19"/>
      <c r="E47" s="18"/>
      <c r="F47" s="18">
        <f t="shared" si="3"/>
        <v>0</v>
      </c>
      <c r="G47" s="18"/>
      <c r="H47" s="18">
        <f t="shared" si="4"/>
        <v>0</v>
      </c>
      <c r="I47" s="18">
        <f t="shared" si="5"/>
        <v>0</v>
      </c>
    </row>
    <row r="48" spans="1:9" x14ac:dyDescent="0.2">
      <c r="A48" s="7" t="s">
        <v>9</v>
      </c>
      <c r="B48" s="8" t="s">
        <v>36</v>
      </c>
      <c r="C48" s="13">
        <v>1</v>
      </c>
      <c r="D48" s="14" t="s">
        <v>30</v>
      </c>
      <c r="E48" s="18">
        <v>9800</v>
      </c>
      <c r="F48" s="18">
        <f t="shared" si="3"/>
        <v>9800</v>
      </c>
      <c r="G48" s="18">
        <v>1000</v>
      </c>
      <c r="H48" s="18">
        <f t="shared" si="4"/>
        <v>1000</v>
      </c>
      <c r="I48" s="18">
        <f t="shared" si="5"/>
        <v>10800</v>
      </c>
    </row>
    <row r="49" spans="1:12" x14ac:dyDescent="0.2">
      <c r="A49" s="45" t="s">
        <v>37</v>
      </c>
      <c r="B49" s="46"/>
      <c r="C49" s="46"/>
      <c r="D49" s="47"/>
      <c r="E49" s="9"/>
      <c r="F49" s="9"/>
      <c r="G49" s="9"/>
      <c r="H49" s="9"/>
      <c r="I49" s="9"/>
    </row>
    <row r="50" spans="1:12" x14ac:dyDescent="0.2">
      <c r="A50" s="48" t="s">
        <v>65</v>
      </c>
      <c r="B50" s="49"/>
      <c r="C50" s="49"/>
      <c r="D50" s="50"/>
      <c r="E50" s="4"/>
      <c r="F50" s="4"/>
      <c r="G50" s="4"/>
      <c r="H50" s="4"/>
      <c r="I50" s="4"/>
    </row>
    <row r="51" spans="1:12" ht="45" x14ac:dyDescent="0.2">
      <c r="A51" s="16">
        <v>1</v>
      </c>
      <c r="B51" s="6" t="s">
        <v>66</v>
      </c>
      <c r="C51" s="13">
        <v>2</v>
      </c>
      <c r="D51" s="14" t="s">
        <v>11</v>
      </c>
      <c r="E51" s="18">
        <v>27000</v>
      </c>
      <c r="F51" s="18">
        <f t="shared" ref="F51:F56" si="6">E51*C51</f>
        <v>54000</v>
      </c>
      <c r="G51" s="18">
        <v>3000</v>
      </c>
      <c r="H51" s="18">
        <f t="shared" ref="H51:H56" si="7">G51*C51</f>
        <v>6000</v>
      </c>
      <c r="I51" s="18">
        <f t="shared" ref="I51:I56" si="8">H51+F51</f>
        <v>60000</v>
      </c>
    </row>
    <row r="52" spans="1:12" ht="30" x14ac:dyDescent="0.2">
      <c r="A52" s="17">
        <v>2</v>
      </c>
      <c r="B52" s="6" t="s">
        <v>67</v>
      </c>
      <c r="C52" s="13">
        <v>1</v>
      </c>
      <c r="D52" s="14" t="s">
        <v>38</v>
      </c>
      <c r="E52" s="18">
        <v>10000</v>
      </c>
      <c r="F52" s="18">
        <f t="shared" si="6"/>
        <v>10000</v>
      </c>
      <c r="G52" s="18">
        <v>10000</v>
      </c>
      <c r="H52" s="18">
        <f t="shared" si="7"/>
        <v>10000</v>
      </c>
      <c r="I52" s="18">
        <f t="shared" si="8"/>
        <v>20000</v>
      </c>
    </row>
    <row r="53" spans="1:12" ht="30" x14ac:dyDescent="0.2">
      <c r="A53" s="16">
        <v>3</v>
      </c>
      <c r="B53" s="4" t="s">
        <v>68</v>
      </c>
      <c r="C53" s="13">
        <v>1</v>
      </c>
      <c r="D53" s="14" t="s">
        <v>38</v>
      </c>
      <c r="E53" s="18">
        <v>10000</v>
      </c>
      <c r="F53" s="18">
        <f t="shared" si="6"/>
        <v>10000</v>
      </c>
      <c r="G53" s="18">
        <v>5000</v>
      </c>
      <c r="H53" s="18">
        <f t="shared" si="7"/>
        <v>5000</v>
      </c>
      <c r="I53" s="18">
        <f t="shared" si="8"/>
        <v>15000</v>
      </c>
    </row>
    <row r="54" spans="1:12" ht="60" x14ac:dyDescent="0.2">
      <c r="A54" s="17">
        <v>4</v>
      </c>
      <c r="B54" s="6" t="s">
        <v>69</v>
      </c>
      <c r="C54" s="13">
        <v>1</v>
      </c>
      <c r="D54" s="14" t="s">
        <v>38</v>
      </c>
      <c r="E54" s="18">
        <v>10000</v>
      </c>
      <c r="F54" s="18">
        <f t="shared" si="6"/>
        <v>10000</v>
      </c>
      <c r="G54" s="18">
        <v>10000</v>
      </c>
      <c r="H54" s="18">
        <f t="shared" si="7"/>
        <v>10000</v>
      </c>
      <c r="I54" s="18">
        <f t="shared" si="8"/>
        <v>20000</v>
      </c>
    </row>
    <row r="55" spans="1:12" ht="90" x14ac:dyDescent="0.2">
      <c r="A55" s="16">
        <v>5</v>
      </c>
      <c r="B55" s="6" t="s">
        <v>70</v>
      </c>
      <c r="C55" s="13">
        <v>1</v>
      </c>
      <c r="D55" s="14" t="s">
        <v>38</v>
      </c>
      <c r="E55" s="18">
        <v>10000</v>
      </c>
      <c r="F55" s="18">
        <f t="shared" si="6"/>
        <v>10000</v>
      </c>
      <c r="G55" s="18">
        <v>15000</v>
      </c>
      <c r="H55" s="18">
        <f t="shared" si="7"/>
        <v>15000</v>
      </c>
      <c r="I55" s="18">
        <f t="shared" si="8"/>
        <v>25000</v>
      </c>
    </row>
    <row r="56" spans="1:12" ht="60" x14ac:dyDescent="0.2">
      <c r="A56" s="17">
        <v>6</v>
      </c>
      <c r="B56" s="8" t="s">
        <v>39</v>
      </c>
      <c r="C56" s="13">
        <v>1</v>
      </c>
      <c r="D56" s="14" t="s">
        <v>38</v>
      </c>
      <c r="E56" s="18">
        <v>0</v>
      </c>
      <c r="F56" s="18">
        <f t="shared" si="6"/>
        <v>0</v>
      </c>
      <c r="G56" s="18">
        <v>0</v>
      </c>
      <c r="H56" s="18">
        <f t="shared" si="7"/>
        <v>0</v>
      </c>
      <c r="I56" s="18">
        <f t="shared" si="8"/>
        <v>0</v>
      </c>
    </row>
    <row r="57" spans="1:12" ht="21.75" customHeight="1" x14ac:dyDescent="0.2">
      <c r="A57" s="45" t="s">
        <v>40</v>
      </c>
      <c r="B57" s="46"/>
      <c r="C57" s="46"/>
      <c r="D57" s="47"/>
      <c r="E57" s="9"/>
      <c r="F57" s="9"/>
      <c r="G57" s="9"/>
      <c r="H57" s="9"/>
      <c r="I57" s="9"/>
    </row>
    <row r="58" spans="1:12" ht="7.35" customHeight="1" x14ac:dyDescent="0.25">
      <c r="A58" s="51"/>
      <c r="B58" s="52"/>
      <c r="C58" s="52"/>
      <c r="D58" s="52"/>
      <c r="E58" s="52"/>
      <c r="F58" s="52"/>
      <c r="G58" s="52"/>
      <c r="H58" s="52"/>
      <c r="I58" s="53"/>
    </row>
    <row r="59" spans="1:12" ht="20.85" customHeight="1" x14ac:dyDescent="0.2">
      <c r="A59" s="42" t="s">
        <v>41</v>
      </c>
      <c r="B59" s="43"/>
      <c r="C59" s="43"/>
      <c r="D59" s="44"/>
      <c r="E59" s="9"/>
      <c r="F59" s="22">
        <f>SUM(F5:F56)</f>
        <v>6154930</v>
      </c>
      <c r="G59" s="23"/>
      <c r="H59" s="22">
        <f>SUM(H5:H56)</f>
        <v>806510</v>
      </c>
      <c r="I59" s="22">
        <f>SUM(I5:I56)</f>
        <v>6961440</v>
      </c>
    </row>
    <row r="62" spans="1:12" x14ac:dyDescent="0.2">
      <c r="I62" s="37"/>
    </row>
    <row r="63" spans="1:12" x14ac:dyDescent="0.2">
      <c r="I63" s="37"/>
    </row>
    <row r="64" spans="1:12" x14ac:dyDescent="0.2">
      <c r="G64" s="37"/>
      <c r="H64" s="1" t="s">
        <v>131</v>
      </c>
      <c r="I64" s="37">
        <v>5750000</v>
      </c>
      <c r="L64" s="39"/>
    </row>
    <row r="65" spans="7:12" x14ac:dyDescent="0.2">
      <c r="G65" s="37"/>
      <c r="I65" s="37"/>
    </row>
    <row r="66" spans="7:12" x14ac:dyDescent="0.2">
      <c r="G66" s="37"/>
      <c r="I66" s="37"/>
      <c r="L66" s="41"/>
    </row>
    <row r="67" spans="7:12" x14ac:dyDescent="0.2">
      <c r="G67" s="37"/>
      <c r="L67" s="40"/>
    </row>
    <row r="68" spans="7:12" x14ac:dyDescent="0.2">
      <c r="G68" s="37"/>
      <c r="L68" s="40"/>
    </row>
    <row r="69" spans="7:12" x14ac:dyDescent="0.2">
      <c r="G69" s="37"/>
      <c r="L69" s="40"/>
    </row>
    <row r="70" spans="7:12" x14ac:dyDescent="0.2">
      <c r="G70" s="37"/>
    </row>
    <row r="71" spans="7:12" x14ac:dyDescent="0.2">
      <c r="L71" s="40"/>
    </row>
    <row r="72" spans="7:12" x14ac:dyDescent="0.2">
      <c r="L72" s="40"/>
    </row>
  </sheetData>
  <mergeCells count="17">
    <mergeCell ref="A1:I1"/>
    <mergeCell ref="A2:A3"/>
    <mergeCell ref="B2:B3"/>
    <mergeCell ref="C2:C3"/>
    <mergeCell ref="D2:D3"/>
    <mergeCell ref="E2:F2"/>
    <mergeCell ref="G2:H2"/>
    <mergeCell ref="A4:D4"/>
    <mergeCell ref="A7:D7"/>
    <mergeCell ref="A8:D8"/>
    <mergeCell ref="A57:D57"/>
    <mergeCell ref="A58:I58"/>
    <mergeCell ref="A59:D59"/>
    <mergeCell ref="A30:D30"/>
    <mergeCell ref="A31:D31"/>
    <mergeCell ref="A49:D49"/>
    <mergeCell ref="A50:D50"/>
  </mergeCells>
  <pageMargins left="0.70866141732283472" right="0.70866141732283472" top="0.74803149606299213" bottom="0.74803149606299213" header="0.31496062992125984" footer="0.31496062992125984"/>
  <pageSetup scale="79" orientation="portrait" horizontalDpi="4294967295" verticalDpi="4294967295"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5ABACB-5F9D-4B06-B65D-8E17CB415728}">
  <dimension ref="A1:P59"/>
  <sheetViews>
    <sheetView tabSelected="1" topLeftCell="A40" zoomScaleNormal="100" workbookViewId="0">
      <selection activeCell="O54" sqref="O54"/>
    </sheetView>
  </sheetViews>
  <sheetFormatPr defaultRowHeight="15.75" x14ac:dyDescent="0.2"/>
  <cols>
    <col min="1" max="1" width="7.83203125" style="24" customWidth="1"/>
    <col min="2" max="2" width="49.83203125" style="24" customWidth="1"/>
    <col min="3" max="3" width="7.33203125" style="24" customWidth="1"/>
    <col min="4" max="4" width="8" style="24" customWidth="1"/>
    <col min="5" max="5" width="10.1640625" style="24" customWidth="1"/>
    <col min="6" max="6" width="11.5" style="24" customWidth="1"/>
    <col min="7" max="8" width="10.5" style="24" customWidth="1"/>
    <col min="9" max="9" width="14.5" style="24" customWidth="1"/>
    <col min="10" max="13" width="9.33203125" style="24"/>
    <col min="14" max="14" width="11.83203125" style="24" bestFit="1" customWidth="1"/>
    <col min="15" max="16" width="17.5" style="24" bestFit="1" customWidth="1"/>
    <col min="17" max="16384" width="9.33203125" style="24"/>
  </cols>
  <sheetData>
    <row r="1" spans="1:9" ht="24" customHeight="1" x14ac:dyDescent="0.2">
      <c r="A1" s="81" t="s">
        <v>71</v>
      </c>
      <c r="B1" s="82"/>
      <c r="C1" s="82"/>
      <c r="D1" s="82"/>
      <c r="E1" s="82"/>
      <c r="F1" s="82"/>
      <c r="G1" s="82"/>
      <c r="H1" s="82"/>
      <c r="I1" s="83"/>
    </row>
    <row r="2" spans="1:9" x14ac:dyDescent="0.2">
      <c r="A2" s="84" t="s">
        <v>72</v>
      </c>
      <c r="B2" s="86" t="s">
        <v>73</v>
      </c>
      <c r="C2" s="88" t="s">
        <v>74</v>
      </c>
      <c r="D2" s="84" t="s">
        <v>75</v>
      </c>
      <c r="E2" s="90" t="s">
        <v>76</v>
      </c>
      <c r="F2" s="91"/>
      <c r="G2" s="90" t="s">
        <v>77</v>
      </c>
      <c r="H2" s="91"/>
      <c r="I2" s="25" t="s">
        <v>78</v>
      </c>
    </row>
    <row r="3" spans="1:9" ht="31.5" x14ac:dyDescent="0.2">
      <c r="A3" s="85"/>
      <c r="B3" s="87"/>
      <c r="C3" s="89"/>
      <c r="D3" s="85"/>
      <c r="E3" s="25" t="s">
        <v>79</v>
      </c>
      <c r="F3" s="26" t="s">
        <v>80</v>
      </c>
      <c r="G3" s="25" t="s">
        <v>79</v>
      </c>
      <c r="H3" s="26" t="s">
        <v>80</v>
      </c>
      <c r="I3" s="25" t="s">
        <v>80</v>
      </c>
    </row>
    <row r="4" spans="1:9" ht="39" customHeight="1" x14ac:dyDescent="0.2">
      <c r="A4" s="66" t="s">
        <v>81</v>
      </c>
      <c r="B4" s="67"/>
      <c r="C4" s="67"/>
      <c r="D4" s="68"/>
      <c r="E4" s="27"/>
      <c r="F4" s="27"/>
      <c r="G4" s="27"/>
      <c r="H4" s="27"/>
      <c r="I4" s="27"/>
    </row>
    <row r="5" spans="1:9" s="33" customFormat="1" x14ac:dyDescent="0.2">
      <c r="A5" s="31">
        <v>1</v>
      </c>
      <c r="B5" s="32" t="s">
        <v>82</v>
      </c>
      <c r="C5" s="29">
        <v>2</v>
      </c>
      <c r="D5" s="30" t="s">
        <v>83</v>
      </c>
      <c r="E5" s="18">
        <v>27000</v>
      </c>
      <c r="F5" s="18">
        <f>E5*C5</f>
        <v>54000</v>
      </c>
      <c r="G5" s="18">
        <v>500</v>
      </c>
      <c r="H5" s="18">
        <f>G5*C5</f>
        <v>1000</v>
      </c>
      <c r="I5" s="18">
        <f>H5+F5</f>
        <v>55000</v>
      </c>
    </row>
    <row r="6" spans="1:9" s="33" customFormat="1" x14ac:dyDescent="0.2">
      <c r="A6" s="31">
        <v>2</v>
      </c>
      <c r="B6" s="32" t="s">
        <v>84</v>
      </c>
      <c r="C6" s="29">
        <v>4</v>
      </c>
      <c r="D6" s="30" t="s">
        <v>83</v>
      </c>
      <c r="E6" s="18">
        <v>16250</v>
      </c>
      <c r="F6" s="18">
        <f>E6*C6</f>
        <v>65000</v>
      </c>
      <c r="G6" s="18">
        <v>500</v>
      </c>
      <c r="H6" s="18">
        <f>G6*C6</f>
        <v>2000</v>
      </c>
      <c r="I6" s="18">
        <f>H6+F6</f>
        <v>67000</v>
      </c>
    </row>
    <row r="7" spans="1:9" s="33" customFormat="1" ht="20.45" customHeight="1" x14ac:dyDescent="0.2">
      <c r="A7" s="69" t="s">
        <v>85</v>
      </c>
      <c r="B7" s="70"/>
      <c r="C7" s="70"/>
      <c r="D7" s="71"/>
      <c r="E7" s="28"/>
      <c r="F7" s="28"/>
      <c r="G7" s="28"/>
      <c r="H7" s="28"/>
      <c r="I7" s="28"/>
    </row>
    <row r="8" spans="1:9" s="33" customFormat="1" x14ac:dyDescent="0.2">
      <c r="A8" s="72" t="s">
        <v>86</v>
      </c>
      <c r="B8" s="73"/>
      <c r="C8" s="73"/>
      <c r="D8" s="74"/>
      <c r="E8" s="27"/>
      <c r="F8" s="27"/>
      <c r="G8" s="27"/>
      <c r="H8" s="27"/>
      <c r="I8" s="27"/>
    </row>
    <row r="9" spans="1:9" s="33" customFormat="1" ht="49.5" customHeight="1" x14ac:dyDescent="0.2">
      <c r="A9" s="31">
        <v>1</v>
      </c>
      <c r="B9" s="27" t="s">
        <v>87</v>
      </c>
      <c r="C9" s="29">
        <v>10</v>
      </c>
      <c r="D9" s="30" t="s">
        <v>83</v>
      </c>
      <c r="E9" s="18">
        <v>4250</v>
      </c>
      <c r="F9" s="18">
        <f t="shared" ref="F9:F10" si="0">E9*C9</f>
        <v>42500</v>
      </c>
      <c r="G9" s="18">
        <v>600</v>
      </c>
      <c r="H9" s="18">
        <f t="shared" ref="H9:H10" si="1">G9*C9</f>
        <v>6000</v>
      </c>
      <c r="I9" s="18">
        <f t="shared" ref="I9:I10" si="2">H9+F9</f>
        <v>48500</v>
      </c>
    </row>
    <row r="10" spans="1:9" s="33" customFormat="1" ht="31.5" x14ac:dyDescent="0.2">
      <c r="A10" s="31">
        <v>2</v>
      </c>
      <c r="B10" s="27" t="s">
        <v>88</v>
      </c>
      <c r="C10" s="29">
        <v>72</v>
      </c>
      <c r="D10" s="30" t="s">
        <v>83</v>
      </c>
      <c r="E10" s="18">
        <v>3150</v>
      </c>
      <c r="F10" s="18">
        <f t="shared" si="0"/>
        <v>226800</v>
      </c>
      <c r="G10" s="18">
        <v>500</v>
      </c>
      <c r="H10" s="18">
        <f t="shared" si="1"/>
        <v>36000</v>
      </c>
      <c r="I10" s="18">
        <f t="shared" si="2"/>
        <v>262800</v>
      </c>
    </row>
    <row r="11" spans="1:9" s="33" customFormat="1" ht="20.25" customHeight="1" x14ac:dyDescent="0.2">
      <c r="A11" s="69" t="s">
        <v>89</v>
      </c>
      <c r="B11" s="70"/>
      <c r="C11" s="70"/>
      <c r="D11" s="71"/>
      <c r="E11" s="28"/>
      <c r="F11" s="28"/>
      <c r="G11" s="28"/>
      <c r="H11" s="28"/>
      <c r="I11" s="28"/>
    </row>
    <row r="12" spans="1:9" s="33" customFormat="1" x14ac:dyDescent="0.2">
      <c r="A12" s="72" t="s">
        <v>90</v>
      </c>
      <c r="B12" s="73"/>
      <c r="C12" s="73"/>
      <c r="D12" s="74"/>
      <c r="E12" s="27"/>
      <c r="F12" s="27"/>
      <c r="G12" s="27"/>
      <c r="H12" s="27"/>
      <c r="I12" s="27"/>
    </row>
    <row r="13" spans="1:9" s="33" customFormat="1" ht="141.75" x14ac:dyDescent="0.2">
      <c r="A13" s="31">
        <v>1</v>
      </c>
      <c r="B13" s="27" t="s">
        <v>91</v>
      </c>
      <c r="C13" s="27"/>
      <c r="D13" s="27"/>
      <c r="E13" s="27"/>
      <c r="F13" s="27"/>
      <c r="G13" s="27"/>
      <c r="H13" s="27"/>
      <c r="I13" s="27"/>
    </row>
    <row r="14" spans="1:9" s="33" customFormat="1" x14ac:dyDescent="0.2">
      <c r="A14" s="34" t="s">
        <v>92</v>
      </c>
      <c r="B14" s="32" t="s">
        <v>93</v>
      </c>
      <c r="C14" s="29">
        <v>420</v>
      </c>
      <c r="D14" s="30" t="s">
        <v>94</v>
      </c>
      <c r="E14" s="18">
        <v>650</v>
      </c>
      <c r="F14" s="18">
        <f t="shared" ref="F14:F19" si="3">E14*C14</f>
        <v>273000</v>
      </c>
      <c r="G14" s="18">
        <v>150</v>
      </c>
      <c r="H14" s="18">
        <f t="shared" ref="H14:H19" si="4">G14*C14</f>
        <v>63000</v>
      </c>
      <c r="I14" s="18">
        <f t="shared" ref="I14:I19" si="5">H14+F14</f>
        <v>336000</v>
      </c>
    </row>
    <row r="15" spans="1:9" s="33" customFormat="1" x14ac:dyDescent="0.2">
      <c r="A15" s="34" t="s">
        <v>95</v>
      </c>
      <c r="B15" s="32" t="s">
        <v>96</v>
      </c>
      <c r="C15" s="29">
        <v>160</v>
      </c>
      <c r="D15" s="30" t="s">
        <v>94</v>
      </c>
      <c r="E15" s="18">
        <v>875</v>
      </c>
      <c r="F15" s="18">
        <f t="shared" si="3"/>
        <v>140000</v>
      </c>
      <c r="G15" s="18">
        <v>200</v>
      </c>
      <c r="H15" s="18">
        <f t="shared" si="4"/>
        <v>32000</v>
      </c>
      <c r="I15" s="18">
        <f t="shared" si="5"/>
        <v>172000</v>
      </c>
    </row>
    <row r="16" spans="1:9" s="33" customFormat="1" x14ac:dyDescent="0.2">
      <c r="A16" s="34" t="s">
        <v>97</v>
      </c>
      <c r="B16" s="32" t="s">
        <v>98</v>
      </c>
      <c r="C16" s="29">
        <v>253</v>
      </c>
      <c r="D16" s="30" t="s">
        <v>94</v>
      </c>
      <c r="E16" s="18">
        <v>990</v>
      </c>
      <c r="F16" s="18">
        <f t="shared" si="3"/>
        <v>250470</v>
      </c>
      <c r="G16" s="18">
        <v>250</v>
      </c>
      <c r="H16" s="18">
        <f t="shared" si="4"/>
        <v>63250</v>
      </c>
      <c r="I16" s="18">
        <f t="shared" si="5"/>
        <v>313720</v>
      </c>
    </row>
    <row r="17" spans="1:9" s="33" customFormat="1" x14ac:dyDescent="0.2">
      <c r="A17" s="34" t="s">
        <v>99</v>
      </c>
      <c r="B17" s="32" t="s">
        <v>100</v>
      </c>
      <c r="C17" s="29">
        <v>131</v>
      </c>
      <c r="D17" s="30" t="s">
        <v>94</v>
      </c>
      <c r="E17" s="18">
        <v>1275</v>
      </c>
      <c r="F17" s="18">
        <f t="shared" si="3"/>
        <v>167025</v>
      </c>
      <c r="G17" s="18">
        <v>300</v>
      </c>
      <c r="H17" s="18">
        <f t="shared" si="4"/>
        <v>39300</v>
      </c>
      <c r="I17" s="18">
        <f t="shared" si="5"/>
        <v>206325</v>
      </c>
    </row>
    <row r="18" spans="1:9" s="33" customFormat="1" x14ac:dyDescent="0.2">
      <c r="A18" s="34" t="s">
        <v>101</v>
      </c>
      <c r="B18" s="32" t="s">
        <v>102</v>
      </c>
      <c r="C18" s="29">
        <v>29</v>
      </c>
      <c r="D18" s="30" t="s">
        <v>94</v>
      </c>
      <c r="E18" s="18">
        <v>1815</v>
      </c>
      <c r="F18" s="18">
        <f t="shared" si="3"/>
        <v>52635</v>
      </c>
      <c r="G18" s="18">
        <v>350</v>
      </c>
      <c r="H18" s="18">
        <f t="shared" si="4"/>
        <v>10150</v>
      </c>
      <c r="I18" s="18">
        <f t="shared" si="5"/>
        <v>62785</v>
      </c>
    </row>
    <row r="19" spans="1:9" s="33" customFormat="1" x14ac:dyDescent="0.2">
      <c r="A19" s="34" t="s">
        <v>103</v>
      </c>
      <c r="B19" s="32" t="s">
        <v>104</v>
      </c>
      <c r="C19" s="29">
        <v>127</v>
      </c>
      <c r="D19" s="30" t="s">
        <v>94</v>
      </c>
      <c r="E19" s="18">
        <v>2370</v>
      </c>
      <c r="F19" s="18">
        <f t="shared" si="3"/>
        <v>300990</v>
      </c>
      <c r="G19" s="18">
        <v>400</v>
      </c>
      <c r="H19" s="18">
        <f t="shared" si="4"/>
        <v>50800</v>
      </c>
      <c r="I19" s="18">
        <f t="shared" si="5"/>
        <v>351790</v>
      </c>
    </row>
    <row r="20" spans="1:9" s="33" customFormat="1" ht="31.5" x14ac:dyDescent="0.2">
      <c r="A20" s="31">
        <v>2</v>
      </c>
      <c r="B20" s="27" t="s">
        <v>105</v>
      </c>
      <c r="C20" s="27"/>
      <c r="D20" s="27"/>
      <c r="E20" s="27"/>
      <c r="F20" s="27"/>
      <c r="G20" s="27"/>
      <c r="H20" s="27"/>
      <c r="I20" s="27"/>
    </row>
    <row r="21" spans="1:9" s="33" customFormat="1" x14ac:dyDescent="0.2">
      <c r="A21" s="34" t="s">
        <v>92</v>
      </c>
      <c r="B21" s="32" t="s">
        <v>106</v>
      </c>
      <c r="C21" s="29">
        <v>1</v>
      </c>
      <c r="D21" s="30" t="s">
        <v>107</v>
      </c>
      <c r="E21" s="18">
        <v>58000</v>
      </c>
      <c r="F21" s="18">
        <f>E21*C21</f>
        <v>58000</v>
      </c>
      <c r="G21" s="18">
        <v>2000</v>
      </c>
      <c r="H21" s="18">
        <f>G21*C21</f>
        <v>2000</v>
      </c>
      <c r="I21" s="18">
        <f>H21+F21</f>
        <v>60000</v>
      </c>
    </row>
    <row r="22" spans="1:9" s="33" customFormat="1" ht="110.25" x14ac:dyDescent="0.2">
      <c r="A22" s="31">
        <v>3</v>
      </c>
      <c r="B22" s="27" t="s">
        <v>108</v>
      </c>
      <c r="C22" s="27"/>
      <c r="D22" s="27"/>
      <c r="E22" s="27"/>
      <c r="F22" s="27"/>
      <c r="G22" s="27"/>
      <c r="H22" s="27"/>
      <c r="I22" s="27"/>
    </row>
    <row r="23" spans="1:9" s="33" customFormat="1" x14ac:dyDescent="0.2">
      <c r="A23" s="35">
        <v>3.1</v>
      </c>
      <c r="B23" s="36" t="s">
        <v>109</v>
      </c>
      <c r="C23" s="27"/>
      <c r="D23" s="27"/>
      <c r="E23" s="27"/>
      <c r="F23" s="27"/>
      <c r="G23" s="27"/>
      <c r="H23" s="27"/>
      <c r="I23" s="27"/>
    </row>
    <row r="24" spans="1:9" s="33" customFormat="1" x14ac:dyDescent="0.2">
      <c r="A24" s="34" t="s">
        <v>92</v>
      </c>
      <c r="B24" s="32" t="s">
        <v>110</v>
      </c>
      <c r="C24" s="29">
        <v>1</v>
      </c>
      <c r="D24" s="30" t="s">
        <v>107</v>
      </c>
      <c r="E24" s="18">
        <v>16300</v>
      </c>
      <c r="F24" s="18">
        <f t="shared" ref="F24:F27" si="6">E24*C24</f>
        <v>16300</v>
      </c>
      <c r="G24" s="18">
        <v>1000</v>
      </c>
      <c r="H24" s="18">
        <f t="shared" ref="H24:H27" si="7">G24*C24</f>
        <v>1000</v>
      </c>
      <c r="I24" s="18">
        <f t="shared" ref="I24:I27" si="8">H24+F24</f>
        <v>17300</v>
      </c>
    </row>
    <row r="25" spans="1:9" s="33" customFormat="1" x14ac:dyDescent="0.2">
      <c r="A25" s="34" t="s">
        <v>95</v>
      </c>
      <c r="B25" s="32" t="s">
        <v>111</v>
      </c>
      <c r="C25" s="29">
        <v>1</v>
      </c>
      <c r="D25" s="30" t="s">
        <v>107</v>
      </c>
      <c r="E25" s="18">
        <v>16500</v>
      </c>
      <c r="F25" s="18">
        <f t="shared" si="6"/>
        <v>16500</v>
      </c>
      <c r="G25" s="18">
        <v>1000</v>
      </c>
      <c r="H25" s="18">
        <f t="shared" si="7"/>
        <v>1000</v>
      </c>
      <c r="I25" s="18">
        <f t="shared" si="8"/>
        <v>17500</v>
      </c>
    </row>
    <row r="26" spans="1:9" s="33" customFormat="1" x14ac:dyDescent="0.2">
      <c r="A26" s="34" t="s">
        <v>97</v>
      </c>
      <c r="B26" s="32" t="s">
        <v>112</v>
      </c>
      <c r="C26" s="29">
        <v>1</v>
      </c>
      <c r="D26" s="30" t="s">
        <v>107</v>
      </c>
      <c r="E26" s="18">
        <v>17500</v>
      </c>
      <c r="F26" s="18">
        <f t="shared" si="6"/>
        <v>17500</v>
      </c>
      <c r="G26" s="18">
        <v>1000</v>
      </c>
      <c r="H26" s="18">
        <f t="shared" si="7"/>
        <v>1000</v>
      </c>
      <c r="I26" s="18">
        <f t="shared" si="8"/>
        <v>18500</v>
      </c>
    </row>
    <row r="27" spans="1:9" s="33" customFormat="1" x14ac:dyDescent="0.2">
      <c r="A27" s="34" t="s">
        <v>99</v>
      </c>
      <c r="B27" s="32" t="s">
        <v>113</v>
      </c>
      <c r="C27" s="29">
        <v>3</v>
      </c>
      <c r="D27" s="30" t="s">
        <v>83</v>
      </c>
      <c r="E27" s="18">
        <v>17650</v>
      </c>
      <c r="F27" s="18">
        <f t="shared" si="6"/>
        <v>52950</v>
      </c>
      <c r="G27" s="18">
        <v>1000</v>
      </c>
      <c r="H27" s="18">
        <f t="shared" si="7"/>
        <v>3000</v>
      </c>
      <c r="I27" s="18">
        <f t="shared" si="8"/>
        <v>55950</v>
      </c>
    </row>
    <row r="28" spans="1:9" s="33" customFormat="1" x14ac:dyDescent="0.2">
      <c r="A28" s="35">
        <v>3.2</v>
      </c>
      <c r="B28" s="36" t="s">
        <v>114</v>
      </c>
      <c r="C28" s="27"/>
      <c r="D28" s="27"/>
      <c r="E28" s="27"/>
      <c r="F28" s="27"/>
      <c r="G28" s="27"/>
      <c r="H28" s="27"/>
      <c r="I28" s="27"/>
    </row>
    <row r="29" spans="1:9" s="33" customFormat="1" x14ac:dyDescent="0.2">
      <c r="A29" s="34" t="s">
        <v>92</v>
      </c>
      <c r="B29" s="32" t="s">
        <v>110</v>
      </c>
      <c r="C29" s="29">
        <v>1</v>
      </c>
      <c r="D29" s="30" t="s">
        <v>107</v>
      </c>
      <c r="E29" s="18">
        <v>20500</v>
      </c>
      <c r="F29" s="18">
        <f t="shared" ref="F29:F36" si="9">E29*C29</f>
        <v>20500</v>
      </c>
      <c r="G29" s="18">
        <v>1000</v>
      </c>
      <c r="H29" s="18">
        <f t="shared" ref="H29:H36" si="10">G29*C29</f>
        <v>1000</v>
      </c>
      <c r="I29" s="18">
        <f t="shared" ref="I29:I36" si="11">H29+F29</f>
        <v>21500</v>
      </c>
    </row>
    <row r="30" spans="1:9" s="33" customFormat="1" x14ac:dyDescent="0.2">
      <c r="A30" s="34" t="s">
        <v>97</v>
      </c>
      <c r="B30" s="32" t="s">
        <v>112</v>
      </c>
      <c r="C30" s="29">
        <v>1</v>
      </c>
      <c r="D30" s="30" t="s">
        <v>107</v>
      </c>
      <c r="E30" s="18">
        <v>21250</v>
      </c>
      <c r="F30" s="18">
        <f t="shared" si="9"/>
        <v>21250</v>
      </c>
      <c r="G30" s="18">
        <v>1000</v>
      </c>
      <c r="H30" s="18">
        <f t="shared" si="10"/>
        <v>1000</v>
      </c>
      <c r="I30" s="18">
        <f t="shared" si="11"/>
        <v>22250</v>
      </c>
    </row>
    <row r="31" spans="1:9" s="33" customFormat="1" x14ac:dyDescent="0.2">
      <c r="A31" s="34" t="s">
        <v>92</v>
      </c>
      <c r="B31" s="32" t="s">
        <v>113</v>
      </c>
      <c r="C31" s="29">
        <v>1</v>
      </c>
      <c r="D31" s="30" t="s">
        <v>107</v>
      </c>
      <c r="E31" s="18">
        <v>22222</v>
      </c>
      <c r="F31" s="18">
        <f t="shared" si="9"/>
        <v>22222</v>
      </c>
      <c r="G31" s="18">
        <v>1000</v>
      </c>
      <c r="H31" s="18">
        <f t="shared" si="10"/>
        <v>1000</v>
      </c>
      <c r="I31" s="18">
        <f t="shared" si="11"/>
        <v>23222</v>
      </c>
    </row>
    <row r="32" spans="1:9" s="33" customFormat="1" x14ac:dyDescent="0.2">
      <c r="A32" s="35">
        <v>3.3</v>
      </c>
      <c r="B32" s="36" t="s">
        <v>115</v>
      </c>
      <c r="C32" s="27"/>
      <c r="D32" s="27"/>
      <c r="E32" s="18"/>
      <c r="F32" s="18">
        <f t="shared" si="9"/>
        <v>0</v>
      </c>
      <c r="G32" s="18"/>
      <c r="H32" s="18">
        <f t="shared" si="10"/>
        <v>0</v>
      </c>
      <c r="I32" s="18">
        <f t="shared" si="11"/>
        <v>0</v>
      </c>
    </row>
    <row r="33" spans="1:9" s="33" customFormat="1" x14ac:dyDescent="0.2">
      <c r="A33" s="34" t="s">
        <v>92</v>
      </c>
      <c r="B33" s="32" t="s">
        <v>106</v>
      </c>
      <c r="C33" s="29">
        <v>13</v>
      </c>
      <c r="D33" s="30" t="s">
        <v>83</v>
      </c>
      <c r="E33" s="18">
        <v>6000</v>
      </c>
      <c r="F33" s="18">
        <f t="shared" si="9"/>
        <v>78000</v>
      </c>
      <c r="G33" s="18">
        <v>1500</v>
      </c>
      <c r="H33" s="18">
        <f t="shared" si="10"/>
        <v>19500</v>
      </c>
      <c r="I33" s="18">
        <f t="shared" si="11"/>
        <v>97500</v>
      </c>
    </row>
    <row r="34" spans="1:9" s="33" customFormat="1" x14ac:dyDescent="0.2">
      <c r="A34" s="34" t="s">
        <v>95</v>
      </c>
      <c r="B34" s="32" t="s">
        <v>116</v>
      </c>
      <c r="C34" s="29">
        <v>12</v>
      </c>
      <c r="D34" s="30" t="s">
        <v>83</v>
      </c>
      <c r="E34" s="18">
        <v>6250</v>
      </c>
      <c r="F34" s="18">
        <f t="shared" si="9"/>
        <v>75000</v>
      </c>
      <c r="G34" s="18">
        <v>500</v>
      </c>
      <c r="H34" s="18">
        <f t="shared" si="10"/>
        <v>6000</v>
      </c>
      <c r="I34" s="18">
        <f t="shared" si="11"/>
        <v>81000</v>
      </c>
    </row>
    <row r="35" spans="1:9" s="33" customFormat="1" x14ac:dyDescent="0.2">
      <c r="A35" s="34" t="s">
        <v>97</v>
      </c>
      <c r="B35" s="32" t="s">
        <v>117</v>
      </c>
      <c r="C35" s="29">
        <v>3</v>
      </c>
      <c r="D35" s="30" t="s">
        <v>83</v>
      </c>
      <c r="E35" s="18">
        <v>6500</v>
      </c>
      <c r="F35" s="18">
        <f t="shared" si="9"/>
        <v>19500</v>
      </c>
      <c r="G35" s="18">
        <v>500</v>
      </c>
      <c r="H35" s="18">
        <f t="shared" si="10"/>
        <v>1500</v>
      </c>
      <c r="I35" s="18">
        <f t="shared" si="11"/>
        <v>21000</v>
      </c>
    </row>
    <row r="36" spans="1:9" s="33" customFormat="1" x14ac:dyDescent="0.2">
      <c r="A36" s="34" t="s">
        <v>99</v>
      </c>
      <c r="B36" s="32" t="s">
        <v>110</v>
      </c>
      <c r="C36" s="29">
        <v>1</v>
      </c>
      <c r="D36" s="30" t="s">
        <v>107</v>
      </c>
      <c r="E36" s="18">
        <v>7200</v>
      </c>
      <c r="F36" s="18">
        <f t="shared" si="9"/>
        <v>7200</v>
      </c>
      <c r="G36" s="18">
        <v>500</v>
      </c>
      <c r="H36" s="18">
        <f t="shared" si="10"/>
        <v>500</v>
      </c>
      <c r="I36" s="18">
        <f t="shared" si="11"/>
        <v>7700</v>
      </c>
    </row>
    <row r="37" spans="1:9" s="33" customFormat="1" x14ac:dyDescent="0.2">
      <c r="A37" s="69" t="s">
        <v>118</v>
      </c>
      <c r="B37" s="70"/>
      <c r="C37" s="70"/>
      <c r="D37" s="71"/>
      <c r="E37" s="28"/>
      <c r="F37" s="28"/>
      <c r="G37" s="28"/>
      <c r="H37" s="28"/>
      <c r="I37" s="28"/>
    </row>
    <row r="38" spans="1:9" s="33" customFormat="1" x14ac:dyDescent="0.2">
      <c r="A38" s="72" t="s">
        <v>119</v>
      </c>
      <c r="B38" s="73"/>
      <c r="C38" s="73"/>
      <c r="D38" s="74"/>
      <c r="E38" s="27"/>
      <c r="F38" s="27"/>
      <c r="G38" s="27"/>
      <c r="H38" s="27"/>
      <c r="I38" s="27"/>
    </row>
    <row r="39" spans="1:9" s="33" customFormat="1" ht="126" x14ac:dyDescent="0.2">
      <c r="A39" s="31">
        <v>1</v>
      </c>
      <c r="B39" s="27" t="s">
        <v>120</v>
      </c>
      <c r="C39" s="29">
        <v>1</v>
      </c>
      <c r="D39" s="30" t="s">
        <v>121</v>
      </c>
      <c r="E39" s="18">
        <v>20000</v>
      </c>
      <c r="F39" s="18">
        <f>E39*C39</f>
        <v>20000</v>
      </c>
      <c r="G39" s="18">
        <v>8000</v>
      </c>
      <c r="H39" s="18">
        <f>G39*C39</f>
        <v>8000</v>
      </c>
      <c r="I39" s="18">
        <f>H39+F39</f>
        <v>28000</v>
      </c>
    </row>
    <row r="40" spans="1:9" s="33" customFormat="1" x14ac:dyDescent="0.2">
      <c r="A40" s="69" t="s">
        <v>122</v>
      </c>
      <c r="B40" s="70"/>
      <c r="C40" s="70"/>
      <c r="D40" s="71"/>
      <c r="E40" s="28"/>
      <c r="F40" s="28"/>
      <c r="G40" s="28"/>
      <c r="H40" s="28"/>
      <c r="I40" s="28"/>
    </row>
    <row r="41" spans="1:9" s="33" customFormat="1" x14ac:dyDescent="0.2">
      <c r="A41" s="72" t="s">
        <v>123</v>
      </c>
      <c r="B41" s="73"/>
      <c r="C41" s="73"/>
      <c r="D41" s="74"/>
      <c r="E41" s="27"/>
      <c r="F41" s="27"/>
      <c r="G41" s="27"/>
      <c r="H41" s="27"/>
      <c r="I41" s="27"/>
    </row>
    <row r="42" spans="1:9" s="33" customFormat="1" ht="31.5" x14ac:dyDescent="0.2">
      <c r="A42" s="31">
        <v>1</v>
      </c>
      <c r="B42" s="27" t="s">
        <v>124</v>
      </c>
      <c r="C42" s="29">
        <v>1</v>
      </c>
      <c r="D42" s="30" t="s">
        <v>121</v>
      </c>
      <c r="E42" s="18">
        <v>10000</v>
      </c>
      <c r="F42" s="18">
        <f t="shared" ref="F42:F46" si="12">E42*C42</f>
        <v>10000</v>
      </c>
      <c r="G42" s="18">
        <v>10000</v>
      </c>
      <c r="H42" s="18">
        <f t="shared" ref="H42:H46" si="13">G42*C42</f>
        <v>10000</v>
      </c>
      <c r="I42" s="18">
        <f t="shared" ref="I42:I46" si="14">H42+F42</f>
        <v>20000</v>
      </c>
    </row>
    <row r="43" spans="1:9" s="33" customFormat="1" ht="31.5" x14ac:dyDescent="0.2">
      <c r="A43" s="31">
        <v>2</v>
      </c>
      <c r="B43" s="27" t="s">
        <v>125</v>
      </c>
      <c r="C43" s="29">
        <v>1</v>
      </c>
      <c r="D43" s="30" t="s">
        <v>121</v>
      </c>
      <c r="E43" s="18">
        <v>10000</v>
      </c>
      <c r="F43" s="18">
        <f t="shared" si="12"/>
        <v>10000</v>
      </c>
      <c r="G43" s="18">
        <v>15000</v>
      </c>
      <c r="H43" s="18">
        <f t="shared" si="13"/>
        <v>15000</v>
      </c>
      <c r="I43" s="18">
        <f t="shared" si="14"/>
        <v>25000</v>
      </c>
    </row>
    <row r="44" spans="1:9" s="33" customFormat="1" ht="31.5" x14ac:dyDescent="0.2">
      <c r="A44" s="31">
        <v>3</v>
      </c>
      <c r="B44" s="27" t="s">
        <v>126</v>
      </c>
      <c r="C44" s="29">
        <v>1</v>
      </c>
      <c r="D44" s="30" t="s">
        <v>121</v>
      </c>
      <c r="E44" s="18">
        <v>45000</v>
      </c>
      <c r="F44" s="18">
        <f t="shared" si="12"/>
        <v>45000</v>
      </c>
      <c r="G44" s="18">
        <v>55000</v>
      </c>
      <c r="H44" s="18">
        <f t="shared" si="13"/>
        <v>55000</v>
      </c>
      <c r="I44" s="18">
        <f t="shared" si="14"/>
        <v>100000</v>
      </c>
    </row>
    <row r="45" spans="1:9" s="33" customFormat="1" ht="47.25" x14ac:dyDescent="0.2">
      <c r="A45" s="31">
        <v>4</v>
      </c>
      <c r="B45" s="27" t="s">
        <v>127</v>
      </c>
      <c r="C45" s="29">
        <v>1</v>
      </c>
      <c r="D45" s="30" t="s">
        <v>121</v>
      </c>
      <c r="E45" s="18">
        <v>15000</v>
      </c>
      <c r="F45" s="18">
        <f t="shared" si="12"/>
        <v>15000</v>
      </c>
      <c r="G45" s="18">
        <v>20000</v>
      </c>
      <c r="H45" s="18">
        <f t="shared" si="13"/>
        <v>20000</v>
      </c>
      <c r="I45" s="18">
        <f t="shared" si="14"/>
        <v>35000</v>
      </c>
    </row>
    <row r="46" spans="1:9" s="33" customFormat="1" ht="94.5" x14ac:dyDescent="0.2">
      <c r="A46" s="31">
        <v>5</v>
      </c>
      <c r="B46" s="27" t="s">
        <v>128</v>
      </c>
      <c r="C46" s="29">
        <v>1</v>
      </c>
      <c r="D46" s="30" t="s">
        <v>121</v>
      </c>
      <c r="E46" s="18"/>
      <c r="F46" s="18">
        <f t="shared" si="12"/>
        <v>0</v>
      </c>
      <c r="G46" s="18"/>
      <c r="H46" s="18">
        <f t="shared" si="13"/>
        <v>0</v>
      </c>
      <c r="I46" s="18">
        <f t="shared" si="14"/>
        <v>0</v>
      </c>
    </row>
    <row r="47" spans="1:9" ht="20.25" customHeight="1" x14ac:dyDescent="0.2">
      <c r="A47" s="75" t="s">
        <v>129</v>
      </c>
      <c r="B47" s="76"/>
      <c r="C47" s="76"/>
      <c r="D47" s="77"/>
      <c r="E47" s="28"/>
      <c r="F47" s="28"/>
      <c r="G47" s="28"/>
      <c r="H47" s="28"/>
      <c r="I47" s="28"/>
    </row>
    <row r="48" spans="1:9" ht="6.75" customHeight="1" x14ac:dyDescent="0.25">
      <c r="A48" s="78"/>
      <c r="B48" s="79"/>
      <c r="C48" s="79"/>
      <c r="D48" s="79"/>
      <c r="E48" s="79"/>
      <c r="F48" s="79"/>
      <c r="G48" s="79"/>
      <c r="H48" s="79"/>
      <c r="I48" s="80"/>
    </row>
    <row r="49" spans="1:16" ht="20.25" customHeight="1" x14ac:dyDescent="0.2">
      <c r="A49" s="63" t="s">
        <v>130</v>
      </c>
      <c r="B49" s="64"/>
      <c r="C49" s="64"/>
      <c r="D49" s="65"/>
      <c r="E49" s="28"/>
      <c r="F49" s="22">
        <f>SUM(F4:F46)</f>
        <v>2077342</v>
      </c>
      <c r="G49" s="23"/>
      <c r="H49" s="22">
        <f>SUM(H4:H46)</f>
        <v>450000</v>
      </c>
      <c r="I49" s="22">
        <f>SUM(I4:I46)</f>
        <v>2527342</v>
      </c>
    </row>
    <row r="54" spans="1:16" x14ac:dyDescent="0.2">
      <c r="H54" s="1" t="s">
        <v>131</v>
      </c>
      <c r="I54" s="38">
        <v>2050000</v>
      </c>
      <c r="N54" s="92">
        <f>I49-I54</f>
        <v>477342</v>
      </c>
      <c r="O54" s="24">
        <f>N54/I49</f>
        <v>0.18887115396333382</v>
      </c>
      <c r="P54" s="93"/>
    </row>
    <row r="56" spans="1:16" x14ac:dyDescent="0.2">
      <c r="O56" s="93">
        <f>O54*I49</f>
        <v>477342</v>
      </c>
    </row>
    <row r="57" spans="1:16" x14ac:dyDescent="0.2">
      <c r="I57" s="38"/>
      <c r="N57" s="94"/>
      <c r="P57" s="93"/>
    </row>
    <row r="59" spans="1:16" x14ac:dyDescent="0.2">
      <c r="O59" s="93">
        <f>I49-O56</f>
        <v>2050000</v>
      </c>
      <c r="P59" s="93"/>
    </row>
  </sheetData>
  <mergeCells count="19">
    <mergeCell ref="A1:I1"/>
    <mergeCell ref="A2:A3"/>
    <mergeCell ref="B2:B3"/>
    <mergeCell ref="C2:C3"/>
    <mergeCell ref="D2:D3"/>
    <mergeCell ref="E2:F2"/>
    <mergeCell ref="G2:H2"/>
    <mergeCell ref="A49:D49"/>
    <mergeCell ref="A4:D4"/>
    <mergeCell ref="A7:D7"/>
    <mergeCell ref="A8:D8"/>
    <mergeCell ref="A11:D11"/>
    <mergeCell ref="A12:D12"/>
    <mergeCell ref="A37:D37"/>
    <mergeCell ref="A38:D38"/>
    <mergeCell ref="A40:D40"/>
    <mergeCell ref="A41:D41"/>
    <mergeCell ref="A47:D47"/>
    <mergeCell ref="A48:I48"/>
  </mergeCells>
  <pageMargins left="0.70866141732283472" right="0.70866141732283472" top="0.74803149606299213" bottom="0.74803149606299213" header="0.31496062992125984" footer="0.31496062992125984"/>
  <pageSetup scale="7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HVAC</vt:lpstr>
      <vt:lpstr>FIRE</vt:lpstr>
      <vt:lpstr>FIRE!Print_Titles</vt:lpstr>
      <vt:lpstr>HVAC!Print_Titles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Burair Raza</dc:creator>
  <cp:lastModifiedBy>Rehan Aslam</cp:lastModifiedBy>
  <cp:lastPrinted>2024-04-30T06:55:33Z</cp:lastPrinted>
  <dcterms:created xsi:type="dcterms:W3CDTF">2024-04-30T05:43:10Z</dcterms:created>
  <dcterms:modified xsi:type="dcterms:W3CDTF">2024-07-04T14:12:51Z</dcterms:modified>
</cp:coreProperties>
</file>