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5938D17F-A2B6-4B93-B644-8276B377C0BD}"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cb" sheetId="57" r:id="rId6"/>
    <sheet name="DIB" sheetId="45"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Cash!$A$1:$P$8301</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135" i="12" l="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E8155" i="12"/>
  <c r="H620" i="47" l="1"/>
  <c r="J5" i="57" l="1"/>
  <c r="S20" i="57"/>
  <c r="U22" i="57"/>
  <c r="K5"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S72" i="57"/>
  <c r="K8035" i="12" l="1"/>
  <c r="K8036" i="12" s="1"/>
  <c r="K8034" i="12"/>
  <c r="I8063" i="12" l="1"/>
  <c r="F349" i="12" l="1"/>
  <c r="K8076" i="12"/>
  <c r="K8047" i="12" l="1"/>
  <c r="K8065" i="12"/>
  <c r="I8065" i="12"/>
  <c r="L8057" i="12" s="1"/>
  <c r="L8047" i="12" l="1"/>
  <c r="L8049" i="12" s="1"/>
  <c r="K8066" i="12"/>
  <c r="K8068" i="12" s="1"/>
  <c r="K8070"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72" i="57" l="1"/>
  <c r="S73"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63" i="12" l="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s="1"/>
  <c r="G8183" i="12" s="1"/>
  <c r="G8184" i="12" s="1"/>
  <c r="G8185" i="12" s="1"/>
  <c r="G8186" i="12" s="1"/>
  <c r="G8187" i="12" s="1"/>
  <c r="G8188" i="12" s="1"/>
  <c r="G8189" i="12" s="1"/>
  <c r="G8190" i="12" s="1"/>
  <c r="G8191" i="12" s="1"/>
  <c r="G8192" i="12" s="1"/>
  <c r="G8193" i="12" s="1"/>
  <c r="G8194" i="12" s="1"/>
  <c r="G8195" i="12" s="1"/>
  <c r="G8196" i="12" s="1"/>
  <c r="G8197" i="12" s="1"/>
  <c r="G8198" i="12" s="1"/>
  <c r="G8199" i="12" s="1"/>
  <c r="G8200" i="12" s="1"/>
  <c r="G8201" i="12" s="1"/>
  <c r="G8202" i="12" s="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D11" i="57" s="1"/>
  <c r="D16" i="57" s="1"/>
  <c r="D27" i="57" s="1"/>
  <c r="D26" i="57"/>
  <c r="D28" i="57" l="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<sst xmlns="http://schemas.openxmlformats.org/spreadsheetml/2006/main" count="67722" uniqueCount="12882">
  <si>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</si>
  <si>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</si>
  <si>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</si>
  <si>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</si>
  <si>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</si>
  <si>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</si>
  <si>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</si>
  <si>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</si>
  <si>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</si>
  <si>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</si>
  <si>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</si>
  <si>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</si>
  <si>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</si>
  <si>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</si>
  <si>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</si>
  <si>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</si>
  <si>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</si>
  <si>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</si>
  <si>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</si>
  <si>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</si>
  <si>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</si>
  <si>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</si>
  <si>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</si>
  <si>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</si>
  <si>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</si>
  <si>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</si>
  <si>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</si>
  <si>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</si>
  <si>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</si>
  <si>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</si>
  <si>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</si>
  <si>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</si>
  <si>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</si>
  <si>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</si>
  <si>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</si>
  <si>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</si>
  <si>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</si>
  <si>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</si>
  <si>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</si>
  <si>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</si>
  <si>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</si>
  <si>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</si>
  <si>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</si>
  <si>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</si>
  <si>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</si>
  <si>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</si>
  <si>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</si>
  <si>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</si>
  <si>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</si>
  <si>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</si>
  <si>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</si>
  <si>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</si>
  <si>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</si>
  <si>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</si>
  <si>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</si>
  <si>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</si>
  <si>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</si>
  <si>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</si>
  <si>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</si>
  <si>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</si>
  <si>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</si>
  <si>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</si>
  <si>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</si>
  <si>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</si>
  <si>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</si>
  <si>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</si>
  <si>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</si>
  <si>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</si>
  <si>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</si>
  <si>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</si>
  <si>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</si>
  <si>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</si>
  <si>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</si>
  <si>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</si>
  <si>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</si>
  <si>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</si>
  <si>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</si>
  <si>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</si>
  <si>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</si>
  <si>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</si>
  <si>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</si>
  <si>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</si>
  <si>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</si>
  <si>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</si>
  <si>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</si>
  <si>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</si>
  <si>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</si>
  <si>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</si>
  <si>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</si>
  <si>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</si>
  <si>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</si>
  <si>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</si>
  <si>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</si>
  <si>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</si>
  <si>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</si>
  <si>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</si>
  <si>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</si>
  <si>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</si>
  <si>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</si>
  <si>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</si>
  <si>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</si>
  <si>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</si>
  <si>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</si>
  <si>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</si>
  <si>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</si>
  <si>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</si>
  <si>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</si>
  <si>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</si>
  <si>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</si>
  <si>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</si>
  <si>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</si>
  <si>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</si>
  <si>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</si>
  <si>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</si>
  <si>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</si>
  <si>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</si>
  <si>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</si>
  <si>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</si>
  <si>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</si>
  <si>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</si>
  <si>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</si>
  <si>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</si>
  <si>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</si>
  <si>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</si>
  <si>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</si>
  <si>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</si>
  <si>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</si>
  <si>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</si>
  <si>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</si>
  <si>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</si>
  <si>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</si>
  <si>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</si>
  <si>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</si>
  <si>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</si>
  <si>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</si>
  <si>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</si>
  <si>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</si>
  <si>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</si>
  <si>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</si>
  <si>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</si>
  <si>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</si>
  <si>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</si>
  <si>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</si>
  <si>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</si>
  <si>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</si>
  <si>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</si>
  <si>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</si>
  <si>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</si>
  <si>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</si>
  <si>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</si>
  <si>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</si>
  <si>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</si>
  <si>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</si>
  <si>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</si>
  <si>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</si>
  <si>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</si>
  <si>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</si>
  <si>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</si>
  <si>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</si>
  <si>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</si>
  <si>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</si>
  <si>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</si>
  <si>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</si>
  <si>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</si>
  <si>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</si>
  <si>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</si>
  <si>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</si>
  <si>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</si>
  <si>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</si>
  <si>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</si>
  <si>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</si>
  <si>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</si>
  <si>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</si>
  <si>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</si>
  <si>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</si>
  <si>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</si>
  <si>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</si>
  <si>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</si>
  <si>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</si>
  <si>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</si>
  <si>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</si>
  <si>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</si>
  <si>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</si>
  <si>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</si>
  <si>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</si>
  <si>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</si>
  <si>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</si>
  <si>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</si>
  <si>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</si>
  <si>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</si>
  <si>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</si>
  <si>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</si>
  <si>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</si>
  <si>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</si>
  <si>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</si>
  <si>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</si>
  <si>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</si>
  <si>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</si>
  <si>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</si>
  <si>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</si>
  <si>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</si>
  <si>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</si>
  <si>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</si>
  <si>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</si>
  <si>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</si>
  <si>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</si>
  <si>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</si>
  <si>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</si>
  <si>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</si>
  <si>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</si>
  <si>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</si>
  <si>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</si>
  <si>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</si>
  <si>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</si>
  <si>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</si>
  <si>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</si>
  <si>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</si>
  <si>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</si>
  <si>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</si>
  <si>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</si>
  <si>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</si>
  <si>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</si>
  <si>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</si>
  <si>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</si>
  <si>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</si>
  <si>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</si>
  <si>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</si>
  <si>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</si>
  <si>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</si>
  <si>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</si>
  <si>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</si>
  <si>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</si>
  <si>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</si>
  <si>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</si>
  <si>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</si>
  <si>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</si>
  <si>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</si>
  <si>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</si>
  <si>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</si>
  <si>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</si>
  <si>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</si>
  <si>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</si>
  <si>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</si>
  <si>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</si>
  <si>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</si>
  <si>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</si>
  <si>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</si>
  <si>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</si>
  <si>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</si>
  <si>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</si>
  <si>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</si>
  <si>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</si>
  <si>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</si>
  <si>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</si>
  <si>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</si>
  <si>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</si>
  <si>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</si>
  <si>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</si>
  <si>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</si>
  <si>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</si>
  <si>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</si>
  <si>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</si>
  <si>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</si>
  <si>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</si>
  <si>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</si>
  <si>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</si>
  <si>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</si>
  <si>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</si>
  <si>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</si>
  <si>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</si>
  <si>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</si>
  <si>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</si>
  <si>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</si>
  <si>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</si>
  <si>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</si>
  <si>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</si>
  <si>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</si>
  <si>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</si>
  <si>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</si>
  <si>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</si>
  <si>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</si>
  <si>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</si>
  <si>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</si>
  <si>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</si>
  <si>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</si>
  <si>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</si>
  <si>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</si>
  <si>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</si>
  <si>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</si>
  <si>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</si>
  <si>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</si>
  <si>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</si>
  <si>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</si>
  <si>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</si>
  <si>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</si>
  <si>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</si>
  <si>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</si>
  <si>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</si>
  <si>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</si>
  <si>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</si>
  <si>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</si>
  <si>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</si>
  <si>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</si>
  <si>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</si>
  <si>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</si>
  <si>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</si>
  <si>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</si>
  <si>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</si>
  <si>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</si>
  <si>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</si>
  <si>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</si>
  <si>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</si>
  <si>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</si>
  <si>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</si>
  <si>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</si>
  <si>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</si>
  <si>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</si>
  <si>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</si>
  <si>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</si>
  <si>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</si>
  <si>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</si>
  <si>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</si>
  <si>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</si>
  <si>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</si>
  <si>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</si>
  <si>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</si>
  <si>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</si>
  <si>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</si>
  <si>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</si>
  <si>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</si>
  <si>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</si>
  <si>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</si>
  <si>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</si>
  <si>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</si>
  <si>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</si>
  <si>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</si>
  <si>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</si>
  <si>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</si>
  <si>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</si>
  <si>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</si>
  <si>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</si>
  <si>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</si>
  <si>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</si>
  <si>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</si>
  <si>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</si>
  <si>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</si>
  <si>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</si>
  <si>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</si>
  <si>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</si>
  <si>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</si>
  <si>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</si>
  <si>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</si>
  <si>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</si>
  <si>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</si>
  <si>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</si>
  <si>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</si>
  <si>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</si>
  <si>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</si>
  <si>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</si>
  <si>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</si>
  <si>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</si>
  <si>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</si>
  <si>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</si>
  <si>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</si>
  <si>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</si>
  <si>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</si>
  <si>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</si>
  <si>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</si>
  <si>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</si>
  <si>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</si>
  <si>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</si>
  <si>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</si>
  <si>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</si>
  <si>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</si>
  <si>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</si>
  <si>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</si>
  <si>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</si>
  <si>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</si>
  <si>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</si>
  <si>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</si>
  <si>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</si>
  <si>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</si>
  <si>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</si>
  <si>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</si>
  <si>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</si>
  <si>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</si>
  <si>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</si>
  <si>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</si>
  <si>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</si>
  <si>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</si>
  <si>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</si>
  <si>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</si>
  <si>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</si>
  <si>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</si>
  <si>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</si>
  <si>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</si>
  <si>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</si>
  <si>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</si>
  <si>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</si>
  <si>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</si>
  <si>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</si>
  <si>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</si>
  <si>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</si>
  <si>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</si>
  <si>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</si>
  <si>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</si>
  <si>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</si>
  <si>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</si>
  <si>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</si>
  <si>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</si>
  <si>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</si>
  <si>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</si>
  <si>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</si>
  <si>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</si>
  <si>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</si>
  <si>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</si>
  <si>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</si>
  <si>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</si>
  <si>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</si>
  <si>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</si>
  <si>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</si>
  <si>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</si>
  <si>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</si>
  <si>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</si>
  <si>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</si>
  <si>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</si>
  <si>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</si>
  <si>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</si>
  <si>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</si>
  <si>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</si>
  <si>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</si>
  <si>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</si>
  <si>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</si>
  <si>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</si>
  <si>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</si>
  <si>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</si>
  <si>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</si>
  <si>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</si>
  <si>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</si>
  <si>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</si>
  <si>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</si>
  <si>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</si>
  <si>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</si>
  <si>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</si>
  <si>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</si>
  <si>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</si>
  <si>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</si>
  <si>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</si>
  <si>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</si>
  <si>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</si>
  <si>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</si>
  <si>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</si>
  <si>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</si>
  <si>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</si>
  <si>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</si>
  <si>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</si>
  <si>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</si>
  <si>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</si>
  <si>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</si>
  <si>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</si>
  <si>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</si>
  <si>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</si>
  <si>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</si>
  <si>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</si>
  <si>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</si>
  <si>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</si>
  <si>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</si>
  <si>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</si>
  <si>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</si>
  <si>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</si>
  <si>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</si>
  <si>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</si>
  <si>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</si>
  <si>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</si>
  <si>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</si>
  <si>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</si>
  <si>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</si>
  <si>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</si>
  <si>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</si>
  <si>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</si>
  <si>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</si>
  <si>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</si>
  <si>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</si>
  <si>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</si>
  <si>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</si>
  <si>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</si>
  <si>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</si>
  <si>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</si>
  <si>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</si>
  <si>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</si>
  <si>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</si>
  <si>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</si>
  <si>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</si>
  <si>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</si>
  <si>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</si>
  <si>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</si>
  <si>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</si>
  <si>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</si>
  <si>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</si>
  <si>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</si>
  <si>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</si>
  <si>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</si>
  <si>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</si>
  <si>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</si>
  <si>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</si>
  <si>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</si>
  <si>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</si>
  <si>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</si>
  <si>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</si>
  <si>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</si>
  <si>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</si>
  <si>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</si>
  <si>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</si>
  <si>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</si>
  <si>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</si>
  <si>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</si>
  <si>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</si>
  <si>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</si>
  <si>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</si>
  <si>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</si>
  <si>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</si>
  <si>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</si>
  <si>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</si>
  <si>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</si>
  <si>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</si>
  <si>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</si>
  <si>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</si>
  <si>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</si>
  <si>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</si>
  <si>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</si>
  <si>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</si>
  <si>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</si>
  <si>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</si>
  <si>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</si>
  <si>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</si>
  <si>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</si>
  <si>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</si>
  <si>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</si>
  <si>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</si>
  <si>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</si>
  <si>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</si>
  <si>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</si>
  <si>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</si>
  <si>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</si>
  <si>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</si>
  <si>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</si>
  <si>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</si>
  <si>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</si>
  <si>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</si>
  <si>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</si>
  <si>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</si>
  <si>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</si>
  <si>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</si>
  <si>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</si>
  <si>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</si>
  <si>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</si>
  <si>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</si>
  <si>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</si>
  <si>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</si>
  <si>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</si>
  <si>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</si>
  <si>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</si>
  <si>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</si>
  <si>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</si>
  <si>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</si>
  <si>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</si>
  <si>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</si>
  <si>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</si>
  <si>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</si>
  <si>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</si>
  <si>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</si>
  <si>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</si>
  <si>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</si>
  <si>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</si>
  <si>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</si>
  <si>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</si>
  <si>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</si>
  <si>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</si>
  <si>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</si>
  <si>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</si>
  <si>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</si>
  <si>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</si>
  <si>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</si>
  <si>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</si>
  <si>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</si>
  <si>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</si>
  <si>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</si>
  <si>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</si>
  <si>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</si>
  <si>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</si>
  <si>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</si>
  <si>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</si>
  <si>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</si>
  <si>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</si>
  <si>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</si>
  <si>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</si>
  <si>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</si>
  <si>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</si>
  <si>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</si>
  <si>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</si>
  <si>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</si>
  <si>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</si>
  <si>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</si>
  <si>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</si>
  <si>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</si>
  <si>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</si>
  <si>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</si>
  <si>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</si>
  <si>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</si>
  <si>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</si>
  <si>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</si>
  <si>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</si>
  <si>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</si>
  <si>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</si>
  <si>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</si>
  <si>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</si>
  <si>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</si>
  <si>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</si>
  <si>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</si>
  <si>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</si>
  <si>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</si>
  <si>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</si>
  <si>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</si>
  <si>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</si>
  <si>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</si>
  <si>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</si>
  <si>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</si>
  <si>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</si>
  <si>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</si>
  <si>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</si>
  <si>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</si>
  <si>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</si>
  <si>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</si>
  <si>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</si>
  <si>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</si>
  <si>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</si>
  <si>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</si>
  <si>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</si>
  <si>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</si>
  <si>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</si>
  <si>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</si>
  <si>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</si>
  <si>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</si>
  <si>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</si>
  <si>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</si>
  <si>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</si>
  <si>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</si>
  <si>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</si>
  <si>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</si>
  <si>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</si>
  <si>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</si>
  <si>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</si>
  <si>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</si>
  <si>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</si>
  <si>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</si>
  <si>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</si>
  <si>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</si>
  <si>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</si>
  <si>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</si>
  <si>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</si>
  <si>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</si>
  <si>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</si>
  <si>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</si>
  <si>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</si>
  <si>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</si>
  <si>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</si>
  <si>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</si>
  <si>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</si>
  <si>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</si>
  <si>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</si>
  <si>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</si>
  <si>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</si>
  <si>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</si>
  <si>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</si>
  <si>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</si>
  <si>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</si>
  <si>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</si>
  <si>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</si>
  <si>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</si>
  <si>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</si>
  <si>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</si>
  <si>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</si>
  <si>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</si>
  <si>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</si>
  <si>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</si>
  <si>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</si>
  <si>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</si>
  <si>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</si>
  <si>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</si>
  <si>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</si>
  <si>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</si>
  <si>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</si>
  <si>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</si>
  <si>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</si>
  <si>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</si>
  <si>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</si>
  <si>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</si>
  <si>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</si>
  <si>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</si>
  <si>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</si>
  <si>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</si>
  <si>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</si>
  <si>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</si>
  <si>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</si>
  <si>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</si>
  <si>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</si>
  <si>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</si>
  <si>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</si>
  <si>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</si>
  <si>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</si>
  <si>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</si>
  <si>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</si>
  <si>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</si>
  <si>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</si>
  <si>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</si>
  <si>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</si>
  <si>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</si>
  <si>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</si>
  <si>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</si>
  <si>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</si>
  <si>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</si>
  <si>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</si>
  <si>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</si>
  <si>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</si>
  <si>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</si>
  <si>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</si>
  <si>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</si>
  <si>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</si>
  <si>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</si>
  <si>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</si>
  <si>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</si>
  <si>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</si>
  <si>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</si>
  <si>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</si>
  <si>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</si>
  <si>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</si>
  <si>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</si>
  <si>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</si>
  <si>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</si>
  <si>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</si>
  <si>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</si>
  <si>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</si>
  <si>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</si>
  <si>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</si>
  <si>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</si>
  <si>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</si>
  <si>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</si>
  <si>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</si>
  <si>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</si>
  <si>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</si>
  <si>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</si>
  <si>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</si>
  <si>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</si>
  <si>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</si>
  <si>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</si>
  <si>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</si>
  <si>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</si>
  <si>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</si>
  <si>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</si>
  <si>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</si>
  <si>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</si>
  <si>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</si>
  <si>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</si>
  <si>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</si>
  <si>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</si>
  <si>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</si>
  <si>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</si>
  <si>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</si>
  <si>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</si>
  <si>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</si>
  <si>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</si>
  <si>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</si>
  <si>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</si>
  <si>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</si>
  <si>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</si>
  <si>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</si>
  <si>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</si>
  <si>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</si>
  <si>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</si>
  <si>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</si>
  <si>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</si>
  <si>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</si>
  <si>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</si>
  <si>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</si>
  <si>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</si>
  <si>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</si>
  <si>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</si>
  <si>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</si>
  <si>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</si>
  <si>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</si>
  <si>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</si>
  <si>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</si>
  <si>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</si>
  <si>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</si>
  <si>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</si>
  <si>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</si>
  <si>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</si>
  <si>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</si>
  <si>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</si>
  <si>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</si>
  <si>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</si>
  <si>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</si>
  <si>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</si>
  <si>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</si>
  <si>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</si>
  <si>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</si>
  <si>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</si>
  <si>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</si>
  <si>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</si>
  <si>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</si>
  <si>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</si>
  <si>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</si>
  <si>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</si>
  <si>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</si>
  <si>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</si>
  <si>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</si>
  <si>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</si>
  <si>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</si>
  <si>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</si>
  <si>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</si>
  <si>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</si>
  <si>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</si>
  <si>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</si>
  <si>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</si>
  <si>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</si>
  <si>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</si>
  <si>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</si>
  <si>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</si>
  <si>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</si>
  <si>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</si>
  <si>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</si>
  <si>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</si>
  <si>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</si>
  <si>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</si>
  <si>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</si>
  <si>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</si>
  <si>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</si>
  <si>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</si>
  <si>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</si>
  <si>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</si>
  <si>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</si>
  <si>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</si>
  <si>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</si>
  <si>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</si>
  <si>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</si>
  <si>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</si>
  <si>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</si>
  <si>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</si>
  <si>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</si>
  <si>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</si>
  <si>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</si>
  <si>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</si>
  <si>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</si>
  <si>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</si>
  <si>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</si>
  <si>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</si>
  <si>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</si>
  <si>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</si>
  <si>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</si>
  <si>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</si>
  <si>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</si>
  <si>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</si>
  <si>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</si>
  <si>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</si>
  <si>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</si>
  <si>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</si>
  <si>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</si>
  <si>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</si>
  <si>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</si>
  <si>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</si>
  <si>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</si>
  <si>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</si>
  <si>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</si>
  <si>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</si>
  <si>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</si>
  <si>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</si>
  <si>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</si>
  <si>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</si>
  <si>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</si>
  <si>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</si>
  <si>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</si>
  <si>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</si>
  <si>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</si>
  <si>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</si>
  <si>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</si>
  <si>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</si>
  <si>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</si>
  <si>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</si>
  <si>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</si>
  <si>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</si>
  <si>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</si>
  <si>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</si>
  <si>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</si>
  <si>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</si>
  <si>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</si>
  <si>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</si>
  <si>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</si>
  <si>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</si>
  <si>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</si>
  <si>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</si>
  <si>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</si>
  <si>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</si>
  <si>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</si>
  <si>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</si>
  <si>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</si>
  <si>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</si>
  <si>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</si>
  <si>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</si>
  <si>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</si>
  <si>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</si>
  <si>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</si>
  <si>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</si>
  <si>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</si>
  <si>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</si>
  <si>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</si>
  <si>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</si>
  <si>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</si>
  <si>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</si>
  <si>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</si>
  <si>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</si>
  <si>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</si>
  <si>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</si>
  <si>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</si>
  <si>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</si>
  <si>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</si>
  <si>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</si>
  <si>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</si>
  <si>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</si>
  <si>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</si>
  <si>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</si>
  <si>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</si>
  <si>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</si>
  <si>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</si>
  <si>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</si>
  <si>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</si>
  <si>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</si>
  <si>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</si>
  <si>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</si>
  <si>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</si>
  <si>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</si>
  <si>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</si>
  <si>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</si>
  <si>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</si>
  <si>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</si>
  <si>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</si>
  <si>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</si>
  <si>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</si>
  <si>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</si>
  <si>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</si>
  <si>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</si>
  <si>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</si>
  <si>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</si>
  <si>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</si>
  <si>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</si>
  <si>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</si>
  <si>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</si>
  <si>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</si>
  <si>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</si>
  <si>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</si>
  <si>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</si>
  <si>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</si>
  <si>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</si>
  <si>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</si>
  <si>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</si>
  <si>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</si>
  <si>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</si>
  <si>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</si>
  <si>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</si>
  <si>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</si>
  <si>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</si>
  <si>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</si>
  <si>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</si>
  <si>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</si>
  <si>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</si>
  <si>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</si>
  <si>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</si>
  <si>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</si>
  <si>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</si>
  <si>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</si>
  <si>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</si>
  <si>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</si>
  <si>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</si>
  <si>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</si>
  <si>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</si>
  <si>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</si>
  <si>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</si>
  <si>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</si>
  <si>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</si>
  <si>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</si>
  <si>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</si>
  <si>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</si>
  <si>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</si>
  <si>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</si>
  <si>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</si>
  <si>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</si>
  <si>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</si>
  <si>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</si>
  <si>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</si>
  <si>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</si>
  <si>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</si>
  <si>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</si>
  <si>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</si>
  <si>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</si>
  <si>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</si>
  <si>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</si>
  <si>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</si>
  <si>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</si>
  <si>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</si>
  <si>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</si>
  <si>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</si>
  <si>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</si>
  <si>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</si>
  <si>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</si>
  <si>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</si>
  <si>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</si>
  <si>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</si>
  <si>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</si>
  <si>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</si>
  <si>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</si>
  <si>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</si>
  <si>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</si>
  <si>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</si>
  <si>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</si>
  <si>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</si>
  <si>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</si>
  <si>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</si>
  <si>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</si>
  <si>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</si>
  <si>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</si>
  <si>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</si>
  <si>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</si>
  <si>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</si>
  <si>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</si>
  <si>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</si>
  <si>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</si>
  <si>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</si>
  <si>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</si>
  <si>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</si>
  <si>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</si>
  <si>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</si>
  <si>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</si>
  <si>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</si>
  <si>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</si>
  <si>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</si>
  <si>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</si>
  <si>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</si>
  <si>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</si>
  <si>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</si>
  <si>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</si>
  <si>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</si>
  <si>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</si>
  <si>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</si>
  <si>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</si>
  <si>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</si>
  <si>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</si>
  <si>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</si>
  <si>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</si>
  <si>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</si>
  <si>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</si>
  <si>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</si>
  <si>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</si>
  <si>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</si>
  <si>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</si>
  <si>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</si>
  <si>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</si>
  <si>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</si>
  <si>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</si>
  <si>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</si>
  <si>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</si>
  <si>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</si>
  <si>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</si>
  <si>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</si>
  <si>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</si>
  <si>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</si>
  <si>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</si>
  <si>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</si>
  <si>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</si>
  <si>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</si>
  <si>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</si>
  <si>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</si>
  <si>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</si>
  <si>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</si>
  <si>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</si>
  <si>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</si>
  <si>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</si>
  <si>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</si>
  <si>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</si>
  <si>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</si>
  <si>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</si>
  <si>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</si>
  <si>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</si>
  <si>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</si>
  <si>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</si>
  <si>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</si>
  <si>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</si>
  <si>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</si>
  <si>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</si>
  <si>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</si>
  <si>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</si>
  <si>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</si>
  <si>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</si>
  <si>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</si>
  <si>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</si>
  <si>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</si>
  <si>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</si>
  <si>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</si>
  <si>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</si>
  <si>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</si>
  <si>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</si>
  <si>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</si>
  <si>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</si>
  <si>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</si>
  <si>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</si>
  <si>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</si>
  <si>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</si>
  <si>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</si>
  <si>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</si>
  <si>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</si>
  <si>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</si>
  <si>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</si>
  <si>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</si>
  <si>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</si>
  <si>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</si>
  <si>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</si>
  <si>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</si>
  <si>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</si>
  <si>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</si>
  <si>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</si>
  <si>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</si>
  <si>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</si>
  <si>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</si>
  <si>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</si>
  <si>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</si>
  <si>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</si>
  <si>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</si>
  <si>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</si>
  <si>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</si>
  <si>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</si>
  <si>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</si>
  <si>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</si>
  <si>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</si>
  <si>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</si>
  <si>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</si>
  <si>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</si>
  <si>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</si>
  <si>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</si>
  <si>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</si>
  <si>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</si>
  <si>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</si>
  <si>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</si>
  <si>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</si>
  <si>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</si>
  <si>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</si>
  <si>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</si>
  <si>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</si>
  <si>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</si>
  <si>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</si>
  <si>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</si>
  <si>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</si>
  <si>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</si>
  <si>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</si>
  <si>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</si>
  <si>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</si>
  <si>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</si>
  <si>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</si>
  <si>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</si>
  <si>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</si>
  <si>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</si>
  <si>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</si>
  <si>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</si>
  <si>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</si>
  <si>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</si>
  <si>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</si>
  <si>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</si>
  <si>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</si>
  <si>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</si>
  <si>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</si>
  <si>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</si>
  <si>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</si>
  <si>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</si>
  <si>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</si>
  <si>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</si>
  <si>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</si>
  <si>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</si>
  <si>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</si>
  <si>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</si>
  <si>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</si>
  <si>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</si>
  <si>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</si>
  <si>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</si>
  <si>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</si>
  <si>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</si>
  <si>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</si>
  <si>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</si>
  <si>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</si>
  <si>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</si>
  <si>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</si>
  <si>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</si>
  <si>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</si>
  <si>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</si>
  <si>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</si>
  <si>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</si>
  <si>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</si>
  <si>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</si>
  <si>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</si>
  <si>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</si>
  <si>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</si>
  <si>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</si>
  <si>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</si>
  <si>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</si>
  <si>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</si>
  <si>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</si>
  <si>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</si>
  <si>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</si>
  <si>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</si>
  <si>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</si>
  <si>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</si>
  <si>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</si>
  <si>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</si>
  <si>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</si>
  <si>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</si>
  <si>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</si>
  <si>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</si>
  <si>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</si>
  <si>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</si>
  <si>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</si>
  <si>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</si>
  <si>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</si>
  <si>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</si>
  <si>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</si>
  <si>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</si>
  <si>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</si>
  <si>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</si>
  <si>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</si>
  <si>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</si>
  <si>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</si>
  <si>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</si>
  <si>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</si>
  <si>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</si>
  <si>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</si>
  <si>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</si>
  <si>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</si>
  <si>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</si>
  <si>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</si>
  <si>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</si>
  <si>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</si>
  <si>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</si>
  <si>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</si>
  <si>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</si>
  <si>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</si>
  <si>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</si>
  <si>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</si>
  <si>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</si>
  <si>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</si>
  <si>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</si>
  <si>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</si>
  <si>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</si>
  <si>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</si>
  <si>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</si>
  <si>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</si>
  <si>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</si>
  <si>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</si>
  <si>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</si>
  <si>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</si>
  <si>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</si>
  <si>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</si>
  <si>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</si>
  <si>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</si>
  <si>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</si>
  <si>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</si>
  <si>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</si>
  <si>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</si>
  <si>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</si>
  <si>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</si>
  <si>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</si>
  <si>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</si>
  <si>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</si>
  <si>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</si>
  <si>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</si>
  <si>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</si>
  <si>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</si>
  <si>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</si>
  <si>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</si>
  <si>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</si>
  <si>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</si>
  <si>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</si>
  <si>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</si>
  <si>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</si>
  <si>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</si>
  <si>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</si>
  <si>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</si>
  <si>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</si>
  <si>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</si>
  <si>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</si>
  <si>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</si>
  <si>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</si>
  <si>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</si>
  <si>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</si>
  <si>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</si>
  <si>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</si>
  <si>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</si>
  <si>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</si>
  <si>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</si>
  <si>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</si>
  <si>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</si>
  <si>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</si>
  <si>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</si>
  <si>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</si>
  <si>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</si>
  <si>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</si>
  <si>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</si>
  <si>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</si>
  <si>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</si>
  <si>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</si>
  <si>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</si>
  <si>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</si>
  <si>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</si>
  <si>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</si>
  <si>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</si>
  <si>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</si>
  <si>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</si>
  <si>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</si>
  <si>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</si>
  <si>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</si>
  <si>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</si>
  <si>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</si>
  <si>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</si>
  <si>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</si>
  <si>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</si>
  <si>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</si>
  <si>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</si>
  <si>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</si>
  <si>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</si>
  <si>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</si>
  <si>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</si>
  <si>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</si>
  <si>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</si>
  <si>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</si>
  <si>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</si>
  <si>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</si>
  <si>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</si>
  <si>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</si>
  <si>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</si>
  <si>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</si>
  <si>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</si>
  <si>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</si>
  <si>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</si>
  <si>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</si>
  <si>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</si>
  <si>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</si>
  <si>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</si>
  <si>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</si>
  <si>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</si>
  <si>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</si>
  <si>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</si>
  <si>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</si>
  <si>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</si>
  <si>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</si>
  <si>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</si>
  <si>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</si>
  <si>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</si>
  <si>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</si>
  <si>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</si>
  <si>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</si>
  <si>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</si>
  <si>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</si>
  <si>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</si>
  <si>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</si>
  <si>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</si>
  <si>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</si>
  <si>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</si>
  <si>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</si>
  <si>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</si>
  <si>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</si>
  <si>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</si>
  <si>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</si>
  <si>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</si>
  <si>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</si>
  <si>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</si>
  <si>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</si>
  <si>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</si>
  <si>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</si>
  <si>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</si>
  <si>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</si>
  <si>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</si>
  <si>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</si>
  <si>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</si>
  <si>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</si>
  <si>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</si>
  <si>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</si>
  <si>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</si>
  <si>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</si>
  <si>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</si>
  <si>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</si>
  <si>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</si>
  <si>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</si>
  <si>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</si>
  <si>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</si>
  <si>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</si>
  <si>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</si>
  <si>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</si>
  <si>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</si>
  <si>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</si>
  <si>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</si>
  <si>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</si>
  <si>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</si>
  <si>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</si>
  <si>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</si>
  <si>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</si>
  <si>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</si>
  <si>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</si>
  <si>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</si>
  <si>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</si>
  <si>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</si>
  <si>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</si>
  <si>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</si>
  <si>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</si>
  <si>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</si>
  <si>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</si>
  <si>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</si>
  <si>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</si>
  <si>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</si>
  <si>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</si>
  <si>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</si>
  <si>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</si>
  <si>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</si>
  <si>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</si>
  <si>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</si>
  <si>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</si>
  <si>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</si>
  <si>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</si>
  <si>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</si>
  <si>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</si>
  <si>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</si>
  <si>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</si>
  <si>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</si>
  <si>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</si>
  <si>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</si>
  <si>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</si>
  <si>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</si>
  <si>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</si>
  <si>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</si>
  <si>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</si>
  <si>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</si>
  <si>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</si>
  <si>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</si>
  <si>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</si>
  <si>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</si>
  <si>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</si>
  <si>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</si>
  <si>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</si>
  <si>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</si>
  <si>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</si>
  <si>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</si>
  <si>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</si>
  <si>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</si>
  <si>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</si>
  <si>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</si>
  <si>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</si>
  <si>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</si>
  <si>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</si>
  <si>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</si>
  <si>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</si>
  <si>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</si>
  <si>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</si>
  <si>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</si>
  <si>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</si>
  <si>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</si>
  <si>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</si>
  <si>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</si>
  <si>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</si>
  <si>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</si>
  <si>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</si>
  <si>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</si>
  <si>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</si>
  <si>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</si>
  <si>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</si>
  <si>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</si>
  <si>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</si>
  <si>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</si>
  <si>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</si>
  <si>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</si>
  <si>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</si>
  <si>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</si>
  <si>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</si>
  <si>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</si>
  <si>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</si>
  <si>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</si>
  <si>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</si>
  <si>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</si>
  <si>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</si>
  <si>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</si>
  <si>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</si>
  <si>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</si>
  <si>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</si>
  <si>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</si>
  <si>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</si>
  <si>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</si>
  <si>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</si>
  <si>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</si>
  <si>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</si>
  <si>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</si>
  <si>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</si>
  <si>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</si>
  <si>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</si>
  <si>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</si>
  <si>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</si>
  <si>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</si>
  <si>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</si>
  <si>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</si>
  <si>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</si>
  <si>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</si>
  <si>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</si>
  <si>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</si>
  <si>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</si>
  <si>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</si>
  <si>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</si>
  <si>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</si>
  <si>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</si>
  <si>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</si>
  <si>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</si>
  <si>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</si>
  <si>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</si>
  <si>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</si>
  <si>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</si>
  <si>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</si>
  <si>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</si>
  <si>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</si>
  <si>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</si>
  <si>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</si>
  <si>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</si>
  <si>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</si>
  <si>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</si>
  <si>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</si>
  <si>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</si>
  <si>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</si>
  <si>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</si>
  <si>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</si>
  <si>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</si>
  <si>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</si>
  <si>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</si>
  <si>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</si>
  <si>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</si>
  <si>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</si>
  <si>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</si>
  <si>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</si>
  <si>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</si>
  <si>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</si>
  <si>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</si>
  <si>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</si>
  <si>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</si>
  <si>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</si>
  <si>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</si>
  <si>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</si>
  <si>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</si>
  <si>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</si>
  <si>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</si>
  <si>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</si>
  <si>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</si>
  <si>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</si>
  <si>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</si>
  <si>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</si>
  <si>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</si>
  <si>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</si>
  <si>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</si>
  <si>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</si>
  <si>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</si>
  <si>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</si>
  <si>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</si>
  <si>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</si>
  <si>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</si>
  <si>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</si>
  <si>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</si>
  <si>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</si>
  <si>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</si>
  <si>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</si>
  <si>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</si>
  <si>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</si>
  <si>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</si>
  <si>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</si>
  <si>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</si>
  <si>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</si>
  <si>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</si>
  <si>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</si>
  <si>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</si>
  <si>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</si>
  <si>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</si>
  <si>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</si>
  <si>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</si>
  <si>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</si>
  <si>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</si>
  <si>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</si>
  <si>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</si>
  <si>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</si>
  <si>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</si>
  <si>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</si>
  <si>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</si>
  <si>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</si>
  <si>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</si>
  <si>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</si>
  <si>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</si>
  <si>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</si>
  <si>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</si>
  <si>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</si>
  <si>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</si>
  <si>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</si>
  <si>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</si>
  <si>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</si>
  <si>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</si>
  <si>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</si>
  <si>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</si>
  <si>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</si>
  <si>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</si>
  <si>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</si>
  <si>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</si>
  <si>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</si>
  <si>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</si>
  <si>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</si>
  <si>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</si>
  <si>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</si>
  <si>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</si>
  <si>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</si>
  <si>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</si>
  <si>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</si>
  <si>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</si>
  <si>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</si>
  <si>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</si>
  <si>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</si>
  <si>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</si>
  <si>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</si>
  <si>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</si>
  <si>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</si>
  <si>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</si>
  <si>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</si>
  <si>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</si>
  <si>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</si>
  <si>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</si>
  <si>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</si>
  <si>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</si>
  <si>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</si>
  <si>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</si>
  <si>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</si>
  <si>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</si>
  <si>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</si>
  <si>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</si>
  <si>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</si>
  <si>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</si>
  <si>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</si>
  <si>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</si>
  <si>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</si>
  <si>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</si>
  <si>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</si>
  <si>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</si>
  <si>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</si>
  <si>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</si>
  <si>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</si>
  <si>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</si>
  <si>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</si>
  <si>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</si>
  <si>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</si>
  <si>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</si>
  <si>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</si>
  <si>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</si>
  <si>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</si>
  <si>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</si>
  <si>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</si>
  <si>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</si>
  <si>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</si>
  <si>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</si>
  <si>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</si>
  <si>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</si>
  <si>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</si>
  <si>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</si>
  <si>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</si>
  <si>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</si>
  <si>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</si>
  <si>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</si>
  <si>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</si>
  <si>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</si>
  <si>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</si>
  <si>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</si>
  <si>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</si>
  <si>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</si>
  <si>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</si>
  <si>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</si>
  <si>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</si>
  <si>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</si>
  <si>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</si>
  <si>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</si>
  <si>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</si>
  <si>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</si>
  <si>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</si>
  <si>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</si>
  <si>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</si>
  <si>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</si>
  <si>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</si>
  <si>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</si>
  <si>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</si>
  <si>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</si>
  <si>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</si>
  <si>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</si>
  <si>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</si>
  <si>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</si>
  <si>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</si>
  <si>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</si>
  <si>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</si>
  <si>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</si>
  <si>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</si>
  <si>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</si>
  <si>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</si>
  <si>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</si>
  <si>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</si>
  <si>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</si>
  <si>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</si>
  <si>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</si>
  <si>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</si>
  <si>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</si>
  <si>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</si>
  <si>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</si>
  <si>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</si>
  <si>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</si>
  <si>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</si>
  <si>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</si>
  <si>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</si>
  <si>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</si>
  <si>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</si>
  <si>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</si>
  <si>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</si>
  <si>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</si>
  <si>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</si>
  <si>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</si>
  <si>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</si>
  <si>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</si>
  <si>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</si>
  <si>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</si>
  <si>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</si>
  <si>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</si>
  <si>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</si>
  <si>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</si>
  <si>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</si>
  <si>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</si>
  <si>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</si>
  <si>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</si>
  <si>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</si>
  <si>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</si>
  <si>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</si>
  <si>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</si>
  <si>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</si>
  <si>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</si>
  <si>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</si>
  <si>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</si>
  <si>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</si>
  <si>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</si>
  <si>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</si>
  <si>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</si>
  <si>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</si>
  <si>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</si>
  <si>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</si>
  <si>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</si>
  <si>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</si>
  <si>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</si>
  <si>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</si>
  <si>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</si>
  <si>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</si>
  <si>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</si>
  <si>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</si>
  <si>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</si>
  <si>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</si>
  <si>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</si>
  <si>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</si>
  <si>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</si>
  <si>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</si>
  <si>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</si>
  <si>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</si>
  <si>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</si>
  <si>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</si>
  <si>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</si>
  <si>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</si>
  <si>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</si>
  <si>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</si>
  <si>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</si>
  <si>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</si>
  <si>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</si>
  <si>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</si>
  <si>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</si>
  <si>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</si>
  <si>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</si>
  <si>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</si>
  <si>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</si>
  <si>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</si>
  <si>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</si>
  <si>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</si>
  <si>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</si>
  <si>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</si>
  <si>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</si>
  <si>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</si>
  <si>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</si>
  <si>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</si>
  <si>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</si>
  <si>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</si>
  <si>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</si>
  <si>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</si>
  <si>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</si>
  <si>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</si>
  <si>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</si>
  <si>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</si>
  <si>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</si>
  <si>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</si>
  <si>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</si>
  <si>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</si>
  <si>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</si>
  <si>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</si>
  <si>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</si>
  <si>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</si>
  <si>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</si>
  <si>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</si>
  <si>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</si>
  <si>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</si>
  <si>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</si>
  <si>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</si>
  <si>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</si>
  <si>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</si>
  <si>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</si>
  <si>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</si>
  <si>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</si>
  <si>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</si>
  <si>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</si>
  <si>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</si>
  <si>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</si>
  <si>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</si>
  <si>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</si>
  <si>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</si>
  <si>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</si>
  <si>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</si>
  <si>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</si>
  <si>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</si>
  <si>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</si>
  <si>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</si>
  <si>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</si>
  <si>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</si>
  <si>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</si>
  <si>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</si>
  <si>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</si>
  <si>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</si>
  <si>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</si>
  <si>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</si>
  <si>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</si>
  <si>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</si>
  <si>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</si>
  <si>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</si>
  <si>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</si>
  <si>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</si>
  <si>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</si>
  <si>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</si>
  <si>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</si>
  <si>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</si>
  <si>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</si>
  <si>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</si>
  <si>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</si>
  <si>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</si>
  <si>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</si>
  <si>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</si>
  <si>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</si>
  <si>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</si>
  <si>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</si>
  <si>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</si>
  <si>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</si>
  <si>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</si>
  <si>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</si>
  <si>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</si>
  <si>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</si>
  <si>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</si>
  <si>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</si>
  <si>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</si>
  <si>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</si>
  <si>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</si>
  <si>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</si>
  <si>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</si>
  <si>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</si>
  <si>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</si>
  <si>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</si>
  <si>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</si>
  <si>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</si>
  <si>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</si>
  <si>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</si>
  <si>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</si>
  <si>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</si>
  <si>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</si>
  <si>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</si>
  <si>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</si>
  <si>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</si>
  <si>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</si>
  <si>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</si>
  <si>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</si>
  <si>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</si>
  <si>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</si>
  <si>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</si>
  <si>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</si>
  <si>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</si>
  <si>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</si>
  <si>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</si>
  <si>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</si>
  <si>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</si>
  <si>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</si>
  <si>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</si>
  <si>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</si>
  <si>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</si>
  <si>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</si>
  <si>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</si>
  <si>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</si>
  <si>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</si>
  <si>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</si>
  <si>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</si>
  <si>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</si>
  <si>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</si>
  <si>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</si>
  <si>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</si>
  <si>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</si>
  <si>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</si>
  <si>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</si>
  <si>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</si>
  <si>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</si>
  <si>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</si>
  <si>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</si>
  <si>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</si>
  <si>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</si>
  <si>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</si>
  <si>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</si>
  <si>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</si>
  <si>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</si>
  <si>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</si>
  <si>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</si>
  <si>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</si>
  <si>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</si>
  <si>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</si>
  <si>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</si>
  <si>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</si>
  <si>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</si>
  <si>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</si>
  <si>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</si>
  <si>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</si>
  <si>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</si>
  <si>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</si>
  <si>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</si>
  <si>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</si>
  <si>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</si>
  <si>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</si>
  <si>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</si>
  <si>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</si>
  <si>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</si>
  <si>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</si>
  <si>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</si>
  <si>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</si>
  <si>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</si>
  <si>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</si>
  <si>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</si>
  <si>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</si>
  <si>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</si>
  <si>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</si>
  <si>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</si>
  <si>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</si>
  <si>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</si>
  <si>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</si>
  <si>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</si>
  <si>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</si>
  <si>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</si>
  <si>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</si>
  <si>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</si>
  <si>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</si>
  <si>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</si>
  <si>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</si>
  <si>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</si>
  <si>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</si>
  <si>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</si>
  <si>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</si>
  <si>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</si>
  <si>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</si>
  <si>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</si>
  <si>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</si>
  <si>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</si>
  <si>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</si>
  <si>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</si>
  <si>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</si>
  <si>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</si>
  <si>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</si>
  <si>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</si>
  <si>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</si>
  <si>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</si>
  <si>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</si>
  <si>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</si>
  <si>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</si>
  <si>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</si>
  <si>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</si>
  <si>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</si>
  <si>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</si>
  <si>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</si>
  <si>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</si>
  <si>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</si>
  <si>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</si>
  <si>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</si>
  <si>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</si>
  <si>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</si>
  <si>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</si>
  <si>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</si>
  <si>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</si>
  <si>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</si>
  <si>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</si>
  <si>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</si>
  <si>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</si>
  <si>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</si>
  <si>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</si>
  <si>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</si>
  <si>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</si>
  <si>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</si>
  <si>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</si>
  <si>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</si>
  <si>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</si>
  <si>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</si>
  <si>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</si>
  <si>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</si>
  <si>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</si>
  <si>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</si>
  <si>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</si>
  <si>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</si>
  <si>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</si>
  <si>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</si>
  <si>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</si>
  <si>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</si>
  <si>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</si>
  <si>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</si>
  <si>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</si>
  <si>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</si>
  <si>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</si>
  <si>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</si>
  <si>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</si>
  <si>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</si>
  <si>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</si>
  <si>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</si>
  <si>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</si>
  <si>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</si>
  <si>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</si>
  <si>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</si>
  <si>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</si>
  <si>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</si>
  <si>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</si>
  <si>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</si>
  <si>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</si>
  <si>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</si>
  <si>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</si>
  <si>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</si>
  <si>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</si>
  <si>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</si>
  <si>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</si>
  <si>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</si>
  <si>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</si>
  <si>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</si>
  <si>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</si>
  <si>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</si>
  <si>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</si>
  <si>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</si>
  <si>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</si>
  <si>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</si>
  <si>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</si>
  <si>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</si>
  <si>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</si>
  <si>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</si>
  <si>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</si>
  <si>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</si>
  <si>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</si>
  <si>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</si>
  <si>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</si>
  <si>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</si>
  <si>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</si>
  <si>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</si>
  <si>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</si>
  <si>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</si>
  <si>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</si>
  <si>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</si>
  <si>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</si>
  <si>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</si>
  <si>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</si>
  <si>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</si>
  <si>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</si>
  <si>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</si>
  <si>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</si>
  <si>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</si>
  <si>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</si>
  <si>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</si>
  <si>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</si>
  <si>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</si>
  <si>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</si>
  <si>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</si>
  <si>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</si>
  <si>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</si>
  <si>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</si>
  <si>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</si>
  <si>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</si>
  <si>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</si>
  <si>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</si>
  <si>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</si>
  <si>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</si>
  <si>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</si>
  <si>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</si>
  <si>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</si>
  <si>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</si>
  <si>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</si>
  <si>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</si>
  <si>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</si>
  <si>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</si>
  <si>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</si>
  <si>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</si>
  <si>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</si>
  <si>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</si>
  <si>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</si>
  <si>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</si>
  <si>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</si>
  <si>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</si>
  <si>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</si>
  <si>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</si>
  <si>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</si>
  <si>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</si>
  <si>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</si>
  <si>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</si>
  <si>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</si>
  <si>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</si>
  <si>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</si>
  <si>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</si>
  <si>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</si>
  <si>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</si>
  <si>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</si>
  <si>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</si>
  <si>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</si>
  <si>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</si>
  <si>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</si>
  <si>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</si>
  <si>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</si>
  <si>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</si>
  <si>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</si>
  <si>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</si>
  <si>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</si>
  <si>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</si>
  <si>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</si>
  <si>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</si>
  <si>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</si>
  <si>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</si>
  <si>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</si>
  <si>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</si>
  <si>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</si>
  <si>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</si>
  <si>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</si>
  <si>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</si>
  <si>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</si>
  <si>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</si>
  <si>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</si>
  <si>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</si>
  <si>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</si>
  <si>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</si>
  <si>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</si>
  <si>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</si>
  <si>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</si>
  <si>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</si>
  <si>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</si>
  <si>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</si>
  <si>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</si>
  <si>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</si>
  <si>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</si>
  <si>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</si>
  <si>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</si>
  <si>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</si>
  <si>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</si>
  <si>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</si>
  <si>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</si>
  <si>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</si>
  <si>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</si>
  <si>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</si>
  <si>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</si>
  <si>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</si>
  <si>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</si>
  <si>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</si>
  <si>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</si>
  <si>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</si>
  <si>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</si>
  <si>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</si>
  <si>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</si>
  <si>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</si>
  <si>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</si>
  <si>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</si>
  <si>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</si>
  <si>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</si>
  <si>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</si>
  <si>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</si>
  <si>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</si>
  <si>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</si>
  <si>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</si>
  <si>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</si>
  <si>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</si>
  <si>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</si>
  <si>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</si>
  <si>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</si>
  <si>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</si>
  <si>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</si>
  <si>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</si>
  <si>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</si>
  <si>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</si>
  <si>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</si>
  <si>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</si>
  <si>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</si>
  <si>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</si>
  <si>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</si>
  <si>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</si>
  <si>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</si>
  <si>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</si>
  <si>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</si>
  <si>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</si>
  <si>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</si>
  <si>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</si>
  <si>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</si>
  <si>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</si>
  <si>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</si>
  <si>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</si>
  <si>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</si>
  <si>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</si>
  <si>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</si>
  <si>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</si>
  <si>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</si>
  <si>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</si>
  <si>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</si>
  <si>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</si>
  <si>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</si>
  <si>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</si>
  <si>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</si>
  <si>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</si>
  <si>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</si>
  <si>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</si>
  <si>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</si>
  <si>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</si>
  <si>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</si>
  <si>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</si>
  <si>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</si>
  <si>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</si>
  <si>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</si>
  <si>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</si>
  <si>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</si>
  <si>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</si>
  <si>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</si>
  <si>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</si>
  <si>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</si>
  <si>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</si>
  <si>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</si>
  <si>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</si>
  <si>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</si>
  <si>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</si>
  <si>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</si>
  <si>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</si>
  <si>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</si>
  <si>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</si>
  <si>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</si>
  <si>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</si>
  <si>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</si>
  <si>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</si>
  <si>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</si>
  <si>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</si>
  <si>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</si>
  <si>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</si>
  <si>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</si>
  <si>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</si>
  <si>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</si>
  <si>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</si>
  <si>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</si>
  <si>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</si>
  <si>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</si>
  <si>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</si>
  <si>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</si>
  <si>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</si>
  <si>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</si>
  <si>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</si>
  <si>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</si>
  <si>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</si>
  <si>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</si>
  <si>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</si>
  <si>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</si>
  <si>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</si>
  <si>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</si>
  <si>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</si>
  <si>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</si>
  <si>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</si>
  <si>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</si>
  <si>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</si>
  <si>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</si>
  <si>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</si>
  <si>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</si>
  <si>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</si>
  <si>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</si>
  <si>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</si>
  <si>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</si>
  <si>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</si>
  <si>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</si>
  <si>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</si>
  <si>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</si>
  <si>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</si>
  <si>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</si>
  <si>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</si>
  <si>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</si>
  <si>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</si>
  <si>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</si>
  <si>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</si>
  <si>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</si>
  <si>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</si>
  <si>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</si>
  <si>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</si>
  <si>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</si>
  <si>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</si>
  <si>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</si>
  <si>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</si>
  <si>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</si>
  <si>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</si>
  <si>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</si>
  <si>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</si>
  <si>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</si>
  <si>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</si>
  <si>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</si>
  <si>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</si>
  <si>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</si>
  <si>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</si>
  <si>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</si>
  <si>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</si>
  <si>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</si>
  <si>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</si>
  <si>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</si>
  <si>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</si>
  <si>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</si>
  <si>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</si>
  <si>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</si>
  <si>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</si>
  <si>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</si>
  <si>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</si>
  <si>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</si>
  <si>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</si>
  <si>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</si>
  <si>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</si>
  <si>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</si>
  <si>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</si>
  <si>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</si>
  <si>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</si>
  <si>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</si>
  <si>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</si>
  <si>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</si>
  <si>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</si>
  <si>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</si>
  <si>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</si>
  <si>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</si>
  <si>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</si>
  <si>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</si>
  <si>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</si>
  <si>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</si>
  <si>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</si>
  <si>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</si>
  <si>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</si>
  <si>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</si>
  <si>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</si>
  <si>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</si>
  <si>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</si>
  <si>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</si>
  <si>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</si>
  <si>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</si>
  <si>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</si>
  <si>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</si>
  <si>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</si>
  <si>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</si>
  <si>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</si>
  <si>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</si>
  <si>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</si>
  <si>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</si>
  <si>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</si>
  <si>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</si>
  <si>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</si>
  <si>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</si>
  <si>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</si>
  <si>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</si>
  <si>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</si>
  <si>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</si>
  <si>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</si>
  <si>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</si>
  <si>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</si>
  <si>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</si>
  <si>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</si>
  <si>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</si>
  <si>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</si>
  <si>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</si>
  <si>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</si>
  <si>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</si>
  <si>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</si>
  <si>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</si>
  <si>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</si>
  <si>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</si>
  <si>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</si>
  <si>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</si>
  <si>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</si>
  <si>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</si>
  <si>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</si>
  <si>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</si>
  <si>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</si>
  <si>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</si>
  <si>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</si>
  <si>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</si>
  <si>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</si>
  <si>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</si>
  <si>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</si>
  <si>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</si>
  <si>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</si>
  <si>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</si>
  <si>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</si>
  <si>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</si>
  <si>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</si>
  <si>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</si>
  <si>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</si>
  <si>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</si>
  <si>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</si>
  <si>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</si>
  <si>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</si>
  <si>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</si>
  <si>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</si>
  <si>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</si>
  <si>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</si>
  <si>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</si>
  <si>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</si>
  <si>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</si>
  <si>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</si>
  <si>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</si>
  <si>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</si>
  <si>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</si>
  <si>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</si>
  <si>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</si>
  <si>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</si>
  <si>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</si>
  <si>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</si>
  <si>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</si>
  <si>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</si>
  <si>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</si>
  <si>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</si>
  <si>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</si>
  <si>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</si>
  <si>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</si>
  <si>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</si>
  <si>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</si>
  <si>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</si>
  <si>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</si>
  <si>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</si>
  <si>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</si>
  <si>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</si>
  <si>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</si>
  <si>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</si>
  <si>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</si>
  <si>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</si>
  <si>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</si>
  <si>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</si>
  <si>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</si>
  <si>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</si>
  <si>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</si>
  <si>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</si>
  <si>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</si>
  <si>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</si>
  <si>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</si>
  <si>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</si>
  <si>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</si>
  <si>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</si>
  <si>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</si>
  <si>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</si>
  <si>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</si>
  <si>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</si>
  <si>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</si>
  <si>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</si>
  <si>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</si>
  <si>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</si>
  <si>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</si>
  <si>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</si>
  <si>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</si>
  <si>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</si>
  <si>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</si>
  <si>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</si>
  <si>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</si>
  <si>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</si>
  <si>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</si>
  <si>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</si>
  <si>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</si>
  <si>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</si>
  <si>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</si>
  <si>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</si>
  <si>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</si>
  <si>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</si>
  <si>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</si>
  <si>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</si>
  <si>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</si>
  <si>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</si>
  <si>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</si>
  <si>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</si>
  <si>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</si>
  <si>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</si>
  <si>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</si>
  <si>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</si>
  <si>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</si>
  <si>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</si>
  <si>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</si>
  <si>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</si>
  <si>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</si>
  <si>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</si>
  <si>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</si>
  <si>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</si>
  <si>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</si>
  <si>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</si>
  <si>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</si>
  <si>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</si>
  <si>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</si>
  <si>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</si>
  <si>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</si>
  <si>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</si>
  <si>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</si>
  <si>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</si>
  <si>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</si>
  <si>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</si>
  <si>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</si>
  <si>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</si>
  <si>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</si>
  <si>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</si>
  <si>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</si>
  <si>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</si>
  <si>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</si>
  <si>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</si>
  <si>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</si>
  <si>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</si>
  <si>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</si>
  <si>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</si>
  <si>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</si>
  <si>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</si>
  <si>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</si>
  <si>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</si>
  <si>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</si>
  <si>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</si>
  <si>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</si>
  <si>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</si>
  <si>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</si>
  <si>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</si>
  <si>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</si>
  <si>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</si>
  <si>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</si>
  <si>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</si>
  <si>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</si>
  <si>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</si>
  <si>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</si>
  <si>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</si>
  <si>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</si>
  <si>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</si>
  <si>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</si>
  <si>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</si>
  <si>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</si>
  <si>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</si>
  <si>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</si>
  <si>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</si>
  <si>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</si>
  <si>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</si>
  <si>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</si>
  <si>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</si>
  <si>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</si>
  <si>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</si>
  <si>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</si>
  <si>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</si>
  <si>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</si>
  <si>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</si>
  <si>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</si>
  <si>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</si>
  <si>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</si>
  <si>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</si>
  <si>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</si>
  <si>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</si>
  <si>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</si>
  <si>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</si>
  <si>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</si>
  <si>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</si>
  <si>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</si>
  <si>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</si>
  <si>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</si>
  <si>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</si>
  <si>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</si>
  <si>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</si>
  <si>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</si>
  <si>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</si>
  <si>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</si>
  <si>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</si>
  <si>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</si>
  <si>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</si>
  <si>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</si>
  <si>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</si>
  <si>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</si>
  <si>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</si>
  <si>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</si>
  <si>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</si>
  <si>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</si>
  <si>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</si>
  <si>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</si>
  <si>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</si>
  <si>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</si>
  <si>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</si>
  <si>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</si>
  <si>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</si>
  <si>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</si>
  <si>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</si>
  <si>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</si>
  <si>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</si>
  <si>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</si>
  <si>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</si>
  <si>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</si>
  <si>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</si>
  <si>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</si>
  <si>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</si>
  <si>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</si>
  <si>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</si>
  <si>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</si>
  <si>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</si>
  <si>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</si>
  <si>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</si>
  <si>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</si>
  <si>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</si>
  <si>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</si>
  <si>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</si>
  <si>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</si>
  <si>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</si>
  <si>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</si>
  <si>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</si>
  <si>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</si>
  <si>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</si>
  <si>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</si>
  <si>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</si>
  <si>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</si>
  <si>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</si>
  <si>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</si>
  <si>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</si>
  <si>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</si>
  <si>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</si>
  <si>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</si>
  <si>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</si>
  <si>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</si>
  <si>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</si>
  <si>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</si>
  <si>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</si>
  <si>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</si>
  <si>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</si>
  <si>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</si>
  <si>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</si>
  <si>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</si>
  <si>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</si>
  <si>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</si>
  <si>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</si>
  <si>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</si>
  <si>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</si>
  <si>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</si>
  <si>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</si>
  <si>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</si>
  <si>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</si>
  <si>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</si>
  <si>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</si>
  <si>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</si>
  <si>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</si>
  <si>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</si>
  <si>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</si>
  <si>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</si>
  <si>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</si>
  <si>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</si>
  <si>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</si>
  <si>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</si>
  <si>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</si>
  <si>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</si>
  <si>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</si>
  <si>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</si>
  <si>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</si>
  <si>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</si>
  <si>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</si>
  <si>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</si>
  <si>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</si>
  <si>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</si>
  <si>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</si>
  <si>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</si>
  <si>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</si>
  <si>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</si>
  <si>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</si>
  <si>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</si>
  <si>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</si>
  <si>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</si>
  <si>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</si>
  <si>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</si>
  <si>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</si>
  <si>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</si>
  <si>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</si>
  <si>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</si>
  <si>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</si>
  <si>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</si>
  <si>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</si>
  <si>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</si>
  <si>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</si>
  <si>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</si>
  <si>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</si>
  <si>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</si>
  <si>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</si>
  <si>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</si>
  <si>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</si>
  <si>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</si>
  <si>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</si>
  <si>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</si>
  <si>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</si>
  <si>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</si>
  <si>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</si>
  <si>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</si>
  <si>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</si>
  <si>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</si>
  <si>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</si>
  <si>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</si>
  <si>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</si>
  <si>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</si>
  <si>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</si>
  <si>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</si>
  <si>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</si>
  <si>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</si>
  <si>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</si>
  <si>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</si>
  <si>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</si>
  <si>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</si>
  <si>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</si>
  <si>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</si>
  <si>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</si>
  <si>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</si>
  <si>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</si>
  <si>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</si>
  <si>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</si>
  <si>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</si>
  <si>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</si>
  <si>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</si>
  <si>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</si>
  <si>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</si>
  <si>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</si>
  <si>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</si>
  <si>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</si>
  <si>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</si>
  <si>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</si>
  <si>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</si>
  <si>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</si>
  <si>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</si>
  <si>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</si>
  <si>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</si>
  <si>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</si>
  <si>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</si>
  <si>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</si>
  <si>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</si>
  <si>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</si>
  <si>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</si>
  <si>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</si>
  <si>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</si>
  <si>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</si>
  <si>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</si>
  <si>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</si>
  <si>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</si>
  <si>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</si>
  <si>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</si>
  <si>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</si>
  <si>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</si>
  <si>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</si>
  <si>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</si>
  <si>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</si>
  <si>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</si>
  <si>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</si>
  <si>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</si>
  <si>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</si>
  <si>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</si>
  <si>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</si>
  <si>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</si>
  <si>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</si>
  <si>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</si>
  <si>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</si>
  <si>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</si>
  <si>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</si>
  <si>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</si>
  <si>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</si>
  <si>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</si>
  <si>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</si>
  <si>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</si>
  <si>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</si>
  <si>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</si>
  <si>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</si>
  <si>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</si>
  <si>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</si>
  <si>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</si>
  <si>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</si>
  <si>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</si>
  <si>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</si>
  <si>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</si>
  <si>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</si>
  <si>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</si>
  <si>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</si>
  <si>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</si>
  <si>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</si>
  <si>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</si>
  <si>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</si>
  <si>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</si>
  <si>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</si>
  <si>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</si>
  <si>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</si>
  <si>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</si>
  <si>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</si>
  <si>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</si>
  <si>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</si>
  <si>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</si>
  <si>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</si>
  <si>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</si>
  <si>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</si>
  <si>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</si>
  <si>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</si>
  <si>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</si>
  <si>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</si>
  <si>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</si>
  <si>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</si>
  <si>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</si>
  <si>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</si>
  <si>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</si>
  <si>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</si>
  <si>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</si>
  <si>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</si>
  <si>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</si>
  <si>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</si>
  <si>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</si>
  <si>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</si>
  <si>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</si>
  <si>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</si>
  <si>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</si>
  <si>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</si>
  <si>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</si>
  <si>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</si>
  <si>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</si>
  <si>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</si>
  <si>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</si>
  <si>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</si>
  <si>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</si>
  <si>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</si>
  <si>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</si>
  <si>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</si>
  <si>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</si>
  <si>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</si>
  <si>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</si>
  <si>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</si>
  <si>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</si>
  <si>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</si>
  <si>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</si>
  <si>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</si>
  <si>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</si>
  <si>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</si>
  <si>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</si>
  <si>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</si>
  <si>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</si>
  <si>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</si>
  <si>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</si>
  <si>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</si>
  <si>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</si>
  <si>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</si>
  <si>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</si>
  <si>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</si>
  <si>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</si>
  <si>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</si>
  <si>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</si>
  <si>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</si>
  <si>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</si>
  <si>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</si>
  <si>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</si>
  <si>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</si>
  <si>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</si>
  <si>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</si>
  <si>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</si>
  <si>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</si>
  <si>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</si>
  <si>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</si>
  <si>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</si>
  <si>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</si>
  <si>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</si>
  <si>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</si>
  <si>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</si>
  <si>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</si>
  <si>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</si>
  <si>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</si>
  <si>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</si>
  <si>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</si>
  <si>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</si>
  <si>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</si>
  <si>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</si>
  <si>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</si>
  <si>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</si>
  <si>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</si>
  <si>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</si>
  <si>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</si>
  <si>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</si>
  <si>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</si>
  <si>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</si>
  <si>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</si>
  <si>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</si>
  <si>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</si>
  <si>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</si>
  <si>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</si>
  <si>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</si>
  <si>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</si>
  <si>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</si>
  <si>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</si>
  <si>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</si>
  <si>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</si>
  <si>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</si>
  <si>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</si>
  <si>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</si>
  <si>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</si>
  <si>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</si>
  <si>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</si>
  <si>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</si>
  <si>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</si>
  <si>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</si>
  <si>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</si>
  <si>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</si>
  <si>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</si>
  <si>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</si>
  <si>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</si>
  <si>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</si>
  <si>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</si>
  <si>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</si>
  <si>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</si>
  <si>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</si>
  <si>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</si>
  <si>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</si>
  <si>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</si>
  <si>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</si>
  <si>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</si>
  <si>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</si>
  <si>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</si>
  <si>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</si>
  <si>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</si>
  <si>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</si>
  <si>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</si>
  <si>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</si>
  <si>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</si>
  <si>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</si>
  <si>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</si>
  <si>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</si>
  <si>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</si>
  <si>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</si>
  <si>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</si>
  <si>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</si>
  <si>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</si>
  <si>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</si>
  <si>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</si>
  <si>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</si>
  <si>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</si>
  <si>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</si>
  <si>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</si>
  <si>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</si>
  <si>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</si>
  <si>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</si>
  <si>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</si>
  <si>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</si>
  <si>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</si>
  <si>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</si>
  <si>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</si>
  <si>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</si>
  <si>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</si>
  <si>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</si>
  <si>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</si>
  <si>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</si>
  <si>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</si>
  <si>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</si>
  <si>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</si>
  <si>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</si>
  <si>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</si>
  <si>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</si>
  <si>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</si>
  <si>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</si>
  <si>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</si>
  <si>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</si>
  <si>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</si>
  <si>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</si>
  <si>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</si>
  <si>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</si>
  <si>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</si>
  <si>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</si>
  <si>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</si>
  <si>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</si>
  <si>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</si>
  <si>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</si>
  <si>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</si>
  <si>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</si>
  <si>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</si>
  <si>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</si>
  <si>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</si>
  <si>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</si>
  <si>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</si>
  <si>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</si>
  <si>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</si>
  <si>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</si>
  <si>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</si>
  <si>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</si>
  <si>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</si>
  <si>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</si>
  <si>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</si>
  <si>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</si>
  <si>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</si>
  <si>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</si>
  <si>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</si>
  <si>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</si>
  <si>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</si>
  <si>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</si>
  <si>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</si>
  <si>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</si>
  <si>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</si>
  <si>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</si>
  <si>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</si>
  <si>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</si>
  <si>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</si>
  <si>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</si>
  <si>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</si>
  <si>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</si>
  <si>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</si>
  <si>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</si>
  <si>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</si>
  <si>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</si>
  <si>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</si>
  <si>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</si>
  <si>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</si>
  <si>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</si>
  <si>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</si>
  <si>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</si>
  <si>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</si>
  <si>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</si>
  <si>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</si>
  <si>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</si>
  <si>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</si>
  <si>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</si>
  <si>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</si>
  <si>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</si>
  <si>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</si>
  <si>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</si>
  <si>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</si>
  <si>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</si>
  <si>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</si>
  <si>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</si>
  <si>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</si>
  <si>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</si>
  <si>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</si>
  <si>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</si>
  <si>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</si>
  <si>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</si>
  <si>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</si>
  <si>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</si>
  <si>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</si>
  <si>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</si>
  <si>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</si>
  <si>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</si>
  <si>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</si>
  <si>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</si>
  <si>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</si>
  <si>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</si>
  <si>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</si>
  <si>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</si>
  <si>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</si>
  <si>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</si>
  <si>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</si>
  <si>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</si>
  <si>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</si>
  <si>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</si>
  <si>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</si>
  <si>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</si>
  <si>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</si>
  <si>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</si>
  <si>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</si>
  <si>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</si>
  <si>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</si>
  <si>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</si>
  <si>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</si>
  <si>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</si>
  <si>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</si>
  <si>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</si>
  <si>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</si>
  <si>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</si>
  <si>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</si>
  <si>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</si>
  <si>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</si>
  <si>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</si>
  <si>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</si>
  <si>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</si>
  <si>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</si>
  <si>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</si>
  <si>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</si>
  <si>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</si>
  <si>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</si>
  <si>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</si>
  <si>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</si>
  <si>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</si>
  <si>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</si>
  <si>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</si>
  <si>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</si>
  <si>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</si>
  <si>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</si>
  <si>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</si>
  <si>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</si>
  <si>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</si>
  <si>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</si>
  <si>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</si>
  <si>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</si>
  <si>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</si>
  <si>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</si>
  <si>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</si>
  <si>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</si>
  <si>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</si>
  <si>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</si>
  <si>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</si>
  <si>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</si>
  <si>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</si>
  <si>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</si>
  <si>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</si>
  <si>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</si>
  <si>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</si>
  <si>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</si>
  <si>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</si>
  <si>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</si>
  <si>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</si>
  <si>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</si>
  <si>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</si>
  <si>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</si>
  <si>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</si>
  <si>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</si>
  <si>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</si>
  <si>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</si>
  <si>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</si>
  <si>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</si>
  <si>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</si>
  <si>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</si>
  <si>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</si>
  <si>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</si>
  <si>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</si>
  <si>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</si>
  <si>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</si>
  <si>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</si>
  <si>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</si>
  <si>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</si>
  <si>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</si>
  <si>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</si>
  <si>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</si>
  <si>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</si>
  <si>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</si>
  <si>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</si>
  <si>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</si>
  <si>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</si>
  <si>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</si>
  <si>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</si>
  <si>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</si>
  <si>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</si>
  <si>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</si>
  <si>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</si>
  <si>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</si>
  <si>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</si>
  <si>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</si>
  <si>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</si>
  <si>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</si>
  <si>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</si>
  <si>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</si>
  <si>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</si>
  <si>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</si>
  <si>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</si>
  <si>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</si>
  <si>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</si>
  <si>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</si>
  <si>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</si>
  <si>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</si>
  <si>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</si>
  <si>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</si>
  <si>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</si>
  <si>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</si>
  <si>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</si>
  <si>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</si>
  <si>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</si>
  <si>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</si>
  <si>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</si>
  <si>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</si>
  <si>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</si>
  <si>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</si>
  <si>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</si>
  <si>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</si>
  <si>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</si>
  <si>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</si>
  <si>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</si>
  <si>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</si>
  <si>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</si>
  <si>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</si>
  <si>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</si>
  <si>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</si>
  <si>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</si>
  <si>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</si>
  <si>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</si>
  <si>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</si>
  <si>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</si>
  <si>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</si>
  <si>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</si>
  <si>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</si>
  <si>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</si>
  <si>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</si>
  <si>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</si>
  <si>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</si>
  <si>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</si>
  <si>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</si>
  <si>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</si>
  <si>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</si>
  <si>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</si>
  <si>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</si>
  <si>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</si>
  <si>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</si>
  <si>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</si>
  <si>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</si>
  <si>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</si>
  <si>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</si>
  <si>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</si>
  <si>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</si>
  <si>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</si>
  <si>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</si>
  <si>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</si>
  <si>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</si>
  <si>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</si>
  <si>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</si>
  <si>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</si>
  <si>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</si>
  <si>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</si>
  <si>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</si>
  <si>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</si>
  <si>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</si>
  <si>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</si>
  <si>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</si>
  <si>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</si>
  <si>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</si>
  <si>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</si>
  <si>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</si>
  <si>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</si>
  <si>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</si>
  <si>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</si>
  <si>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</si>
  <si>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</si>
  <si>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</si>
  <si>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</si>
  <si>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</si>
  <si>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</si>
  <si>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</si>
  <si>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</si>
  <si>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</si>
  <si>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</si>
  <si>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</si>
  <si>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</si>
  <si>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</si>
  <si>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</si>
  <si>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</si>
  <si>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</si>
  <si>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</si>
  <si>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</si>
  <si>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</si>
  <si>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</si>
  <si>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</si>
  <si>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</si>
  <si>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</si>
  <si>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</si>
  <si>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</si>
  <si>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</si>
  <si>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</si>
  <si>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</si>
  <si>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</si>
  <si>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</si>
  <si>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</si>
  <si>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</si>
  <si>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</si>
  <si>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</si>
  <si>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</si>
  <si>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</si>
  <si>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</si>
  <si>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</si>
  <si>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</si>
  <si>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</si>
  <si>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</si>
  <si>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</si>
  <si>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</si>
  <si>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</si>
  <si>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</si>
  <si>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</si>
  <si>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</si>
  <si>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</si>
  <si>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</si>
  <si>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</si>
  <si>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</si>
  <si>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</si>
  <si>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</si>
  <si>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</si>
  <si>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</si>
  <si>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</si>
  <si>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</si>
  <si>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</si>
  <si>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</si>
  <si>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</si>
  <si>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</si>
  <si>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</si>
  <si>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</si>
  <si>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</si>
  <si>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</si>
  <si>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</si>
  <si>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</si>
  <si>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</si>
  <si>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</si>
  <si>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</si>
  <si>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</si>
  <si>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</si>
  <si>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</si>
  <si>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</si>
  <si>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</si>
  <si>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</si>
  <si>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</si>
  <si>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</si>
  <si>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</si>
  <si>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</si>
  <si>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</si>
  <si>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</si>
  <si>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</si>
  <si>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</si>
  <si>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</si>
  <si>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</si>
  <si>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</si>
  <si>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</si>
  <si>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</si>
  <si>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</si>
  <si>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</si>
  <si>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</si>
  <si>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</si>
  <si>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</si>
  <si>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</si>
  <si>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</si>
  <si>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</si>
  <si>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</si>
  <si>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</si>
  <si>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</si>
  <si>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</si>
  <si>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</si>
  <si>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</si>
  <si>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</si>
  <si>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</si>
  <si>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</si>
  <si>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</si>
  <si>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</si>
  <si>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</si>
  <si>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</si>
  <si>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</si>
  <si>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</si>
  <si>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</si>
  <si>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</si>
  <si>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</si>
  <si>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</si>
  <si>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</si>
  <si>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</si>
  <si>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</si>
  <si>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</si>
  <si>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</si>
  <si>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</si>
  <si>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</si>
  <si>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</si>
  <si>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</si>
  <si>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</si>
  <si>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</si>
  <si>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</si>
  <si>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</si>
  <si>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</si>
  <si>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</si>
  <si>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</si>
  <si>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</si>
  <si>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</si>
  <si>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</si>
  <si>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</si>
  <si>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</si>
  <si>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</si>
  <si>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</si>
  <si>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</si>
  <si>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</si>
  <si>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</si>
  <si>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</si>
  <si>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</si>
  <si>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</si>
  <si>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</si>
  <si>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</si>
  <si>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</si>
  <si>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</si>
  <si>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</si>
  <si>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</si>
  <si>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</si>
  <si>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</si>
  <si>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</si>
  <si>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</si>
  <si>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</si>
  <si>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</si>
  <si>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</si>
  <si>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</si>
  <si>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</si>
  <si>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</si>
  <si>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</si>
  <si>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</si>
  <si>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</si>
  <si>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</si>
  <si>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</si>
  <si>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</si>
  <si>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</si>
  <si>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</si>
  <si>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</si>
  <si>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</si>
  <si>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</si>
  <si>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</si>
  <si>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</si>
  <si>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</si>
  <si>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</si>
  <si>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</si>
  <si>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</si>
  <si>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</si>
  <si>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</si>
  <si>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</si>
  <si>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</si>
  <si>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</si>
  <si>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</si>
  <si>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</si>
  <si>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</si>
  <si>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</si>
  <si>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</si>
  <si>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</si>
  <si>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</si>
  <si>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</si>
  <si>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</si>
  <si>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</si>
  <si>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</si>
  <si>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</si>
  <si>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</si>
  <si>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</si>
  <si>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</si>
  <si>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</si>
  <si>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</si>
  <si>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</si>
  <si>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</si>
  <si>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</si>
  <si>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</si>
  <si>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</si>
  <si>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</si>
  <si>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</si>
  <si>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</si>
  <si>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</si>
  <si>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</si>
  <si>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</si>
  <si>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</si>
  <si>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</si>
  <si>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</si>
  <si>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</si>
  <si>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</si>
  <si>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</si>
  <si>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</si>
  <si>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</si>
  <si>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</si>
  <si>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</si>
  <si>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</si>
  <si>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</si>
  <si>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</si>
  <si>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</si>
  <si>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</si>
  <si>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</si>
  <si>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</si>
  <si>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</si>
  <si>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</si>
  <si>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</si>
  <si>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</si>
  <si>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</si>
  <si>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</si>
  <si>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</si>
  <si>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</si>
  <si>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</si>
  <si>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</si>
  <si>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</si>
  <si>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</si>
  <si>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</si>
  <si>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</si>
  <si>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</si>
  <si>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</si>
  <si>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</si>
  <si>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</si>
  <si>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</si>
  <si>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</si>
  <si>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</si>
  <si>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</si>
  <si>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</si>
  <si>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</si>
  <si>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</si>
  <si>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</si>
  <si>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</si>
  <si>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</si>
  <si>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</si>
  <si>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</si>
  <si>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</si>
  <si>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</si>
  <si>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</si>
  <si>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</si>
  <si>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</si>
  <si>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</si>
  <si>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</si>
  <si>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</si>
  <si>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</si>
  <si>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</si>
  <si>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</si>
  <si>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</si>
  <si>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</si>
  <si>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</si>
  <si>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</si>
  <si>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</si>
  <si>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</si>
  <si>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</si>
  <si>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</si>
  <si>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</si>
  <si>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</si>
  <si>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</si>
  <si>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</si>
  <si>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</si>
  <si>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</si>
  <si>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</si>
  <si>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</si>
  <si>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</si>
  <si>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</si>
  <si>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</si>
  <si>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</si>
  <si>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</si>
  <si>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</si>
  <si>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</si>
  <si>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</si>
  <si>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</si>
  <si>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</si>
  <si>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</si>
  <si>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</si>
  <si>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</si>
  <si>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</si>
  <si>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</si>
  <si>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</si>
  <si>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</si>
  <si>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</si>
  <si>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</si>
  <si>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</si>
  <si>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</si>
  <si>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</si>
  <si>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</si>
  <si>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</si>
  <si>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</si>
  <si>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</si>
  <si>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</si>
  <si>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</si>
  <si>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</si>
  <si>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</si>
  <si>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</si>
  <si>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</si>
  <si>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</si>
  <si>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</si>
  <si>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</si>
  <si>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</si>
  <si>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</si>
  <si>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</si>
  <si>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</si>
  <si>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</si>
  <si>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</si>
  <si>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</si>
  <si>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</si>
  <si>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</si>
  <si>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</si>
  <si>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</si>
  <si>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</si>
  <si>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</si>
  <si>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</si>
  <si>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</si>
  <si>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</si>
  <si>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</si>
  <si>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</si>
  <si>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</si>
  <si>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</si>
  <si>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</si>
  <si>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</si>
  <si>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</si>
  <si>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</si>
  <si>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</si>
  <si>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</si>
  <si>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</si>
  <si>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</si>
  <si>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</si>
  <si>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</si>
  <si>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</si>
  <si>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</si>
  <si>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</si>
  <si>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</si>
  <si>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</si>
  <si>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</si>
  <si>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</si>
  <si>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</si>
  <si>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</si>
  <si>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</si>
  <si>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</si>
  <si>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</si>
  <si>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</si>
  <si>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</si>
  <si>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</si>
  <si>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</si>
  <si>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</si>
  <si>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</si>
  <si>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</si>
  <si>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</si>
  <si>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</si>
  <si>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</si>
  <si>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</si>
  <si>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</si>
  <si>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</si>
  <si>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</si>
  <si>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</si>
  <si>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</si>
  <si>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</si>
  <si>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</si>
  <si>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</si>
  <si>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</si>
  <si>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</si>
  <si>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</si>
  <si>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</si>
  <si>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</si>
  <si>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</si>
  <si>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</si>
  <si>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</si>
  <si>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</si>
  <si>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</si>
  <si>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</si>
  <si>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</si>
  <si>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</si>
  <si>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</si>
  <si>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</si>
  <si>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</si>
  <si>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</si>
  <si>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</si>
  <si>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</si>
  <si>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</si>
  <si>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</si>
  <si>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</si>
  <si>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</si>
  <si>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</si>
  <si>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</si>
  <si>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</si>
  <si>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</si>
  <si>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</si>
  <si>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</si>
  <si>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</si>
  <si>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</si>
  <si>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</si>
  <si>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</si>
  <si>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</si>
  <si>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</si>
  <si>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</si>
  <si>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</si>
  <si>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</si>
  <si>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</si>
  <si>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</si>
  <si>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</si>
  <si>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</si>
  <si>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</si>
  <si>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</si>
  <si>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</si>
  <si>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</si>
  <si>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</si>
  <si>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</si>
  <si>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</si>
  <si>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</si>
  <si>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</si>
  <si>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</si>
  <si>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</si>
  <si>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</si>
  <si>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</si>
  <si>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</si>
  <si>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</si>
  <si>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</si>
  <si>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</si>
  <si>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</si>
  <si>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</si>
  <si>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</si>
  <si>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</si>
  <si>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</si>
  <si>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</si>
  <si>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</si>
  <si>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</si>
  <si>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</si>
  <si>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</si>
  <si>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</si>
  <si>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</si>
  <si>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</si>
  <si>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</si>
  <si>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</si>
  <si>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</si>
  <si>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</si>
  <si>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</si>
  <si>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</si>
  <si>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</si>
  <si>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</si>
  <si>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</si>
  <si>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</si>
  <si>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</si>
  <si>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</si>
  <si>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</si>
  <si>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</si>
  <si>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</si>
  <si>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</si>
  <si>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</si>
  <si>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</si>
  <si>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</si>
  <si>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</si>
  <si>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</si>
  <si>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</si>
  <si>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</si>
  <si>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</si>
  <si>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</si>
  <si>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</si>
  <si>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</si>
  <si>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</si>
  <si>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</si>
  <si>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</si>
  <si>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</si>
  <si>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</si>
  <si>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</si>
  <si>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</si>
  <si>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</si>
  <si>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</si>
  <si>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</si>
  <si>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</si>
  <si>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</si>
  <si>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</si>
  <si>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</si>
  <si>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</si>
  <si>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</si>
  <si>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</si>
  <si>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</si>
  <si>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</si>
  <si>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</si>
  <si>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</si>
  <si>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</si>
  <si>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</si>
  <si>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</si>
  <si>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</si>
  <si>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</si>
  <si>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</si>
  <si>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</si>
  <si>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</si>
  <si>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</si>
  <si>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</si>
  <si>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</si>
  <si>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</si>
  <si>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</si>
  <si>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</si>
  <si>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</si>
  <si>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</si>
  <si>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</si>
  <si>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</si>
  <si>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</si>
  <si>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</si>
  <si>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</si>
  <si>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</si>
  <si>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</si>
  <si>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</si>
  <si>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</si>
  <si>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</si>
  <si>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</si>
  <si>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</si>
  <si>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</si>
  <si>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</si>
  <si>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</si>
  <si>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</si>
  <si>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</si>
  <si>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</si>
  <si>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</si>
  <si>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</si>
  <si>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</si>
  <si>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</si>
  <si>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</si>
  <si>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</si>
  <si>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</si>
  <si>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</si>
  <si>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</si>
  <si>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</si>
  <si>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</si>
  <si>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</si>
  <si>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</si>
  <si>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</si>
  <si>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</si>
  <si>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</si>
  <si>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</si>
  <si>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</si>
  <si>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</si>
  <si>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</si>
  <si>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</si>
  <si>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</si>
  <si>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</si>
  <si>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</si>
  <si>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</si>
  <si>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</si>
  <si>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</si>
  <si>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</si>
  <si>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</si>
  <si>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</si>
  <si>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</si>
  <si>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</si>
  <si>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</si>
  <si>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</si>
  <si>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</si>
  <si>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</si>
  <si>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</si>
  <si>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</si>
  <si>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</si>
  <si>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</si>
  <si>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</si>
  <si>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</si>
  <si>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</si>
  <si>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</si>
  <si>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</si>
  <si>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</si>
  <si>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</si>
  <si>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</si>
  <si>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</si>
  <si>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</si>
  <si>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</si>
  <si>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</si>
  <si>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</si>
  <si>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</si>
  <si>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</si>
  <si>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</si>
  <si>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</si>
  <si>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</si>
  <si>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</si>
  <si>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</si>
  <si>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</si>
  <si>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</si>
  <si>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</si>
  <si>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</si>
  <si>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</si>
  <si>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</si>
  <si>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</si>
  <si>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</si>
  <si>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</si>
  <si>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</si>
  <si>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</si>
  <si>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</si>
  <si>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</si>
  <si>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</si>
  <si>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</si>
  <si>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</si>
  <si>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</si>
  <si>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</si>
  <si>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</si>
  <si>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</si>
  <si>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</si>
  <si>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</si>
  <si>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</si>
  <si>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</si>
  <si>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</si>
  <si>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</si>
  <si>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</si>
  <si>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</si>
  <si>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</si>
  <si>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</si>
  <si>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</si>
  <si>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</si>
  <si>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</si>
  <si>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</si>
  <si>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</si>
  <si>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</si>
  <si>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</si>
  <si>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</si>
  <si>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</si>
  <si>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</si>
  <si>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</si>
  <si>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</si>
  <si>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</si>
  <si>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</si>
  <si>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</si>
  <si>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</si>
  <si>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</si>
  <si>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</si>
  <si>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</si>
  <si>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</si>
  <si>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</si>
  <si>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</si>
  <si>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</si>
  <si>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</si>
  <si>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</si>
  <si>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</si>
  <si>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</si>
  <si>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</si>
  <si>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</si>
  <si>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</si>
  <si>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</si>
  <si>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</si>
  <si>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</si>
  <si>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</si>
  <si>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</si>
  <si>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</si>
  <si>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</si>
  <si>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</si>
  <si>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</si>
  <si>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</si>
  <si>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</si>
  <si>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</si>
  <si>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</si>
  <si>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</si>
  <si>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</si>
  <si>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</si>
  <si>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</si>
  <si>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</si>
  <si>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</si>
  <si>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</si>
  <si>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</si>
  <si>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</si>
  <si>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</si>
  <si>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</si>
  <si>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</si>
  <si>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</si>
  <si>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</si>
  <si>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</si>
  <si>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</si>
  <si>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</si>
  <si>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</si>
  <si>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</si>
  <si>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</si>
  <si>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</si>
  <si>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</si>
  <si>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</si>
  <si>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</si>
  <si>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</si>
  <si>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</si>
  <si>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</si>
  <si>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</si>
  <si>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</si>
  <si>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</si>
  <si>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</si>
  <si>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</si>
  <si>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</si>
  <si>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</si>
  <si>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</si>
  <si>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</si>
  <si>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</si>
  <si>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</si>
  <si>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</si>
  <si>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</si>
  <si>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</si>
  <si>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</si>
  <si>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</si>
  <si>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</si>
  <si>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</si>
  <si>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</si>
  <si>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</si>
  <si>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</si>
  <si>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</si>
  <si>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</si>
  <si>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</si>
  <si>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</si>
  <si>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</si>
  <si>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</si>
  <si>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</si>
  <si>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</si>
  <si>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</si>
  <si>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</si>
  <si>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</si>
  <si>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</si>
  <si>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</si>
  <si>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</si>
  <si>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</si>
  <si>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</si>
  <si>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</si>
  <si>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</si>
  <si>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</si>
  <si>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</si>
  <si>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</si>
  <si>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</si>
  <si>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</si>
  <si>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</si>
  <si>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</si>
  <si>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</si>
  <si>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</si>
  <si>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</si>
  <si>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</si>
  <si>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</si>
  <si>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</si>
  <si>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</si>
  <si>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</si>
  <si>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</si>
  <si>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</si>
  <si>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</si>
  <si>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</si>
  <si>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</si>
  <si>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</si>
  <si>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</si>
  <si>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</si>
  <si>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</si>
  <si>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</si>
  <si>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</si>
  <si>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</si>
  <si>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</si>
  <si>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</si>
  <si>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</si>
  <si>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</si>
  <si>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</si>
  <si>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</si>
  <si>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</si>
  <si>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</si>
  <si>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</si>
  <si>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</si>
  <si>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</si>
  <si>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</si>
  <si>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</si>
  <si>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</si>
  <si>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</si>
  <si>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</si>
  <si>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</si>
  <si>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</si>
  <si>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</si>
  <si>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</si>
  <si>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</si>
  <si>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</si>
  <si>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</si>
  <si>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</si>
  <si>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</si>
  <si>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</si>
  <si>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</si>
  <si>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</si>
  <si>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</si>
  <si>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</si>
  <si>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</si>
  <si>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</si>
  <si>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</si>
  <si>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</si>
  <si>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</si>
  <si>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</si>
  <si>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</si>
  <si>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</si>
  <si>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</si>
  <si>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</si>
  <si>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</si>
  <si>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</si>
  <si>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</si>
  <si>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</si>
  <si>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</si>
  <si>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</si>
  <si>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</si>
  <si>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</si>
  <si>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</si>
  <si>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</si>
  <si>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</si>
  <si>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</si>
  <si>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</si>
  <si>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</si>
  <si>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</si>
  <si>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</si>
  <si>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</si>
  <si>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</si>
  <si>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</si>
  <si>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</si>
  <si>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</si>
  <si>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</si>
  <si>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</si>
  <si>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</si>
  <si>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</si>
  <si>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</si>
  <si>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</si>
  <si>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</si>
  <si>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</si>
  <si>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</si>
  <si>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</si>
  <si>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</si>
  <si>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</si>
  <si>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</si>
  <si>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</si>
  <si>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</si>
  <si>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</si>
  <si>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</si>
  <si>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</si>
  <si>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</si>
  <si>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</si>
  <si>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</si>
  <si>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</si>
  <si>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</si>
  <si>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</si>
  <si>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</si>
  <si>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</si>
  <si>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</si>
  <si>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</si>
  <si>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</si>
  <si>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</si>
  <si>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</si>
  <si>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</si>
  <si>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</si>
  <si>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</si>
  <si>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</si>
  <si>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</si>
  <si>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</si>
  <si>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</si>
  <si>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</si>
  <si>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</si>
  <si>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</si>
  <si>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</si>
  <si>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</si>
  <si>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</si>
  <si>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</si>
  <si>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</si>
  <si>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</si>
  <si>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</si>
  <si>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</si>
  <si>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</si>
  <si>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</si>
  <si>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</si>
  <si>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</si>
  <si>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</si>
  <si>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</si>
  <si>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</si>
  <si>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</si>
  <si>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</si>
  <si>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</si>
  <si>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</si>
  <si>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</si>
  <si>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</si>
  <si>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</si>
  <si>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</si>
  <si>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</si>
  <si>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</si>
  <si>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</si>
  <si>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</si>
  <si>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</si>
  <si>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</si>
  <si>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</si>
  <si>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</si>
  <si>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</si>
  <si>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</si>
  <si>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</si>
  <si>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</si>
  <si>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</si>
  <si>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</si>
  <si>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</si>
  <si>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</si>
  <si>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</si>
  <si>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</si>
  <si>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</si>
  <si>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</si>
  <si>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</si>
  <si>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</si>
  <si>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</si>
  <si>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</si>
  <si>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</si>
  <si>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</si>
  <si>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</si>
  <si>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</si>
  <si>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</si>
  <si>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</si>
  <si>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</si>
  <si>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</si>
  <si>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</si>
  <si>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</si>
  <si>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</si>
  <si>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</si>
  <si>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</si>
  <si>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</si>
  <si>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</si>
  <si>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</si>
  <si>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</si>
  <si>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</si>
  <si>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</si>
  <si>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</si>
  <si>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</si>
  <si>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</si>
  <si>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</si>
  <si>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</si>
  <si>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</si>
  <si>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</si>
  <si>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</si>
  <si>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</si>
  <si>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</si>
  <si>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</si>
  <si>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</si>
  <si>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</si>
  <si>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</si>
  <si>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</si>
  <si>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</si>
  <si>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</si>
  <si>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</si>
  <si>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</si>
  <si>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</si>
  <si>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</si>
  <si>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</si>
  <si>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</si>
  <si>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</si>
  <si>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</si>
  <si>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</si>
  <si>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</si>
  <si>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</si>
  <si>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</si>
  <si>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</si>
  <si>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</si>
  <si>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</si>
  <si>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</si>
  <si>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</si>
  <si>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</si>
  <si>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</si>
  <si>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</si>
  <si>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</si>
  <si>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</si>
  <si>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</si>
  <si>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</si>
  <si>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</si>
  <si>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</si>
  <si>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</si>
  <si>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</si>
  <si>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</si>
  <si>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</si>
  <si>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</si>
  <si>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</si>
  <si>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</si>
  <si>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</si>
  <si>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</si>
  <si>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</si>
  <si>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</si>
  <si>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</si>
  <si>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</si>
  <si>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</si>
  <si>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</si>
  <si>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</si>
  <si>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</si>
  <si>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</si>
  <si>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</si>
  <si>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</si>
  <si>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</si>
  <si>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</si>
  <si>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</si>
  <si>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</si>
  <si>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</si>
  <si>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</si>
  <si>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</si>
  <si>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</si>
  <si>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</si>
  <si>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</si>
  <si>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</si>
  <si>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</si>
  <si>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</si>
  <si>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</si>
  <si>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</si>
  <si>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</si>
  <si>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</si>
  <si>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</si>
  <si>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</si>
  <si>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</si>
  <si>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</si>
  <si>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</si>
  <si>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</si>
  <si>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</si>
  <si>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</si>
  <si>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</si>
  <si>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</si>
  <si>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</si>
  <si>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</si>
  <si>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</si>
  <si>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</si>
  <si>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</si>
  <si>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</si>
  <si>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</si>
  <si>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</si>
  <si>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</si>
  <si>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</si>
  <si>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</si>
  <si>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</si>
  <si>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</si>
  <si>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</si>
  <si>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</si>
  <si>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</si>
  <si>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</si>
  <si>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</si>
  <si>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</si>
  <si>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</si>
  <si>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</si>
  <si>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</si>
  <si>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</si>
  <si>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</si>
  <si>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</si>
  <si>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</si>
  <si>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</si>
  <si>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</si>
  <si>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</si>
  <si>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</si>
  <si>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</si>
  <si>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</si>
  <si>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</si>
  <si>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</si>
  <si>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</si>
  <si>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</si>
  <si>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</si>
  <si>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</si>
  <si>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</si>
  <si>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</si>
  <si>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</si>
  <si>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</si>
  <si>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</si>
  <si>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</si>
  <si>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</si>
  <si>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</si>
  <si>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</si>
  <si>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</si>
  <si>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</si>
  <si>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</si>
  <si>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</si>
  <si>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</si>
  <si>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</si>
  <si>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</si>
  <si>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</si>
  <si>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</si>
  <si>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</si>
  <si>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</si>
  <si>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</si>
  <si>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</si>
  <si>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</si>
  <si>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</si>
  <si>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</si>
  <si>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</si>
  <si>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</si>
  <si>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</si>
  <si>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</si>
  <si>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</si>
  <si>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</si>
  <si>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</si>
  <si>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</si>
  <si>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</si>
  <si>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</si>
  <si>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</si>
  <si>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</si>
  <si>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</si>
  <si>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</si>
  <si>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</si>
  <si>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</si>
  <si>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</si>
  <si>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</si>
  <si>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</si>
  <si>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</si>
  <si>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</si>
  <si>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</si>
  <si>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</si>
  <si>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</si>
  <si>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</si>
  <si>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</si>
  <si>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</si>
  <si>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</si>
  <si>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</si>
  <si>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</si>
  <si>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</si>
  <si>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</si>
  <si>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</si>
  <si>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</si>
  <si>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</si>
  <si>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</si>
  <si>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</si>
  <si>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</si>
  <si>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</si>
  <si>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</si>
  <si>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</si>
  <si>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</si>
  <si>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</si>
  <si>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</si>
  <si>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</si>
  <si>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</si>
  <si>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</si>
  <si>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</si>
  <si>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</si>
  <si>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</si>
  <si>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</si>
  <si>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</si>
  <si>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</si>
  <si>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</si>
  <si>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</si>
  <si>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</si>
  <si>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</si>
  <si>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</si>
  <si>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</si>
  <si>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</si>
  <si>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</si>
  <si>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</si>
  <si>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</si>
  <si>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</si>
  <si>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</si>
  <si>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</si>
  <si>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</si>
  <si>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</si>
  <si>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</si>
  <si>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</si>
  <si>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</si>
  <si>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</si>
  <si>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</si>
  <si>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</si>
  <si>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</si>
  <si>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</si>
  <si>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</si>
  <si>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</si>
  <si>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</si>
  <si>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</si>
  <si>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</si>
  <si>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</si>
  <si>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</si>
  <si>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</si>
  <si>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</si>
  <si>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</si>
  <si>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</si>
  <si>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</si>
  <si>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</si>
  <si>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</si>
  <si>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</si>
  <si>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</si>
  <si>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</si>
  <si>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</si>
  <si>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</si>
  <si>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</si>
  <si>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</si>
  <si>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</si>
  <si>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</si>
  <si>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</si>
  <si>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</si>
  <si>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</si>
  <si>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</si>
  <si>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</si>
  <si>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</si>
  <si>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</si>
  <si>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</si>
  <si>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</si>
  <si>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</si>
  <si>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</si>
  <si>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</si>
  <si>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</si>
  <si>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</si>
  <si>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</si>
  <si>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</si>
  <si>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</si>
  <si>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</si>
  <si>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</si>
  <si>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</si>
  <si>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</si>
  <si>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</si>
  <si>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</si>
  <si>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</si>
  <si>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</si>
  <si>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</si>
  <si>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</si>
  <si>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</si>
  <si>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</si>
  <si>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</si>
  <si>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</si>
  <si>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</si>
  <si>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</si>
  <si>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</si>
  <si>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</si>
  <si>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</si>
  <si>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</si>
  <si>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</si>
  <si>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</si>
  <si>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</si>
  <si>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</si>
  <si>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</si>
  <si>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</si>
  <si>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</si>
  <si>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</si>
  <si>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</si>
  <si>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</si>
  <si>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</si>
  <si>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</si>
  <si>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</si>
  <si>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</si>
  <si>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</si>
  <si>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</si>
  <si>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</si>
  <si>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</si>
  <si>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</si>
  <si>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</si>
  <si>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</si>
  <si>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</si>
  <si>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</si>
  <si>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</si>
  <si>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</si>
  <si>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</si>
  <si>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</si>
  <si>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</si>
  <si>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</si>
  <si>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</si>
  <si>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</si>
  <si>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</si>
  <si>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</si>
  <si>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</si>
  <si>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</si>
  <si>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</si>
  <si>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</si>
  <si>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</si>
  <si>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</si>
  <si>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</si>
  <si>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</si>
  <si>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</si>
  <si>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</si>
  <si>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</si>
  <si>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</si>
  <si>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</si>
  <si>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</si>
  <si>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</si>
  <si>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</si>
  <si>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</si>
  <si>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</si>
  <si>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</si>
  <si>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</si>
  <si>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</si>
  <si>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</si>
  <si>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</si>
  <si>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</si>
  <si>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</si>
  <si>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</si>
  <si>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</si>
  <si>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</si>
  <si>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</si>
  <si>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</si>
  <si>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</si>
  <si>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</si>
  <si>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</si>
  <si>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</si>
  <si>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</si>
  <si>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</si>
  <si>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</si>
  <si>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</si>
  <si>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</si>
  <si>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</si>
  <si>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</si>
  <si>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</si>
  <si>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</si>
  <si>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</si>
  <si>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</si>
  <si>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</si>
  <si>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</si>
  <si>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</si>
  <si>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</si>
  <si>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</si>
  <si>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</si>
  <si>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</si>
  <si>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</si>
  <si>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</si>
  <si>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</si>
  <si>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</si>
  <si>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</si>
  <si>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</si>
  <si>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</si>
  <si>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</si>
  <si>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</si>
  <si>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</si>
  <si>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</si>
  <si>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</si>
  <si>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</si>
  <si>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</si>
  <si>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</si>
  <si>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</si>
  <si>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</si>
  <si>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</si>
  <si>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</si>
  <si>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</si>
  <si>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</si>
  <si>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</si>
  <si>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</si>
  <si>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</si>
  <si>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</si>
  <si>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</si>
  <si>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</si>
  <si>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</si>
  <si>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</si>
  <si>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</si>
  <si>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</si>
  <si>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</si>
  <si>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</si>
  <si>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</si>
  <si>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</si>
  <si>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</si>
  <si>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</si>
  <si>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</si>
  <si>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</si>
  <si>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</si>
  <si>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</si>
  <si>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</si>
  <si>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</si>
  <si>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</si>
  <si>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</si>
  <si>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</si>
  <si>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</si>
  <si>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</si>
  <si>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</si>
  <si>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</si>
  <si>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</si>
  <si>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</si>
  <si>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</si>
  <si>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</si>
  <si>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</si>
  <si>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</si>
  <si>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</si>
  <si>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</si>
  <si>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</si>
  <si>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</si>
  <si>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</si>
  <si>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</si>
  <si>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</si>
  <si>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</si>
  <si>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</si>
  <si>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</si>
  <si>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</si>
  <si>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</si>
  <si>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</si>
  <si>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</si>
  <si>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</si>
  <si>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</si>
  <si>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</si>
  <si>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</si>
  <si>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</si>
  <si>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</si>
  <si>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</si>
  <si>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</si>
  <si>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</si>
  <si>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</si>
  <si>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</si>
  <si>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</si>
  <si>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</si>
  <si>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</si>
  <si>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</si>
  <si>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</si>
  <si>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</si>
  <si>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</si>
  <si>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</si>
  <si>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</si>
  <si>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</si>
  <si>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</si>
  <si>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</si>
  <si>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</si>
  <si>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</si>
  <si>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</si>
  <si>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</si>
  <si>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</si>
  <si>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</si>
  <si>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</si>
  <si>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</si>
  <si>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</si>
  <si>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</si>
  <si>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</si>
  <si>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</si>
  <si>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</si>
  <si>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</si>
  <si>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</si>
  <si>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</si>
  <si>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</si>
  <si>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</si>
  <si>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</si>
  <si>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</si>
  <si>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</si>
  <si>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</si>
  <si>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</si>
  <si>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</si>
  <si>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</si>
  <si>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</si>
  <si>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</si>
  <si>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</si>
  <si>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</si>
  <si>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</si>
  <si>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</si>
  <si>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</si>
  <si>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</si>
  <si>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</si>
  <si>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</si>
  <si>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</si>
  <si>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</si>
  <si>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</si>
  <si>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</si>
  <si>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</si>
  <si>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</si>
  <si>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</si>
  <si>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</si>
  <si>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</si>
  <si>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</si>
  <si>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</si>
  <si>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</si>
  <si>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</si>
  <si>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</si>
  <si>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</si>
  <si>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</si>
  <si>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</si>
  <si>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</si>
  <si>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</si>
  <si>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</si>
  <si>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</si>
  <si>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</si>
  <si>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</si>
  <si>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</si>
  <si>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</si>
  <si>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</si>
  <si>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</si>
  <si>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</si>
  <si>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</si>
  <si>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</si>
  <si>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</si>
  <si>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</si>
  <si>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</si>
  <si>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</si>
  <si>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</si>
  <si>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</si>
  <si>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</si>
  <si>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</si>
  <si>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</si>
  <si>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</si>
  <si>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</si>
  <si>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</si>
  <si>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</si>
  <si>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</si>
  <si>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</si>
  <si>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</si>
  <si>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</si>
  <si>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</si>
  <si>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</si>
  <si>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</si>
  <si>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</si>
  <si>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</si>
  <si>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</si>
  <si>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</si>
  <si>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</si>
  <si>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</si>
  <si>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</si>
  <si>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</si>
  <si>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</si>
  <si>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</si>
  <si>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</si>
  <si>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</si>
  <si>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</si>
  <si>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</si>
  <si>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</si>
  <si>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</si>
  <si>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</si>
  <si>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</si>
  <si>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</si>
  <si>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</si>
  <si>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</si>
  <si>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</si>
  <si>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</si>
  <si>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</si>
  <si>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</si>
  <si>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</si>
  <si>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</si>
  <si>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</si>
  <si>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</si>
  <si>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</si>
  <si>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</si>
  <si>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</si>
  <si>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</si>
  <si>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</si>
  <si>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</si>
  <si>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</si>
  <si>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</si>
  <si>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</si>
  <si>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</si>
  <si>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</si>
  <si>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</si>
  <si>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</si>
  <si>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</si>
  <si>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</si>
  <si>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</si>
  <si>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</si>
  <si>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</si>
  <si>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</si>
  <si>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</si>
  <si>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</si>
  <si>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</si>
  <si>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</si>
  <si>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</si>
  <si>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</si>
  <si>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</si>
  <si>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</si>
  <si>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</si>
  <si>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</si>
  <si>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</si>
  <si>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</si>
  <si>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</si>
  <si>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</si>
  <si>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</si>
  <si>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</si>
  <si>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</si>
  <si>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</si>
  <si>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</si>
  <si>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</si>
  <si>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</si>
  <si>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</si>
  <si>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</si>
  <si>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</si>
  <si>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</si>
  <si>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</si>
  <si>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</si>
  <si>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</si>
  <si>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</si>
  <si>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</si>
  <si>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</si>
  <si>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</si>
  <si>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</si>
  <si>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</si>
  <si>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</si>
  <si>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</si>
  <si>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</si>
  <si>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</si>
  <si>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</si>
  <si>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</si>
  <si>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</si>
  <si>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</si>
  <si>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</si>
  <si>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</si>
  <si>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</si>
  <si>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</si>
  <si>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</si>
  <si>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</si>
  <si>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</si>
  <si>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</si>
  <si>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</si>
  <si>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</si>
  <si>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</si>
  <si>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</si>
  <si>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</si>
  <si>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</si>
  <si>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</si>
  <si>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</si>
  <si>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</si>
  <si>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</si>
  <si>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</si>
  <si>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</si>
  <si>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</si>
  <si>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</si>
  <si>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</si>
  <si>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</si>
  <si>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</si>
  <si>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</si>
  <si>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</si>
  <si>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</si>
  <si>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</si>
  <si>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</si>
  <si>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</si>
  <si>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</si>
  <si>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</si>
  <si>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</si>
  <si>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</si>
  <si>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</si>
  <si>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</si>
  <si>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</si>
  <si>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</si>
  <si>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</si>
  <si>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</si>
  <si>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</si>
  <si>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</si>
  <si>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</si>
  <si>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</si>
  <si>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</si>
  <si>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</si>
  <si>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</si>
  <si>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</si>
  <si>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</si>
  <si>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</si>
  <si>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</si>
  <si>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</si>
  <si>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</si>
  <si>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</si>
  <si>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</si>
  <si>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</si>
  <si>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</si>
  <si>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</si>
  <si>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</si>
  <si>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</si>
  <si>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</si>
  <si>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</si>
  <si>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</si>
  <si>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</si>
  <si>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</si>
  <si>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</si>
  <si>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</si>
  <si>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</si>
  <si>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</si>
  <si>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</si>
  <si>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</si>
  <si>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</si>
  <si>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</si>
  <si>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</si>
  <si>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</si>
  <si>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</si>
  <si>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</si>
  <si>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</si>
  <si>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</si>
  <si>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</si>
  <si>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</si>
  <si>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</si>
  <si>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</si>
  <si>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</si>
  <si>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</si>
  <si>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</si>
  <si>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</si>
  <si>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</si>
  <si>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</si>
  <si>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</si>
  <si>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</si>
  <si>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</si>
  <si>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</si>
  <si>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</si>
  <si>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</si>
  <si>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</si>
  <si>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</si>
  <si>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</si>
  <si>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</si>
  <si>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</si>
  <si>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</si>
  <si>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</si>
  <si>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</si>
  <si>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</si>
  <si>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</si>
  <si>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</si>
  <si>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</si>
  <si>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</si>
  <si>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</si>
  <si>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</si>
  <si>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</si>
  <si>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</si>
  <si>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</si>
  <si>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</si>
  <si>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</si>
  <si>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</si>
  <si>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</si>
  <si>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</si>
  <si>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</si>
  <si>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</si>
  <si>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</si>
  <si>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</si>
  <si>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</si>
  <si>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</si>
  <si>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</si>
  <si>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</si>
  <si>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</si>
  <si>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</si>
  <si>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</si>
  <si>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</si>
  <si>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</si>
  <si>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</si>
  <si>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</si>
  <si>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</si>
  <si>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</si>
  <si>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</si>
  <si>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</si>
  <si>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</si>
  <si>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</si>
  <si>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</si>
  <si>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</si>
  <si>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</si>
  <si>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</si>
  <si>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</si>
  <si>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</si>
  <si>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</si>
  <si>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</si>
  <si>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</si>
  <si>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</si>
  <si>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</si>
  <si>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</si>
  <si>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</si>
  <si>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</si>
  <si>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</si>
  <si>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</si>
  <si>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</si>
  <si>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</si>
  <si>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</si>
  <si>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</si>
  <si>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</si>
  <si>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</si>
  <si>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</si>
  <si>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</si>
  <si>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</si>
  <si>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</si>
  <si>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</si>
  <si>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</si>
  <si>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</si>
  <si>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</si>
  <si>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</si>
  <si>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</si>
  <si>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</si>
  <si>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</si>
  <si>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</si>
  <si>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</si>
  <si>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</si>
  <si>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</si>
  <si>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</si>
  <si>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</si>
  <si>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</si>
  <si>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</si>
  <si>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</si>
  <si>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</si>
  <si>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</si>
  <si>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</si>
  <si>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</si>
  <si>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</si>
  <si>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</si>
  <si>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</si>
  <si>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</si>
  <si>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</si>
  <si>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</si>
  <si>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</si>
  <si>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</si>
  <si>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</si>
  <si>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</si>
  <si>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</si>
  <si>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</si>
  <si>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</si>
  <si>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</si>
  <si>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</si>
  <si>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</si>
  <si>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</si>
  <si>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</si>
  <si>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</si>
  <si>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</si>
  <si>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</si>
  <si>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</si>
  <si>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</si>
  <si>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</si>
  <si>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</si>
  <si>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</si>
  <si>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</si>
  <si>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</si>
  <si>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</si>
  <si>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</si>
  <si>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</si>
  <si>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</si>
  <si>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</si>
  <si>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</si>
  <si>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</si>
  <si>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</si>
  <si>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</si>
  <si>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</si>
  <si>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</si>
  <si>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</si>
  <si>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</si>
  <si>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</si>
  <si>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</si>
  <si>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</si>
  <si>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</si>
  <si>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</si>
  <si>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</si>
  <si>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</si>
  <si>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</si>
  <si>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</si>
  <si>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</si>
  <si>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</si>
  <si>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</si>
  <si>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</si>
  <si>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</si>
  <si>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</si>
  <si>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</si>
  <si>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</si>
  <si>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</si>
  <si>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</si>
  <si>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</si>
  <si>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</si>
  <si>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</si>
  <si>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</si>
  <si>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</si>
  <si>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</si>
  <si>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</si>
  <si>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</si>
  <si>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</si>
  <si>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</si>
  <si>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</si>
  <si>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</si>
  <si>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</si>
  <si>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</si>
  <si>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</si>
  <si>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</si>
  <si>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</si>
  <si>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</si>
  <si>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</si>
  <si>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</si>
  <si>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</si>
  <si>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</si>
  <si>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</si>
  <si>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</si>
  <si>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</si>
  <si>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</si>
  <si>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</si>
  <si>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</si>
  <si>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</si>
  <si>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</si>
  <si>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</si>
  <si>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</si>
  <si>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</si>
  <si>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</si>
  <si>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</si>
  <si>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</si>
  <si>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</si>
  <si>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</si>
  <si>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</si>
  <si>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</si>
  <si>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</si>
  <si>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</si>
  <si>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</si>
  <si>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</si>
  <si>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</si>
  <si>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</si>
  <si>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</si>
  <si>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</si>
  <si>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</si>
  <si>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</si>
  <si>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</si>
  <si>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</si>
  <si>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</si>
  <si>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</si>
  <si>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</si>
  <si>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</si>
  <si>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</si>
  <si>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</si>
  <si>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</si>
  <si>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</si>
  <si>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</si>
  <si>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</si>
  <si>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</si>
  <si>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</si>
  <si>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</si>
  <si>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</si>
  <si>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</si>
  <si>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</si>
  <si>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</si>
  <si>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</si>
  <si>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</si>
  <si>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</si>
  <si>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</si>
  <si>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</si>
  <si>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</si>
  <si>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</si>
  <si>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</si>
  <si>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</si>
  <si>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</si>
  <si>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</si>
  <si>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</si>
  <si>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</si>
  <si>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</si>
  <si>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</si>
  <si>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</si>
  <si>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</si>
  <si>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</si>
  <si>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</si>
  <si>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</si>
  <si>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</si>
  <si>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</si>
  <si>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</si>
  <si>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</si>
  <si>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</si>
  <si>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</si>
  <si>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</si>
  <si>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</si>
  <si>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</si>
  <si>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</si>
  <si>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</si>
  <si>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</si>
  <si>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</si>
  <si>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</si>
  <si>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</si>
  <si>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</si>
  <si>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</si>
  <si>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</si>
  <si>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</si>
  <si>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</si>
  <si>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</si>
  <si>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</si>
  <si>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</si>
  <si>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</si>
  <si>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</si>
  <si>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</si>
  <si>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</si>
  <si>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</si>
  <si>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</si>
  <si>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</si>
  <si>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</si>
  <si>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</si>
  <si>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</si>
  <si>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</si>
  <si>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</si>
  <si>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</si>
  <si>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</si>
  <si>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</si>
  <si>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</si>
  <si>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</si>
  <si>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</si>
  <si>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</si>
  <si>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</si>
  <si>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</si>
  <si>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</si>
  <si>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</si>
  <si>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</si>
  <si>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</si>
  <si>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</si>
  <si>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</si>
  <si>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</si>
  <si>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</si>
  <si>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</si>
  <si>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</si>
  <si>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</si>
  <si>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</si>
  <si>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</si>
  <si>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</si>
  <si>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</si>
  <si>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</si>
  <si>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</si>
  <si>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</si>
  <si>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</si>
  <si>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</si>
  <si>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</si>
  <si>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</si>
  <si>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</si>
  <si>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</si>
  <si>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</si>
  <si>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</si>
  <si>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</si>
  <si>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</si>
  <si>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</si>
  <si>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</si>
  <si>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</si>
  <si>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</si>
  <si>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</si>
  <si>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</si>
  <si>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</si>
  <si>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</si>
  <si>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</si>
  <si>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</si>
  <si>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</si>
  <si>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</si>
  <si>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</si>
  <si>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</si>
  <si>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</si>
  <si>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</si>
  <si>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</si>
  <si>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</si>
  <si>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</si>
  <si>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</si>
  <si>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</si>
  <si>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</si>
  <si>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</si>
  <si>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</si>
  <si>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</si>
  <si>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</si>
  <si>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</si>
  <si>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</si>
  <si>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</si>
  <si>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</si>
  <si>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</si>
  <si>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</si>
  <si>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</si>
  <si>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</si>
  <si>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</si>
  <si>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</si>
  <si>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</si>
  <si>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</si>
  <si>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</si>
  <si>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</si>
  <si>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</si>
  <si>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</si>
  <si>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</si>
  <si>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</si>
  <si>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</si>
  <si>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</si>
  <si>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</si>
  <si>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</si>
  <si>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</si>
  <si>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</si>
  <si>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</si>
  <si>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</si>
  <si>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</si>
  <si>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</si>
  <si>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</si>
  <si>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</si>
  <si>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</si>
  <si>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</si>
  <si>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</si>
  <si>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</si>
  <si>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</si>
  <si>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</si>
  <si>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</si>
  <si>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</si>
  <si>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</si>
  <si>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</si>
  <si>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</si>
  <si>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</si>
  <si>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</si>
  <si>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</si>
  <si>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</si>
  <si>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</si>
  <si>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</si>
  <si>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</si>
  <si>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</si>
  <si>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</si>
  <si>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</si>
  <si>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</si>
  <si>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</si>
  <si>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</si>
  <si>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</si>
  <si>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</si>
  <si>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</si>
  <si>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</si>
  <si>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</si>
  <si>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</si>
  <si>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</si>
  <si>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</si>
  <si>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</si>
  <si>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</si>
  <si>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</si>
  <si>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</si>
  <si>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</si>
  <si>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</si>
  <si>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</si>
  <si>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</si>
  <si>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</si>
  <si>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</si>
  <si>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</si>
  <si>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</si>
  <si>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</si>
  <si>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</si>
  <si>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</si>
  <si>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</si>
  <si>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</si>
  <si>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</si>
  <si>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</si>
  <si>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</si>
  <si>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</si>
  <si>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</si>
  <si>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</si>
  <si>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</si>
  <si>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</si>
  <si>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</si>
  <si>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</si>
  <si>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</si>
  <si>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</si>
  <si>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</si>
  <si>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</si>
  <si>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</si>
  <si>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</si>
  <si>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</si>
  <si>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</si>
  <si>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</si>
  <si>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</si>
  <si>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</si>
  <si>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</si>
  <si>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</si>
  <si>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</si>
  <si>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</si>
  <si>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</si>
  <si>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</si>
  <si>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</si>
  <si>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</si>
  <si>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</si>
  <si>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</si>
  <si>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</si>
  <si>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</si>
  <si>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</si>
  <si>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</si>
  <si>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</si>
  <si>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</si>
  <si>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</si>
  <si>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</si>
  <si>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</si>
  <si>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</si>
  <si>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</si>
  <si>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</si>
  <si>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</si>
  <si>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</si>
  <si>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</si>
  <si>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</si>
  <si>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</si>
  <si>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</si>
  <si>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</si>
  <si>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</si>
  <si>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</si>
  <si>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</si>
  <si>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</si>
  <si>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</si>
  <si>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</si>
  <si>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</si>
  <si>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</si>
  <si>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</si>
  <si>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</si>
  <si>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</si>
  <si>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</si>
  <si>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</si>
  <si>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</si>
  <si>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</si>
  <si>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</si>
  <si>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</si>
  <si>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</si>
  <si>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</si>
  <si>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</si>
  <si>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</si>
  <si>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</si>
  <si>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</si>
  <si>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</si>
  <si>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</si>
  <si>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</si>
  <si>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</si>
  <si>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</si>
  <si>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</si>
  <si>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</si>
  <si>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</si>
  <si>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</si>
  <si>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</si>
  <si>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</si>
  <si>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</si>
  <si>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</si>
  <si>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</si>
  <si>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</si>
  <si>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</si>
  <si>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</si>
  <si>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</si>
  <si>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</si>
  <si>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</si>
  <si>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</si>
  <si>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</si>
  <si>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</si>
  <si>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</si>
  <si>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</si>
  <si>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</si>
  <si>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</si>
  <si>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</si>
  <si>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</si>
  <si>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</si>
  <si>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</si>
  <si>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</si>
  <si>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</si>
  <si>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</si>
  <si>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</si>
  <si>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</si>
  <si>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</si>
  <si>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</si>
  <si>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</si>
  <si>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</si>
  <si>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</si>
  <si>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</si>
  <si>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</si>
  <si>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</si>
  <si>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</si>
  <si>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</si>
  <si>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</si>
  <si>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</si>
  <si>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</si>
  <si>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</si>
  <si>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</si>
  <si>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</si>
  <si>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</si>
  <si>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</si>
  <si>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</si>
  <si>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</si>
  <si>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</si>
  <si>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</si>
  <si>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</si>
  <si>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</si>
  <si>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</si>
  <si>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</si>
  <si>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</si>
  <si>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</si>
  <si>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</si>
  <si>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</si>
  <si>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</si>
  <si>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</si>
  <si>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</si>
  <si>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</si>
  <si>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</si>
  <si>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</si>
  <si>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</si>
  <si>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</si>
  <si>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</si>
  <si>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</si>
  <si>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</si>
  <si>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</si>
  <si>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</si>
  <si>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</si>
  <si>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</si>
  <si>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</si>
  <si>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</si>
  <si>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</si>
  <si>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</si>
  <si>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</si>
  <si>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</si>
  <si>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</si>
  <si>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</si>
  <si>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</si>
  <si>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</si>
  <si>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</si>
  <si>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</si>
  <si>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</si>
  <si>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</si>
  <si>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</si>
  <si>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</si>
  <si>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</si>
  <si>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</si>
  <si>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</si>
  <si>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</si>
  <si>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</si>
  <si>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</si>
  <si>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</si>
  <si>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</si>
  <si>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</si>
  <si>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</si>
  <si>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</si>
  <si>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</si>
  <si>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</si>
  <si>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</si>
  <si>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</si>
  <si>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</si>
  <si>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</si>
  <si>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</si>
  <si>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</si>
  <si>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</si>
  <si>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</si>
  <si>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</si>
  <si>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</si>
  <si>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</si>
  <si>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</si>
  <si>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</si>
  <si>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</si>
  <si>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</si>
  <si>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</si>
  <si>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</si>
  <si>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</si>
  <si>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</si>
  <si>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</si>
  <si>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</si>
  <si>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</si>
  <si>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</si>
  <si>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</si>
  <si>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</si>
  <si>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</si>
  <si>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</si>
  <si>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</si>
  <si>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</si>
  <si>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</si>
  <si>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</si>
  <si>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</si>
  <si>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</si>
  <si>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</si>
  <si>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</si>
  <si>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</si>
  <si>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</si>
  <si>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</si>
  <si>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</si>
  <si>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</si>
  <si>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</si>
  <si>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</si>
  <si>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</si>
  <si>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</si>
  <si>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</si>
  <si>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</si>
  <si>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</si>
  <si>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</si>
  <si>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</si>
  <si>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</si>
  <si>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</si>
  <si>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</si>
  <si>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</si>
  <si>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</si>
  <si>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</si>
  <si>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</si>
  <si>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</si>
  <si>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</si>
  <si>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</si>
  <si>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</si>
  <si>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</si>
  <si>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</si>
  <si>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</si>
  <si>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</si>
  <si>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</si>
  <si>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</si>
  <si>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</si>
  <si>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</si>
  <si>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</si>
  <si>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</si>
  <si>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</si>
  <si>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</si>
  <si>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</si>
  <si>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</si>
  <si>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</si>
  <si>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</si>
  <si>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</si>
  <si>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</si>
  <si>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</si>
  <si>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</si>
  <si>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</si>
  <si>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</si>
  <si>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</si>
  <si>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</si>
  <si>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</si>
  <si>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</si>
  <si>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</si>
  <si>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</si>
  <si>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</si>
  <si>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</si>
  <si>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</si>
  <si>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</si>
  <si>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</si>
  <si>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</si>
  <si>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</si>
  <si>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</si>
  <si>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</si>
  <si>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</si>
  <si>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</si>
  <si>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</si>
  <si>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</si>
  <si>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</si>
  <si>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</si>
  <si>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</si>
  <si>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</si>
  <si>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</si>
  <si>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</si>
  <si>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</si>
  <si>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</si>
  <si>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</si>
  <si>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</si>
  <si>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</si>
  <si>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</si>
  <si>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</si>
  <si>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</si>
  <si>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</si>
  <si>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</si>
  <si>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</si>
  <si>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</si>
  <si>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</si>
  <si>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</si>
  <si>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</si>
  <si>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</si>
  <si>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</si>
  <si>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</si>
  <si>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</si>
  <si>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</si>
  <si>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</si>
  <si>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</si>
  <si>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</si>
  <si>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</si>
  <si>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</si>
  <si>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</si>
  <si>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</si>
  <si>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</si>
  <si>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</si>
  <si>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</si>
  <si>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</si>
  <si>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</si>
  <si>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</si>
  <si>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</si>
  <si>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</si>
  <si>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</si>
  <si>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</si>
  <si>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</si>
  <si>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</si>
  <si>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</si>
  <si>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</si>
  <si>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</si>
  <si>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</si>
  <si>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</si>
  <si>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</si>
  <si>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</si>
  <si>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</si>
  <si>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</si>
  <si>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</si>
  <si>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</si>
  <si>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</si>
  <si>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</si>
  <si>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</si>
  <si>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</si>
  <si>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</si>
  <si>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</si>
  <si>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</si>
  <si>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</si>
  <si>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</si>
  <si>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</si>
  <si>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</si>
  <si>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</si>
  <si>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</si>
  <si>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</si>
  <si>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</si>
  <si>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</si>
  <si>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</si>
  <si>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</si>
  <si>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</si>
  <si>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</si>
  <si>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</si>
  <si>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</si>
  <si>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</si>
  <si>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</si>
  <si>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</si>
  <si>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</si>
  <si>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</si>
  <si>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</si>
  <si>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</si>
  <si>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</si>
  <si>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</si>
  <si>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</si>
  <si>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</si>
  <si>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</si>
  <si>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</si>
  <si>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</si>
  <si>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</si>
  <si>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</si>
  <si>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</si>
  <si>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</si>
  <si>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</si>
  <si>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</si>
  <si>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</si>
  <si>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</si>
  <si>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</si>
  <si>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</si>
  <si>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</si>
  <si>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</si>
  <si>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</si>
  <si>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</si>
  <si>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</si>
  <si>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</si>
  <si>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</si>
  <si>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</si>
  <si>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</si>
  <si>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</si>
  <si>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</si>
  <si>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</si>
  <si>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</si>
  <si>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</si>
  <si>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</si>
  <si>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</si>
  <si>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</si>
  <si>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</si>
  <si>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</si>
  <si>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</si>
  <si>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</si>
  <si>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</si>
  <si>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</si>
  <si>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</si>
  <si>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</si>
  <si>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</si>
  <si>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</si>
  <si>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</si>
  <si>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</si>
  <si>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</si>
  <si>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</si>
  <si>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</si>
  <si>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</si>
  <si>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</si>
  <si>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</si>
  <si>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</si>
  <si>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</si>
  <si>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</si>
  <si>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</si>
  <si>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</si>
  <si>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</si>
  <si>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</si>
  <si>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</si>
  <si>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</si>
  <si>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</si>
  <si>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</si>
  <si>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</si>
  <si>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</si>
  <si>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</si>
  <si>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</si>
  <si>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</si>
  <si>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</si>
  <si>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</si>
  <si>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</si>
  <si>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</si>
  <si>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</si>
  <si>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</si>
  <si>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</si>
  <si>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</si>
  <si>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</si>
  <si>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</si>
  <si>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</si>
  <si>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</si>
  <si>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</si>
  <si>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</si>
  <si>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</si>
  <si>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</si>
  <si>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</si>
  <si>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</si>
  <si>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</si>
  <si>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</si>
  <si>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</si>
  <si>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</si>
  <si>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</si>
  <si>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</si>
  <si>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</si>
  <si>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</si>
  <si>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</si>
  <si>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</si>
  <si>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</si>
  <si>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</si>
  <si>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</si>
  <si>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</si>
  <si>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</si>
  <si>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</si>
  <si>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</si>
  <si>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</si>
  <si>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</si>
  <si>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</si>
  <si>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</si>
  <si>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</si>
  <si>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</si>
  <si>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</si>
  <si>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</si>
  <si>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</si>
  <si>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</si>
  <si>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</si>
  <si>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</si>
  <si>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</si>
  <si>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</si>
  <si>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</si>
  <si>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</si>
  <si>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</si>
  <si>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</si>
  <si>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</si>
  <si>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</si>
  <si>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</si>
  <si>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</si>
  <si>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</si>
  <si>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</si>
  <si>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</si>
  <si>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</si>
  <si>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</si>
  <si>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</si>
  <si>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</si>
  <si>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</si>
  <si>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</si>
  <si>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</si>
  <si>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</si>
  <si>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</si>
  <si>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</si>
  <si>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</si>
  <si>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</si>
  <si>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</si>
  <si>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</si>
  <si>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</si>
  <si>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</si>
  <si>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</si>
  <si>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</si>
  <si>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</si>
  <si>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</si>
  <si>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</si>
  <si>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</si>
  <si>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</si>
  <si>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</si>
  <si>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</si>
  <si>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</si>
  <si>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</si>
  <si>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</si>
  <si>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</si>
  <si>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</si>
  <si>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</si>
  <si>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</si>
  <si>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</si>
  <si>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</si>
  <si>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</si>
  <si>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</si>
  <si>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</si>
  <si>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</si>
  <si>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</si>
  <si>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</si>
  <si>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</si>
  <si>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</si>
  <si>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</si>
  <si>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</si>
  <si>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</si>
  <si>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</si>
  <si>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</si>
  <si>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</si>
  <si>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</si>
  <si>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</si>
  <si>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</si>
  <si>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</si>
  <si>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</si>
  <si>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</si>
  <si>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</si>
  <si>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</si>
  <si>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</si>
  <si>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</si>
  <si>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</si>
  <si>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</si>
  <si>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</si>
  <si>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</si>
  <si>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</si>
  <si>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</si>
  <si>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</si>
  <si>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</si>
  <si>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</si>
  <si>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</si>
  <si>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</si>
  <si>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</si>
  <si>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</si>
  <si>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</si>
  <si>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</si>
  <si>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</si>
  <si>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</si>
  <si>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</si>
  <si>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</si>
  <si>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</si>
  <si>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</si>
  <si>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</si>
  <si>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</si>
  <si>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</si>
  <si>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</si>
  <si>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</si>
  <si>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</si>
  <si>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</si>
  <si>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</si>
  <si>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</si>
  <si>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</si>
  <si>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</si>
  <si>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</si>
  <si>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</si>
  <si>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</si>
  <si>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</si>
  <si>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</si>
  <si>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</si>
  <si>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</si>
  <si>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</si>
  <si>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</si>
  <si>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</si>
  <si>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</si>
  <si>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</si>
  <si>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</si>
  <si>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</si>
  <si>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</si>
  <si>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</si>
  <si>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</si>
  <si>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</si>
  <si>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</si>
  <si>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</si>
  <si>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</si>
  <si>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</si>
  <si>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</si>
  <si>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</si>
  <si>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</si>
  <si>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</si>
  <si>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</si>
  <si>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</si>
  <si>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</si>
  <si>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</si>
  <si>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</si>
  <si>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</si>
  <si>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</si>
  <si>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</si>
  <si>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</si>
  <si>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</si>
  <si>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</si>
  <si>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</si>
  <si>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</si>
  <si>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</si>
  <si>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</si>
  <si>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</si>
  <si>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</si>
  <si>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</si>
  <si>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</si>
  <si>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</si>
  <si>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</si>
  <si>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</si>
  <si>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</si>
  <si>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</si>
  <si>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</si>
  <si>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</si>
  <si>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</si>
  <si>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</si>
  <si>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</si>
  <si>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</si>
  <si>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</si>
  <si>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</si>
  <si>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</si>
  <si>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</si>
  <si>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</si>
  <si>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</si>
  <si>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</si>
  <si>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</si>
  <si>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</si>
  <si>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</si>
  <si>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</si>
  <si>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</si>
  <si>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</si>
  <si>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</si>
  <si>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</si>
  <si>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</si>
  <si>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</si>
  <si>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</si>
  <si>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</si>
  <si>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</si>
  <si>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</si>
  <si>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</si>
  <si>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</si>
  <si>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</si>
  <si>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</si>
  <si>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</si>
  <si>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</si>
  <si>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</si>
  <si>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</si>
  <si>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</si>
  <si>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</si>
  <si>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</si>
  <si>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</si>
  <si>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</si>
  <si>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</si>
  <si>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</si>
  <si>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</si>
  <si>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</si>
  <si>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</si>
  <si>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</si>
  <si>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</si>
  <si>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</si>
  <si>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</si>
  <si>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</si>
  <si>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</si>
  <si>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</si>
  <si>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</si>
  <si>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</si>
  <si>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</si>
  <si>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</si>
  <si>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</si>
  <si>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</si>
  <si>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</si>
  <si>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</si>
  <si>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</si>
  <si>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</si>
  <si>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</si>
  <si>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</si>
  <si>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</si>
  <si>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</si>
  <si>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</si>
  <si>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</si>
  <si>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</si>
  <si>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</si>
  <si>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</si>
  <si>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</si>
  <si>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</si>
  <si>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</si>
  <si>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</si>
  <si>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</si>
  <si>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</si>
  <si>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</si>
  <si>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</si>
  <si>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</si>
  <si>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</si>
  <si>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</si>
  <si>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</si>
  <si>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</si>
  <si>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</si>
  <si>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</si>
  <si>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</si>
  <si>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</si>
  <si>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</si>
  <si>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</si>
  <si>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</si>
  <si>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</si>
  <si>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</si>
  <si>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</si>
  <si>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</si>
  <si>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</si>
  <si>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</si>
  <si>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</si>
  <si>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</si>
  <si>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</si>
  <si>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</si>
  <si>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</si>
  <si>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</si>
  <si>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</si>
  <si>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</si>
  <si>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</si>
  <si>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</si>
  <si>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</si>
  <si>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</si>
  <si>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</si>
  <si>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</si>
  <si>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</si>
  <si>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</si>
  <si>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</si>
  <si>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</si>
  <si>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</si>
  <si>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</si>
  <si>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</si>
  <si>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</si>
  <si>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</si>
  <si>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</si>
  <si>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</si>
  <si>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</si>
  <si>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</si>
  <si>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</si>
  <si>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</si>
  <si>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</si>
  <si>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</si>
  <si>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</si>
  <si>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</si>
  <si>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</si>
  <si>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</si>
  <si>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</si>
  <si>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</si>
  <si>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</si>
  <si>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</si>
  <si>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</si>
  <si>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</si>
  <si>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</si>
  <si>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</si>
  <si>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</si>
  <si>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</si>
  <si>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</si>
  <si>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</si>
  <si>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</si>
  <si>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</si>
  <si>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</si>
  <si>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</si>
  <si>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</si>
  <si>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</si>
  <si>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</si>
  <si>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</si>
  <si>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</si>
  <si>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</si>
  <si>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</si>
  <si>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</si>
  <si>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</si>
  <si>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</si>
  <si>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</si>
  <si>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</si>
  <si>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</si>
  <si>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</si>
  <si>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</si>
  <si>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</si>
  <si>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</si>
  <si>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</si>
  <si>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</si>
  <si>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</si>
  <si>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</si>
  <si>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</si>
  <si>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</si>
  <si>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</si>
  <si>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</si>
  <si>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</si>
  <si>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</si>
  <si>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</si>
  <si>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</si>
  <si>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</si>
  <si>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</si>
  <si>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</si>
  <si>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</si>
  <si>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</si>
  <si>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</si>
  <si>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</si>
  <si>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</si>
  <si>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</si>
  <si>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</si>
  <si>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</si>
  <si>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</si>
  <si>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</si>
  <si>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</si>
  <si>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</si>
  <si>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</si>
  <si>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</si>
  <si>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</si>
  <si>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</si>
  <si>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</si>
  <si>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</si>
  <si>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</si>
  <si>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</si>
  <si>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</si>
  <si>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</si>
  <si>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</si>
  <si>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</si>
  <si>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</si>
  <si>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</si>
  <si>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</si>
  <si>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</si>
  <si>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</si>
  <si>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</si>
  <si>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</si>
  <si>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</si>
  <si>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</si>
  <si>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</si>
  <si>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</si>
  <si>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</si>
  <si>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</si>
  <si>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</si>
  <si>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</si>
  <si>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</si>
  <si>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</si>
  <si>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</si>
  <si>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</si>
  <si>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</si>
  <si>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</si>
  <si>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</si>
  <si>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</si>
  <si>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</si>
  <si>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</si>
  <si>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</si>
  <si>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</si>
  <si>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</si>
  <si>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</si>
  <si>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</si>
  <si>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</si>
  <si>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</si>
  <si>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</si>
  <si>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</si>
  <si>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</si>
  <si>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</si>
  <si>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</si>
  <si>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</si>
  <si>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</si>
  <si>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</si>
  <si>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</si>
  <si>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</si>
  <si>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</si>
  <si>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</si>
  <si>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</si>
  <si>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</si>
  <si>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</si>
  <si>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</si>
  <si>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</si>
  <si>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</si>
  <si>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</si>
  <si>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</si>
  <si>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</si>
  <si>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</si>
  <si>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</si>
  <si>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</si>
  <si>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</si>
  <si>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</si>
  <si>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</si>
  <si>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</si>
  <si>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</si>
  <si>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</si>
  <si>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</si>
  <si>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</si>
  <si>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</si>
  <si>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</si>
  <si>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</si>
  <si>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</si>
  <si>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</si>
  <si>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</si>
  <si>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</si>
  <si>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</si>
  <si>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</si>
  <si>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</si>
  <si>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</si>
  <si>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</si>
  <si>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</si>
  <si>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</si>
  <si>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</si>
  <si>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</si>
  <si>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</si>
  <si>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</si>
  <si>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</si>
  <si>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</si>
  <si>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</si>
  <si>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</si>
  <si>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</si>
  <si>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</si>
  <si>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</si>
  <si>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</si>
  <si>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</si>
  <si>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</si>
  <si>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</si>
  <si>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</si>
  <si>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</si>
  <si>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</si>
  <si>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</si>
  <si>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</si>
  <si>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</si>
  <si>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</si>
  <si>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</si>
  <si>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</si>
  <si>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</si>
  <si>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</si>
  <si>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</si>
  <si>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</si>
  <si>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</si>
  <si>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</si>
  <si>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</si>
  <si>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</si>
  <si>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</si>
  <si>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</si>
  <si>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</si>
  <si>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</si>
  <si>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</si>
  <si>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</si>
  <si>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</si>
  <si>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</si>
  <si>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</si>
  <si>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</si>
  <si>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</si>
  <si>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</si>
  <si>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</si>
  <si>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</si>
  <si>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</si>
  <si>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</si>
  <si>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</si>
  <si>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</si>
  <si>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</si>
  <si>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</si>
  <si>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</si>
  <si>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</si>
  <si>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</si>
  <si>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</si>
  <si>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</si>
  <si>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</si>
  <si>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</si>
  <si>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</si>
  <si>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</si>
  <si>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</si>
  <si>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</si>
  <si>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</si>
  <si>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</si>
  <si>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</si>
  <si>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</si>
  <si>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</si>
  <si>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</si>
  <si>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</si>
  <si>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</si>
  <si>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</si>
  <si>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</si>
  <si>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</si>
  <si>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</si>
  <si>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</si>
  <si>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</si>
  <si>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</si>
  <si>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</si>
  <si>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</si>
  <si>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</si>
  <si>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</si>
  <si>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</si>
  <si>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</si>
  <si>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</si>
  <si>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</si>
  <si>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</si>
  <si>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</si>
  <si>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</si>
  <si>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</si>
  <si>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</si>
  <si>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</si>
  <si>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</si>
  <si>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</si>
  <si>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</si>
  <si>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</si>
  <si>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</si>
  <si>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</si>
  <si>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</si>
  <si>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</si>
  <si>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</si>
  <si>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</si>
  <si>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</si>
  <si>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</si>
  <si>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</si>
  <si>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</si>
  <si>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</si>
  <si>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</si>
  <si>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</si>
  <si>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</si>
  <si>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</si>
  <si>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</si>
  <si>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</si>
  <si>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</si>
  <si>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</si>
  <si>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</si>
  <si>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</si>
  <si>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</si>
  <si>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</si>
  <si>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</si>
  <si>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</si>
  <si>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</si>
  <si>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</si>
  <si>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</si>
  <si>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</si>
  <si>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</si>
  <si>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</si>
  <si>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</si>
  <si>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</si>
  <si>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</si>
  <si>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</si>
  <si>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</si>
  <si>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</si>
  <si>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</si>
  <si>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</si>
  <si>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</si>
  <si>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</si>
  <si>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</si>
  <si>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</si>
  <si>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</si>
  <si>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</si>
  <si>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</si>
  <si>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</si>
  <si>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</si>
  <si>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</si>
  <si>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</si>
  <si>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</si>
  <si>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</si>
  <si>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</si>
  <si>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</si>
  <si>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</si>
  <si>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</si>
  <si>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</si>
  <si>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</si>
  <si>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</si>
  <si>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</si>
  <si>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</si>
  <si>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</si>
  <si>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</si>
  <si>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</si>
  <si>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</si>
  <si>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</si>
  <si>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</si>
  <si>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</si>
  <si>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</si>
  <si>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</si>
  <si>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</si>
  <si>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</si>
  <si>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</si>
  <si>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</si>
  <si>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</si>
  <si>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</si>
  <si>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</si>
  <si>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</si>
  <si>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</si>
  <si>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</si>
  <si>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</si>
  <si>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</si>
  <si>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</si>
  <si>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</si>
  <si>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</si>
  <si>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</si>
  <si>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</si>
  <si>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</si>
  <si>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</si>
  <si>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</si>
  <si>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</si>
  <si>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</si>
  <si>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</si>
  <si>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</si>
  <si>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</si>
  <si>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</si>
  <si>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</si>
  <si>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</si>
  <si>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</si>
  <si>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</si>
  <si>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</si>
  <si>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</si>
  <si>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</si>
  <si>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</si>
  <si>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</si>
  <si>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</si>
  <si>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</si>
  <si>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</si>
  <si>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</si>
  <si>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</si>
  <si>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</si>
  <si>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</si>
  <si>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</si>
  <si>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</si>
  <si>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</si>
  <si>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</si>
  <si>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</si>
  <si>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</si>
  <si>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</si>
  <si>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</si>
  <si>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</si>
  <si>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</si>
  <si>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</si>
  <si>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</si>
  <si>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</si>
  <si>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</si>
  <si>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</si>
  <si>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</si>
  <si>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</si>
  <si>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</si>
  <si>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</si>
  <si>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</si>
  <si>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</si>
  <si>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</si>
  <si>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</si>
  <si>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</si>
  <si>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</si>
  <si>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</si>
  <si>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</si>
  <si>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</si>
  <si>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</si>
  <si>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</si>
  <si>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</si>
  <si>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</si>
  <si>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</si>
  <si>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</si>
  <si>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</si>
  <si>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</si>
  <si>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</si>
  <si>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</si>
  <si>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</si>
  <si>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</si>
  <si>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</si>
  <si>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</si>
  <si>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</si>
  <si>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</si>
  <si>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</si>
  <si>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</si>
  <si>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</si>
  <si>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</si>
  <si>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</si>
  <si>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</si>
  <si>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</si>
  <si>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</si>
  <si>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</si>
  <si>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</si>
  <si>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</si>
  <si>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</si>
  <si>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</si>
  <si>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</si>
  <si>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</si>
  <si>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</si>
  <si>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</si>
  <si>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</si>
  <si>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</si>
  <si>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</si>
  <si>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</si>
  <si>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</si>
  <si>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</si>
  <si>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</si>
  <si>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</si>
  <si>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</si>
  <si>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</si>
  <si>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</si>
  <si>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</si>
  <si>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</si>
  <si>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</si>
  <si>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</si>
  <si>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</si>
  <si>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</si>
  <si>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</si>
  <si>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</si>
  <si>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</si>
  <si>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</si>
  <si>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</si>
  <si>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</si>
  <si>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</si>
  <si>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</si>
  <si>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</si>
  <si>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</si>
  <si>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</si>
  <si>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</si>
  <si>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</si>
  <si>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</si>
  <si>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</si>
  <si>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</si>
  <si>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</si>
  <si>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</si>
  <si>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</si>
  <si>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</si>
  <si>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</si>
  <si>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</si>
  <si>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</si>
  <si>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</si>
  <si>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</si>
  <si>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</si>
  <si>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</si>
  <si>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</si>
  <si>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</si>
  <si>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</si>
  <si>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</si>
  <si>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</si>
  <si>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</si>
  <si>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</si>
  <si>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</si>
  <si>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</si>
  <si>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</si>
  <si>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</si>
  <si>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</si>
  <si>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</si>
  <si>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</si>
  <si>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</si>
  <si>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</si>
  <si>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</si>
  <si>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</si>
  <si>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</si>
  <si>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</si>
  <si>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</si>
  <si>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</si>
  <si>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</si>
  <si>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</si>
  <si>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</si>
  <si>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</si>
  <si>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</si>
  <si>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</si>
  <si>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</si>
  <si>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</si>
  <si>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</si>
  <si>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</si>
  <si>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</si>
  <si>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</si>
  <si>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</si>
  <si>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</si>
  <si>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</si>
  <si>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</si>
  <si>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</si>
  <si>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</si>
  <si>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</si>
  <si>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</si>
  <si>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</si>
  <si>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</si>
  <si>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</si>
  <si>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</si>
  <si>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</si>
  <si>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</si>
  <si>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</si>
  <si>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</si>
  <si>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</si>
  <si>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</si>
  <si>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</si>
  <si>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</si>
  <si>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</si>
  <si>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</si>
  <si>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</si>
  <si>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</si>
  <si>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</si>
  <si>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</si>
  <si>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</si>
  <si>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</si>
  <si>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</si>
  <si>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</si>
  <si>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</si>
  <si>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</si>
  <si>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</si>
  <si>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</si>
  <si>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</si>
  <si>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</si>
  <si>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</si>
  <si>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</si>
  <si>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</si>
  <si>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</si>
  <si>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</si>
  <si>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</si>
  <si>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</si>
  <si>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</si>
  <si>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</si>
  <si>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</si>
  <si>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</si>
  <si>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</si>
  <si>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</si>
  <si>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</si>
  <si>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</si>
  <si>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</si>
  <si>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</si>
  <si>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</si>
  <si>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</si>
  <si>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</si>
  <si>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</si>
  <si>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</si>
  <si>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</si>
  <si>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</si>
  <si>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</si>
  <si>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</si>
  <si>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</si>
  <si>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</si>
  <si>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</si>
  <si>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</si>
  <si>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</si>
  <si>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</si>
  <si>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</si>
  <si>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</si>
  <si>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</si>
  <si>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</si>
  <si>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</si>
  <si>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</si>
  <si>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</si>
  <si>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</si>
  <si>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</si>
  <si>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</si>
  <si>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</si>
  <si>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</si>
  <si>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</si>
  <si>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</si>
  <si>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</si>
  <si>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</si>
  <si>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</si>
  <si>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</si>
  <si>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</si>
  <si>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</si>
  <si>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</si>
  <si>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</si>
  <si>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</si>
  <si>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</si>
  <si>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</si>
  <si>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</si>
  <si>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</si>
  <si>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</si>
  <si>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</si>
  <si>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</si>
  <si>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</si>
  <si>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</si>
  <si>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</si>
  <si>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</si>
  <si>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</si>
  <si>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</si>
  <si>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</si>
  <si>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</si>
  <si>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</si>
  <si>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</si>
  <si>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</si>
  <si>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</si>
  <si>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</si>
  <si>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</si>
  <si>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</si>
  <si>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</si>
  <si>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</si>
  <si>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</si>
  <si>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</si>
  <si>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</si>
  <si>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</si>
  <si>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</si>
  <si>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</si>
  <si>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</si>
  <si>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</si>
  <si>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</si>
  <si>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</si>
  <si>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</si>
  <si>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</si>
  <si>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</si>
  <si>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</si>
  <si>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</si>
  <si>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</si>
  <si>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</si>
  <si>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</si>
  <si>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</si>
  <si>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</si>
  <si>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</si>
  <si>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</si>
  <si>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</si>
  <si>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</si>
  <si>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</si>
  <si>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</si>
  <si>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</si>
  <si>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</si>
  <si>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</si>
  <si>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</si>
  <si>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</si>
  <si>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</si>
  <si>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</si>
  <si>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</si>
  <si>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</si>
  <si>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</si>
  <si>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</si>
  <si>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</si>
  <si>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</si>
  <si>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</si>
  <si>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</si>
  <si>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</si>
  <si>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</si>
  <si>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</si>
  <si>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</si>
  <si>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</si>
  <si>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</si>
  <si>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</si>
  <si>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</si>
  <si>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</si>
  <si>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</si>
  <si>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</si>
  <si>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</si>
  <si>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</si>
  <si>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</si>
  <si>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</si>
  <si>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</si>
  <si>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</si>
  <si>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</si>
  <si>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</si>
  <si>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</si>
  <si>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</si>
  <si>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</si>
  <si>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</si>
  <si>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</si>
  <si>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</si>
  <si>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</si>
  <si>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</si>
  <si>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</si>
  <si>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</si>
  <si>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</si>
  <si>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</si>
  <si>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</si>
  <si>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</si>
  <si>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</si>
  <si>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</si>
  <si>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</si>
  <si>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</si>
  <si>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</si>
  <si>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</si>
  <si>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</si>
  <si>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</si>
  <si>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</si>
  <si>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</si>
  <si>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</si>
  <si>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</si>
  <si>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</si>
  <si>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</si>
  <si>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</si>
  <si>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</si>
  <si>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</si>
  <si>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</si>
  <si>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</si>
  <si>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</si>
  <si>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</si>
  <si>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</si>
  <si>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</si>
  <si>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</si>
  <si>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</si>
  <si>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</si>
  <si>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</si>
  <si>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</si>
  <si>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</si>
  <si>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</si>
  <si>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</si>
  <si>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</si>
  <si>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</si>
  <si>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</si>
  <si>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</si>
  <si>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</si>
  <si>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</si>
  <si>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</si>
  <si>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</si>
  <si>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</si>
  <si>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</si>
  <si>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</si>
  <si>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</si>
  <si>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</si>
  <si>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</si>
  <si>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</si>
  <si>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</si>
  <si>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</si>
  <si>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</si>
  <si>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</si>
  <si>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</si>
  <si>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</si>
  <si>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</si>
  <si>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</si>
  <si>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</si>
  <si>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</si>
  <si>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</si>
  <si>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</si>
  <si>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</si>
  <si>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</si>
  <si>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</si>
  <si>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</si>
  <si>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</si>
  <si>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</si>
  <si>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</si>
  <si>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</si>
  <si>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</si>
  <si>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</si>
  <si>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</si>
  <si>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</si>
  <si>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</si>
  <si>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</si>
  <si>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</si>
  <si>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</si>
  <si>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</si>
  <si>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</si>
  <si>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</si>
  <si>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</si>
  <si>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</si>
  <si>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</si>
  <si>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</si>
  <si>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</si>
  <si>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</si>
  <si>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</si>
  <si>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</si>
  <si>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</si>
  <si>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</si>
  <si>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</si>
  <si>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</si>
  <si>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</si>
  <si>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</si>
  <si>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</si>
  <si>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</si>
  <si>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</si>
  <si>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</si>
  <si>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</si>
  <si>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</si>
  <si>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</si>
  <si>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</si>
  <si>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</si>
  <si>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</si>
  <si>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</si>
  <si>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</si>
  <si>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</si>
  <si>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</si>
  <si>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</si>
  <si>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</si>
  <si>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</si>
  <si>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</si>
  <si>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</si>
  <si>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</si>
  <si>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</si>
  <si>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</si>
  <si>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</si>
  <si>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</si>
  <si>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</si>
  <si>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</si>
  <si>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</si>
  <si>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</si>
  <si>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</si>
  <si>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</si>
  <si>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</si>
  <si>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</si>
  <si>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</si>
  <si>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</si>
  <si>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</si>
  <si>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</si>
  <si>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</si>
  <si>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</si>
  <si>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</si>
  <si>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</si>
  <si>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</si>
  <si>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</si>
  <si>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</si>
  <si>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</si>
  <si>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</si>
  <si>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</si>
  <si>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</si>
  <si>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</si>
  <si>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</si>
  <si>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</si>
  <si>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</si>
  <si>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</si>
  <si>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</si>
  <si>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</si>
  <si>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</si>
  <si>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</si>
  <si>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</si>
  <si>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</si>
  <si>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</si>
  <si>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</si>
  <si>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</si>
  <si>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</si>
  <si>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</si>
  <si>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</si>
  <si>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</si>
  <si>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</si>
  <si>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</si>
  <si>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</si>
  <si>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</si>
  <si>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</si>
  <si>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</si>
  <si>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</si>
  <si>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</si>
  <si>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</si>
  <si>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</si>
  <si>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</si>
  <si>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</si>
  <si>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</si>
  <si>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</si>
  <si>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</si>
  <si>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</si>
  <si>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</si>
  <si>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</si>
  <si>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</si>
  <si>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</si>
  <si>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</si>
  <si>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</si>
  <si>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</si>
  <si>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</si>
  <si>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</si>
  <si>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</si>
  <si>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</si>
  <si>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</si>
  <si>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</si>
  <si>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</si>
  <si>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</si>
  <si>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</si>
  <si>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</si>
  <si>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</si>
  <si>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</si>
  <si>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</si>
  <si>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</si>
  <si>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</si>
  <si>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</si>
  <si>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</si>
  <si>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</si>
  <si>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</si>
  <si>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</si>
  <si>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</si>
  <si>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</si>
  <si>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</si>
  <si>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</si>
  <si>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</si>
  <si>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</si>
  <si>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</si>
  <si>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</si>
  <si>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</si>
  <si>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</si>
  <si>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</si>
  <si>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</si>
  <si>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</si>
  <si>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</si>
  <si>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</si>
  <si>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</si>
  <si>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</si>
  <si>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</si>
  <si>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</si>
  <si>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</si>
  <si>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</si>
  <si>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</si>
  <si>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</si>
  <si>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</si>
  <si>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</si>
  <si>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</si>
  <si>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</si>
  <si>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</si>
  <si>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</si>
  <si>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</si>
  <si>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</si>
  <si>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</si>
  <si>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</si>
  <si>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</si>
  <si>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</si>
  <si>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</si>
  <si>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</si>
  <si>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</si>
  <si>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</si>
  <si>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</si>
  <si>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</si>
  <si>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</si>
  <si>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</si>
  <si>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</si>
  <si>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</si>
  <si>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</si>
  <si>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</si>
  <si>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</si>
  <si>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</si>
  <si>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</si>
  <si>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</si>
  <si>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</si>
  <si>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</si>
  <si>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</si>
  <si>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</si>
  <si>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</si>
  <si>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</si>
  <si>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</si>
  <si>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</si>
  <si>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</si>
  <si>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</si>
  <si>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</si>
  <si>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</si>
  <si>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</si>
  <si>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</si>
  <si>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</si>
  <si>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</si>
  <si>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</si>
  <si>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</si>
  <si>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</si>
  <si>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</si>
  <si>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</si>
  <si>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</si>
  <si>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</si>
  <si>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</si>
  <si>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</si>
  <si>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</si>
  <si>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</si>
  <si>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</si>
  <si>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</si>
  <si>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</si>
  <si>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</si>
  <si>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</si>
  <si>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</si>
  <si>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</si>
  <si>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</si>
  <si>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</si>
  <si>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</si>
  <si>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</si>
  <si>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</si>
  <si>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</si>
  <si>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</si>
  <si>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</si>
  <si>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</si>
  <si>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</si>
  <si>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</si>
  <si>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</si>
  <si>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</si>
  <si>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</si>
  <si>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</si>
  <si>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</si>
  <si>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</si>
  <si>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</si>
  <si>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</si>
  <si>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</si>
  <si>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</si>
  <si>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</si>
  <si>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</si>
  <si>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</si>
  <si>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</si>
  <si>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</si>
  <si>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</si>
  <si>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</si>
  <si>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</si>
  <si>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</si>
  <si>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</si>
  <si>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</si>
  <si>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</si>
  <si>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</si>
  <si>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</si>
  <si>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</si>
  <si>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</si>
  <si>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</si>
  <si>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</si>
  <si>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</si>
  <si>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</si>
  <si>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</si>
  <si>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</si>
  <si>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</si>
  <si>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</si>
  <si>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</si>
  <si>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</si>
  <si>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</si>
  <si>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</si>
  <si>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</si>
  <si>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</si>
  <si>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</si>
  <si>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</si>
  <si>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</si>
  <si>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</si>
  <si>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</si>
  <si>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</si>
  <si>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</si>
  <si>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</si>
  <si>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</si>
  <si>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</si>
  <si>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</si>
  <si>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</si>
  <si>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</si>
  <si>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</si>
  <si>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</si>
  <si>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</si>
  <si>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</si>
  <si>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</si>
  <si>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</si>
  <si>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</si>
  <si>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</si>
  <si>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</si>
  <si>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</si>
  <si>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</si>
  <si>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</si>
  <si>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</si>
  <si>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</si>
  <si>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</si>
  <si>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</si>
  <si>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</si>
  <si>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</si>
  <si>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</si>
  <si>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</si>
  <si>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</si>
  <si>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</si>
  <si>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</si>
  <si>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</si>
  <si>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</si>
  <si>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</si>
  <si>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</si>
  <si>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</si>
  <si>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</si>
  <si>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</si>
  <si>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</si>
  <si>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</si>
  <si>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</si>
  <si>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</si>
  <si>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</si>
  <si>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</si>
  <si>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</si>
  <si>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</si>
  <si>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</si>
  <si>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</si>
  <si>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</si>
  <si>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</si>
  <si>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</si>
  <si>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</si>
  <si>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</si>
  <si>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</si>
  <si>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</si>
  <si>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</si>
  <si>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</si>
  <si>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</si>
  <si>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</si>
  <si>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</si>
  <si>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</si>
  <si>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</si>
  <si>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</si>
  <si>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</si>
  <si>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</si>
  <si>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</si>
  <si>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</si>
  <si>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</si>
  <si>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</si>
  <si>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</si>
  <si>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</si>
  <si>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</si>
  <si>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</si>
  <si>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</si>
  <si>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</si>
  <si>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</si>
  <si>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</si>
  <si>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</si>
  <si>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</si>
  <si>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</si>
  <si>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</si>
  <si>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</si>
  <si>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</si>
  <si>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</si>
  <si>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</si>
  <si>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</si>
  <si>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</si>
  <si>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</si>
  <si>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</si>
  <si>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</si>
  <si>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</si>
  <si>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</si>
  <si>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</si>
  <si>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</si>
  <si>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</si>
  <si>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</si>
  <si>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</si>
  <si>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</si>
  <si>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</si>
  <si>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</si>
  <si>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</si>
  <si>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</si>
  <si>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</si>
  <si>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</si>
  <si>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</si>
  <si>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</si>
  <si>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</si>
  <si>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</si>
  <si>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</si>
  <si>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</si>
  <si>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</si>
  <si>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</si>
  <si>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</si>
  <si>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</si>
  <si>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</si>
  <si>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</si>
  <si>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</si>
  <si>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</si>
  <si>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</si>
  <si>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</si>
  <si>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</si>
  <si>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</si>
  <si>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</si>
  <si>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</si>
  <si>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</si>
  <si>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</si>
  <si>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</si>
  <si>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</si>
  <si>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</si>
  <si>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</si>
  <si>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</si>
  <si>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</si>
  <si>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</si>
  <si>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</si>
  <si>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</si>
  <si>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</si>
  <si>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</si>
  <si>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</si>
  <si>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</si>
  <si>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</si>
  <si>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</si>
  <si>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</si>
  <si>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</si>
  <si>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</si>
  <si>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</si>
  <si>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</si>
  <si>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</si>
  <si>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</si>
  <si>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</si>
  <si>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</si>
  <si>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</si>
  <si>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</si>
  <si>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</si>
  <si>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</si>
  <si>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</si>
  <si>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</si>
  <si>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</si>
  <si>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</si>
  <si>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</si>
  <si>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</si>
  <si>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</si>
  <si>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</si>
  <si>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</si>
  <si>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</si>
  <si>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</si>
  <si>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</si>
  <si>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</si>
  <si>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</si>
  <si>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</si>
  <si>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</si>
  <si>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</si>
  <si>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</si>
  <si>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</si>
  <si>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</si>
  <si>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</si>
  <si>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</si>
  <si>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</si>
  <si>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</si>
  <si>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</si>
  <si>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</si>
  <si>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</si>
  <si>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</si>
  <si>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</si>
  <si>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</si>
  <si>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</si>
  <si>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</si>
  <si>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</si>
  <si>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</si>
  <si>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</si>
  <si>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</si>
  <si>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</si>
  <si>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</si>
  <si>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</si>
  <si>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</si>
  <si>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</si>
  <si>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</si>
  <si>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</si>
  <si>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</si>
  <si>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</si>
  <si>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</si>
  <si>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</si>
  <si>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</si>
  <si>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</si>
  <si>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</si>
  <si>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</si>
  <si>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</si>
  <si>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</si>
  <si>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</si>
  <si>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</si>
  <si>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</si>
  <si>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</si>
  <si>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</si>
  <si>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</si>
  <si>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</si>
  <si>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</si>
  <si>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</si>
  <si>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</si>
  <si>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</si>
  <si>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</si>
  <si>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</si>
  <si>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</si>
  <si>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</si>
  <si>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</si>
  <si>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</si>
  <si>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</si>
  <si>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</si>
  <si>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</si>
  <si>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</si>
  <si>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</si>
  <si>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</si>
  <si>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</si>
  <si>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</si>
  <si>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</si>
  <si>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</si>
  <si>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</si>
  <si>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</si>
  <si>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</si>
  <si>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</si>
  <si>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</si>
  <si>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</si>
  <si>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</si>
  <si>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</si>
  <si>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</si>
  <si>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</si>
  <si>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</si>
  <si>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</si>
  <si>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</si>
  <si>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</si>
  <si>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</si>
  <si>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</si>
  <si>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</si>
  <si>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</si>
  <si>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</si>
  <si>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</si>
  <si>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</si>
  <si>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</si>
  <si>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</si>
  <si>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</si>
  <si>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</si>
  <si>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</si>
  <si>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</si>
  <si>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</si>
  <si>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</si>
  <si>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</si>
  <si>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</si>
  <si>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</si>
  <si>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</si>
  <si>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</si>
  <si>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</si>
  <si>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</si>
  <si>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</si>
  <si>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</si>
  <si>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</si>
  <si>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</si>
  <si>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</si>
  <si>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</si>
  <si>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</si>
  <si>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</si>
  <si>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</si>
  <si>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</si>
  <si>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</si>
  <si>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</si>
  <si>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</si>
  <si>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</si>
  <si>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</si>
  <si>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</si>
  <si>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</si>
  <si>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</si>
  <si>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</si>
  <si>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</si>
  <si>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</si>
  <si>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</si>
  <si>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</si>
  <si>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</si>
  <si>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</si>
  <si>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</si>
  <si>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</si>
  <si>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</si>
  <si>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</si>
  <si>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</si>
  <si>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</si>
  <si>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</si>
  <si>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</si>
  <si>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</si>
  <si>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</si>
  <si>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</si>
  <si>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</si>
  <si>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</si>
  <si>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</si>
  <si>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</si>
  <si>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</si>
  <si>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</si>
  <si>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</si>
  <si>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</si>
  <si>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</si>
  <si>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</si>
  <si>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</si>
  <si>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</si>
  <si>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</si>
  <si>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</si>
  <si>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</si>
  <si>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</si>
  <si>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</si>
  <si>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</si>
  <si>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</si>
  <si>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</si>
  <si>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</si>
  <si>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</si>
  <si>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</si>
  <si>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</si>
  <si>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</si>
  <si>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</si>
  <si>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</si>
  <si>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</si>
  <si>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</si>
  <si>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</si>
  <si>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</si>
  <si>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</si>
  <si>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</si>
  <si>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</si>
  <si>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</si>
  <si>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</si>
  <si>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</si>
  <si>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</si>
  <si>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</si>
  <si>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</si>
  <si>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</si>
  <si>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</si>
  <si>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</si>
  <si>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</si>
  <si>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</si>
  <si>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</si>
  <si>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</si>
  <si>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</si>
  <si>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</si>
  <si>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</si>
  <si>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</si>
  <si>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</si>
  <si>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</si>
  <si>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</si>
  <si>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</si>
  <si>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</si>
  <si>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</si>
  <si>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</si>
  <si>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</si>
  <si>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</si>
  <si>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</si>
  <si>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</si>
  <si>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</si>
  <si>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</si>
  <si>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</si>
  <si>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</si>
  <si>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</si>
  <si>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</si>
  <si>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</si>
  <si>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</si>
  <si>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</si>
  <si>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</si>
  <si>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</si>
  <si>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</si>
  <si>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</si>
  <si>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</si>
  <si>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</si>
  <si>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</si>
  <si>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</si>
  <si>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</si>
  <si>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</si>
  <si>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</si>
  <si>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</si>
  <si>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</si>
  <si>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</si>
  <si>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</si>
  <si>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</si>
  <si>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</si>
  <si>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</si>
  <si>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</si>
  <si>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</si>
  <si>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</si>
  <si>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</si>
  <si>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</si>
  <si>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</si>
  <si>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</si>
  <si>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</si>
  <si>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</si>
  <si>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</si>
  <si>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</si>
  <si>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</si>
  <si>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</si>
  <si>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</si>
  <si>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</si>
  <si>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</si>
  <si>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</si>
  <si>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</si>
  <si>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</si>
  <si>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</si>
  <si>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</si>
  <si>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</si>
  <si>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</si>
  <si>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</si>
  <si>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</si>
  <si>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</si>
  <si>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</si>
  <si>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</si>
  <si>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</si>
  <si>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</si>
  <si>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</si>
  <si>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</si>
  <si>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</si>
  <si>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</si>
  <si>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</si>
  <si>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</si>
  <si>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</si>
  <si>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</si>
  <si>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</si>
  <si>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</si>
  <si>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</si>
  <si>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</si>
  <si>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</si>
  <si>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</si>
  <si>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</si>
  <si>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</si>
  <si>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</si>
  <si>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</si>
  <si>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</si>
  <si>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</si>
  <si>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</si>
  <si>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</si>
  <si>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</si>
  <si>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</si>
  <si>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</si>
  <si>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</si>
  <si>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</si>
  <si>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</si>
  <si>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</si>
  <si>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</si>
  <si>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</si>
  <si>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</si>
  <si>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</si>
  <si>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</si>
  <si>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</si>
  <si>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</si>
  <si>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</si>
  <si>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</si>
  <si>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</si>
  <si>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</si>
  <si>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</si>
  <si>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</si>
  <si>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</si>
  <si>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</si>
  <si>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</si>
  <si>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</si>
  <si>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</si>
  <si>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</si>
  <si>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</si>
  <si>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</si>
  <si>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</si>
  <si>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</si>
  <si>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</si>
  <si>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</si>
  <si>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</si>
  <si>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</si>
  <si>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</si>
  <si>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</si>
  <si>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</si>
  <si>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</si>
  <si>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</si>
  <si>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</si>
  <si>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</si>
  <si>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</si>
  <si>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</si>
  <si>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</si>
  <si>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</si>
  <si>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</si>
  <si>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</si>
  <si>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</si>
  <si>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</si>
  <si>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</si>
  <si>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</si>
  <si>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</si>
  <si>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</si>
  <si>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</si>
  <si>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</si>
  <si>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</si>
  <si>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</si>
  <si>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</si>
  <si>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</si>
  <si>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</si>
  <si>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</si>
  <si>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</si>
  <si>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</si>
  <si>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</si>
  <si>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</si>
  <si>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</si>
  <si>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</si>
  <si>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</si>
  <si>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</si>
  <si>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</si>
  <si>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</si>
  <si>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</si>
  <si>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</si>
  <si>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</si>
  <si>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</si>
  <si>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</si>
  <si>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</si>
  <si>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</si>
  <si>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</si>
  <si>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</si>
  <si>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</si>
  <si>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</si>
  <si>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</si>
  <si>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</si>
  <si>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</si>
  <si>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</si>
  <si>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</si>
  <si>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</si>
  <si>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</si>
  <si>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</si>
  <si>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</si>
  <si>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</si>
  <si>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</si>
  <si>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</si>
  <si>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</si>
  <si>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</si>
  <si>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</si>
  <si>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</si>
  <si>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</si>
  <si>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</si>
  <si>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</si>
  <si>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</si>
  <si>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</si>
  <si>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</si>
  <si>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</si>
  <si>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</si>
  <si>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</si>
  <si>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</si>
  <si>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</si>
  <si>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</si>
  <si>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</si>
  <si>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</si>
  <si>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</si>
  <si>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</si>
  <si>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</si>
  <si>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</si>
  <si>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</si>
  <si>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</si>
  <si>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</si>
  <si>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</si>
  <si>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</si>
  <si>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</si>
  <si>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</si>
  <si>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</si>
  <si>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</si>
  <si>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</si>
  <si>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</si>
  <si>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</si>
  <si>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</si>
  <si>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</si>
  <si>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</si>
  <si>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</si>
  <si>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</si>
  <si>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</si>
  <si>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</si>
  <si>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</si>
  <si>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</si>
  <si>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</si>
  <si>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</si>
  <si>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</si>
  <si>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</si>
  <si>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</si>
  <si>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</si>
  <si>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</si>
  <si>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</si>
  <si>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</si>
  <si>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</si>
  <si>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</si>
  <si>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</si>
  <si>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</si>
  <si>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</si>
  <si>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</si>
  <si>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</si>
  <si>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</si>
  <si>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</si>
  <si>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</si>
  <si>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</si>
  <si>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</si>
  <si>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</si>
  <si>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</si>
  <si>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</si>
  <si>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</si>
  <si>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</si>
  <si>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</si>
  <si>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</si>
  <si>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</si>
  <si>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</si>
  <si>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</si>
  <si>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</si>
  <si>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</si>
  <si>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</si>
  <si>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</si>
  <si>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</si>
  <si>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</si>
  <si>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</si>
  <si>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</si>
  <si>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</si>
  <si>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</si>
  <si>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</si>
  <si>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</si>
  <si>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</si>
  <si>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</si>
  <si>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</si>
  <si>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</si>
  <si>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</si>
  <si>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</si>
  <si>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</si>
  <si>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</si>
  <si>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</si>
  <si>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</si>
  <si>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</si>
  <si>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</si>
  <si>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</si>
  <si>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</si>
  <si>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</si>
  <si>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</si>
  <si>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</si>
  <si>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</si>
  <si>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</si>
  <si>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</si>
  <si>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</si>
  <si>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</si>
  <si>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</si>
  <si>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</si>
  <si>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</si>
  <si>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</si>
  <si>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</si>
  <si>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</si>
  <si>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</si>
  <si>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</si>
  <si>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</si>
  <si>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</si>
  <si>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</si>
  <si>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</si>
  <si>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</si>
  <si>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</si>
  <si>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</si>
  <si>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</si>
  <si>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</si>
  <si>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</si>
  <si>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</si>
  <si>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</si>
  <si>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</si>
  <si>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</si>
  <si>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</si>
  <si>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</si>
  <si>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</si>
  <si>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</si>
  <si>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</si>
  <si>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</si>
  <si>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</si>
  <si>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</si>
  <si>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</si>
  <si>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</si>
  <si>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</si>
  <si>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</si>
  <si>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</si>
  <si>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</si>
  <si>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</si>
  <si>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</si>
  <si>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</si>
  <si>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</si>
  <si>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</si>
  <si>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</si>
  <si>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</si>
  <si>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</si>
  <si>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</si>
  <si>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</si>
  <si>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</si>
  <si>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</si>
  <si>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</si>
  <si>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</si>
  <si>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</si>
  <si>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</si>
  <si>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</si>
  <si>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</si>
  <si>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</si>
  <si>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</si>
  <si>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</si>
  <si>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</si>
  <si>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</si>
  <si>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</si>
  <si>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</si>
  <si>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</si>
  <si>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</si>
  <si>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</si>
  <si>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</si>
  <si>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</si>
  <si>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</si>
  <si>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</si>
  <si>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</si>
  <si>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</si>
  <si>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</si>
  <si>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</si>
  <si>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</si>
  <si>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</si>
  <si>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</si>
  <si>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</si>
  <si>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</si>
  <si>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</si>
  <si>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</si>
  <si>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</si>
  <si>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</si>
  <si>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</si>
  <si>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</si>
  <si>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</si>
  <si>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</si>
  <si>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</si>
  <si>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</si>
  <si>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</si>
  <si>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</si>
  <si>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</si>
  <si>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</si>
  <si>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</si>
  <si>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</si>
  <si>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</si>
  <si>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</si>
  <si>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</si>
  <si>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</si>
  <si>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</si>
  <si>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</si>
  <si>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</si>
  <si>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</si>
  <si>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</si>
  <si>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</si>
  <si>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</si>
  <si>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</si>
  <si>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</si>
  <si>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</si>
  <si>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</si>
  <si>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</si>
  <si>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</si>
  <si>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</si>
  <si>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</si>
  <si>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</si>
  <si>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</si>
  <si>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</si>
  <si>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</si>
  <si>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</si>
  <si>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</si>
  <si>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</si>
  <si>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</si>
  <si>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</si>
  <si>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</si>
  <si>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</si>
  <si>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</si>
  <si>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</si>
  <si>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</si>
  <si>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</si>
  <si>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</si>
  <si>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</si>
  <si>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</si>
  <si>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</si>
  <si>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</si>
  <si>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</si>
  <si>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</si>
  <si>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</si>
  <si>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</si>
  <si>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</si>
  <si>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</si>
  <si>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</si>
  <si>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</si>
  <si>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</si>
  <si>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</si>
  <si>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</si>
  <si>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</si>
  <si>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</si>
  <si>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</si>
  <si>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</si>
  <si>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</si>
  <si>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</si>
  <si>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</si>
  <si>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</si>
  <si>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</si>
  <si>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</si>
  <si>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</si>
  <si>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</si>
  <si>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</si>
  <si>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</si>
  <si>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</si>
  <si>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</si>
  <si>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</si>
  <si>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</si>
  <si>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</si>
  <si>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</si>
  <si>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</si>
  <si>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</si>
  <si>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</si>
  <si>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</si>
  <si>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</si>
  <si>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</si>
  <si>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</si>
  <si>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</si>
  <si>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</si>
  <si>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</si>
  <si>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</si>
  <si>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</si>
  <si>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</si>
  <si>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</si>
  <si>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</si>
  <si>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</si>
  <si>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</si>
  <si>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</si>
  <si>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</si>
  <si>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</si>
  <si>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</si>
  <si>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</si>
  <si>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</si>
  <si>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</si>
  <si>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</si>
  <si>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</si>
  <si>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</si>
  <si>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</si>
  <si>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</si>
  <si>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</si>
  <si>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</si>
  <si>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</si>
  <si>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</si>
  <si>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</si>
  <si>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</si>
  <si>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</si>
  <si>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</si>
  <si>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</si>
  <si>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</si>
  <si>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</si>
  <si>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</si>
  <si>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</si>
  <si>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</si>
  <si>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</si>
  <si>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</si>
  <si>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</si>
  <si>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</si>
  <si>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</si>
  <si>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</si>
  <si>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</si>
  <si>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</si>
  <si>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</si>
  <si>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</si>
  <si>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</si>
  <si>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</si>
  <si>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</si>
  <si>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</si>
  <si>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</si>
  <si>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</si>
  <si>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</si>
  <si>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</si>
  <si>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</si>
  <si>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</si>
  <si>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</si>
  <si>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</si>
  <si>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</si>
  <si>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</si>
  <si>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</si>
  <si>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</si>
  <si>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</si>
  <si>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</si>
  <si>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</si>
  <si>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</si>
  <si>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</si>
  <si>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</si>
  <si>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</si>
  <si>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</si>
  <si>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</si>
  <si>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</si>
  <si>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</si>
  <si>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</si>
  <si>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</si>
  <si>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</si>
  <si>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</si>
  <si>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</si>
  <si>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</si>
  <si>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</si>
  <si>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</si>
  <si>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</si>
  <si>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</si>
  <si>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</si>
  <si>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</si>
  <si>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</si>
  <si>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</si>
  <si>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</si>
  <si>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</si>
  <si>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</si>
  <si>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</si>
  <si>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</si>
  <si>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</si>
  <si>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</si>
  <si>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</si>
  <si>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</si>
  <si>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</si>
  <si>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</si>
  <si>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</si>
  <si>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</si>
  <si>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</si>
  <si>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</si>
  <si>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</si>
  <si>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</si>
  <si>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</si>
  <si>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</si>
  <si>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</si>
  <si>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</si>
  <si>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</si>
  <si>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</si>
  <si>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</si>
  <si>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</si>
  <si>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</si>
  <si>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</si>
  <si>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</si>
  <si>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</si>
  <si>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</si>
  <si>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</si>
  <si>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</si>
  <si>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</si>
  <si>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</si>
  <si>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</si>
  <si>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</si>
  <si>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</si>
  <si>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</si>
  <si>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</si>
  <si>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</si>
  <si>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</si>
  <si>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</si>
  <si>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</si>
  <si>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</si>
  <si>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</si>
  <si>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</si>
  <si>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</si>
  <si>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</si>
  <si>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</si>
  <si>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</si>
  <si>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</si>
  <si>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</si>
  <si>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</si>
  <si>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</si>
  <si>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</si>
  <si>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</si>
  <si>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</si>
  <si>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</si>
  <si>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</si>
  <si>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</si>
  <si>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</si>
  <si>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</si>
  <si>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</si>
  <si>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</si>
  <si>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</si>
  <si>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</si>
  <si>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</si>
  <si>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</si>
  <si>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</si>
  <si>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</si>
  <si>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</si>
  <si>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</si>
  <si>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</si>
  <si>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</si>
  <si>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</si>
  <si>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</si>
  <si>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</si>
  <si>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</si>
  <si>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</si>
  <si>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</si>
  <si>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</si>
  <si>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</si>
  <si>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</si>
  <si>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</si>
  <si>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</si>
  <si>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</si>
  <si>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</si>
  <si>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</si>
  <si>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</si>
  <si>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</si>
  <si>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</si>
  <si>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</si>
  <si>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</si>
  <si>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</si>
  <si>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</si>
  <si>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</si>
  <si>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</si>
  <si>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</si>
  <si>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</si>
  <si>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</si>
  <si>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</si>
  <si>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</si>
  <si>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</si>
  <si>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</si>
  <si>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</si>
  <si>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</si>
  <si>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</si>
  <si>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</si>
  <si>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</si>
  <si>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</si>
  <si>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</si>
  <si>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</si>
  <si>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</si>
  <si>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</si>
  <si>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</si>
  <si>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</si>
  <si>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</si>
  <si>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</si>
  <si>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</si>
  <si>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</si>
  <si>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</si>
  <si>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</si>
  <si>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</si>
  <si>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</si>
  <si>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</si>
  <si>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</si>
  <si>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</si>
  <si>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</si>
  <si>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</si>
  <si>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</si>
  <si>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</si>
  <si>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</si>
  <si>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</si>
  <si>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</si>
  <si>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</si>
  <si>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</si>
  <si>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</si>
  <si>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</si>
  <si>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</si>
  <si>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</si>
  <si>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</si>
  <si>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</si>
  <si>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</si>
  <si>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</si>
  <si>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</si>
  <si>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</si>
  <si>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</si>
  <si>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</si>
  <si>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</si>
  <si>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</si>
  <si>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</si>
  <si>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</si>
  <si>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</si>
  <si>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</si>
  <si>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</si>
  <si>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</si>
  <si>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</si>
  <si>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</si>
  <si>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</si>
  <si>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</si>
  <si>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</si>
  <si>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</si>
  <si>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</si>
  <si>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</si>
  <si>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</si>
  <si>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</si>
  <si>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</si>
  <si>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</si>
  <si>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</si>
  <si>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</si>
  <si>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</si>
  <si>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</si>
  <si>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</si>
  <si>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</si>
  <si>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</si>
  <si>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</si>
  <si>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</si>
  <si>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</si>
  <si>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</si>
  <si>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</si>
  <si>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</si>
  <si>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</si>
  <si>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</si>
  <si>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</si>
  <si>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</si>
  <si>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</si>
  <si>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</si>
  <si>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</si>
  <si>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</si>
  <si>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</si>
  <si>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</si>
  <si>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</si>
  <si>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</si>
  <si>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</si>
  <si>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</si>
  <si>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</si>
  <si>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</si>
  <si>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</si>
  <si>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</si>
  <si>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</si>
  <si>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</si>
  <si>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</si>
  <si>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</si>
  <si>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</si>
  <si>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</si>
  <si>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</si>
  <si>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</si>
  <si>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</si>
  <si>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</si>
  <si>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</si>
  <si>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</si>
  <si>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</si>
  <si>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</si>
  <si>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</si>
  <si>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</si>
  <si>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</si>
  <si>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</si>
  <si>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</si>
  <si>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</si>
  <si>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</si>
  <si>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</si>
  <si>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</si>
  <si>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</si>
  <si>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</si>
  <si>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</si>
  <si>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</si>
  <si>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</si>
  <si>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</si>
  <si>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</si>
  <si>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</si>
  <si>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</si>
  <si>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</si>
  <si>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</si>
  <si>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</si>
  <si>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</si>
  <si>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</si>
  <si>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</si>
  <si>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</si>
  <si>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</si>
  <si>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</si>
  <si>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</si>
  <si>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</si>
  <si>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</si>
  <si>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</si>
  <si>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</si>
  <si>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</si>
  <si>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</si>
  <si>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</si>
  <si>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</si>
  <si>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</si>
  <si>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</si>
  <si>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</si>
  <si>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</si>
  <si>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</si>
  <si>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</si>
  <si>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</si>
  <si>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</si>
  <si>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</si>
  <si>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</si>
  <si>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</si>
  <si>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</si>
  <si>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</si>
  <si>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</si>
  <si>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</si>
  <si>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</si>
  <si>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</si>
  <si>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</si>
  <si>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</si>
  <si>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</si>
  <si>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</si>
  <si>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</si>
  <si>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</si>
  <si>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</si>
  <si>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</si>
  <si>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</si>
  <si>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</si>
  <si>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</si>
  <si>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</si>
  <si>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</si>
  <si>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</si>
  <si>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</si>
  <si>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</si>
  <si>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</si>
  <si>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</si>
  <si>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</si>
  <si>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</si>
  <si>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</si>
  <si>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</si>
  <si>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</si>
  <si>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</si>
  <si>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</si>
  <si>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</si>
  <si>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</si>
  <si>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</si>
  <si>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</si>
  <si>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</si>
  <si>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</si>
  <si>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</si>
  <si>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</si>
  <si>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</si>
  <si>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</si>
  <si>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</si>
  <si>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</si>
  <si>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</si>
  <si>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</si>
  <si>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</si>
  <si>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</si>
  <si>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</si>
  <si>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</si>
  <si>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</si>
  <si>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</si>
  <si>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</si>
  <si>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</si>
  <si>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</si>
  <si>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</si>
  <si>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</si>
  <si>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</si>
  <si>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</si>
  <si>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</si>
  <si>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</si>
  <si>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</si>
  <si>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</si>
  <si>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</si>
  <si>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</si>
  <si>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</si>
  <si>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</si>
  <si>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</si>
  <si>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</si>
  <si>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</si>
  <si>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</si>
  <si>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</si>
  <si>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</si>
  <si>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</si>
  <si>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</si>
  <si>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</si>
  <si>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</si>
  <si>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</si>
  <si>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</si>
  <si>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</si>
  <si>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</si>
  <si>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</si>
  <si>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</si>
  <si>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</si>
  <si>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</si>
  <si>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</si>
  <si>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</si>
  <si>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</si>
  <si>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</si>
  <si>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</si>
  <si>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</si>
  <si>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</si>
  <si>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</si>
  <si>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</si>
  <si>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</si>
  <si>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</si>
  <si>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</si>
  <si>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</si>
  <si>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</si>
  <si>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</si>
  <si>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</si>
  <si>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</si>
  <si>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</si>
  <si>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</si>
  <si>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</si>
  <si>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</si>
  <si>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</si>
  <si>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</si>
  <si>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</si>
  <si>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</si>
  <si>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</si>
  <si>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</si>
  <si>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</si>
  <si>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</si>
  <si>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</si>
  <si>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</si>
  <si>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</si>
  <si>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</si>
  <si>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</si>
  <si>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</si>
  <si>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</si>
  <si>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</si>
  <si>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</si>
  <si>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</si>
  <si>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</si>
  <si>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</si>
  <si>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</si>
  <si>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</si>
  <si>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</si>
  <si>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</si>
  <si>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</si>
  <si>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</si>
  <si>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</si>
  <si>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</si>
  <si>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</si>
  <si>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</si>
  <si>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</si>
  <si>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</si>
  <si>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</si>
  <si>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</si>
  <si>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</si>
  <si>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</si>
  <si>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</si>
  <si>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</si>
  <si>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</si>
  <si>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</si>
  <si>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</si>
  <si>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</si>
  <si>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</si>
  <si>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</si>
  <si>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</si>
  <si>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</si>
  <si>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</si>
  <si>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</si>
  <si>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</si>
  <si>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</si>
  <si>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</si>
  <si>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</si>
  <si>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</si>
  <si>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</si>
  <si>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</si>
  <si>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</si>
  <si>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</si>
  <si>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</si>
  <si>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</si>
  <si>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</si>
  <si>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</si>
  <si>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</si>
  <si>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</si>
  <si>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</si>
  <si>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</si>
  <si>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</si>
  <si>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</si>
  <si>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</si>
  <si>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</si>
  <si>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</si>
  <si>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</si>
  <si>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</si>
  <si>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</si>
  <si>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</si>
  <si>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</si>
  <si>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</si>
  <si>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</si>
  <si>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</si>
  <si>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</si>
  <si>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</si>
  <si>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</si>
  <si>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</si>
  <si>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</si>
  <si>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</si>
  <si>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</si>
  <si>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</si>
  <si>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</si>
  <si>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</si>
  <si>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</si>
  <si>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</si>
  <si>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</si>
  <si>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</si>
  <si>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</si>
  <si>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</si>
  <si>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</si>
  <si>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</si>
  <si>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</si>
  <si>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</si>
  <si>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</si>
  <si>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</si>
  <si>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</si>
  <si>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</si>
  <si>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</si>
  <si>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</si>
  <si>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</si>
  <si>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</si>
  <si>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</si>
  <si>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</si>
  <si>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</si>
  <si>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</si>
  <si>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</si>
  <si>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</si>
  <si>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</si>
  <si>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</si>
  <si>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</si>
  <si>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</si>
  <si>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</si>
  <si>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</si>
  <si>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</si>
  <si>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</si>
  <si>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</si>
  <si>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</si>
  <si>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</si>
  <si>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</si>
  <si>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</si>
  <si>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</si>
  <si>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</si>
  <si>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</si>
  <si>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</si>
  <si>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</si>
  <si>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</si>
  <si>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</si>
  <si>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</si>
  <si>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</si>
  <si>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</si>
  <si>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</si>
  <si>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</si>
  <si>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</si>
  <si>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</si>
  <si>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</si>
  <si>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</si>
  <si>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</si>
  <si>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</si>
  <si>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</si>
  <si>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</si>
  <si>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</si>
  <si>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</si>
  <si>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</si>
  <si>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</si>
  <si>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</si>
  <si>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</si>
  <si>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</si>
  <si>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</si>
  <si>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</si>
  <si>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</si>
  <si>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</si>
  <si>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</si>
  <si>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</si>
  <si>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</si>
  <si>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</si>
  <si>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</si>
  <si>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</si>
  <si>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</si>
  <si>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</si>
  <si>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</si>
  <si>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</si>
  <si>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</si>
  <si>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</si>
  <si>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</si>
  <si>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</si>
  <si>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</si>
  <si>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</si>
  <si>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</si>
  <si>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</si>
  <si>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</si>
  <si>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</si>
  <si>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</si>
  <si>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</si>
  <si>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</si>
  <si>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</si>
  <si>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</si>
  <si>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</si>
  <si>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</si>
  <si>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</si>
  <si>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</si>
  <si>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</si>
  <si>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</si>
  <si>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</si>
  <si>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</si>
  <si>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</si>
  <si>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</si>
  <si>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</si>
  <si>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</si>
  <si>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</si>
  <si>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</si>
  <si>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</si>
  <si>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</si>
  <si>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</si>
  <si>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</si>
  <si>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</si>
  <si>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</si>
  <si>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</si>
  <si>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</si>
  <si>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</si>
  <si>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</si>
  <si>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</si>
  <si>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</si>
  <si>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</si>
  <si>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</si>
  <si>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</si>
  <si>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</si>
  <si>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</si>
  <si>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</si>
  <si>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</si>
  <si>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</si>
  <si>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</si>
  <si>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</si>
  <si>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</si>
  <si>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</si>
  <si>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</si>
  <si>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</si>
  <si>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</si>
  <si>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</si>
  <si>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</si>
  <si>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</si>
  <si>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</si>
  <si>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</si>
  <si>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</si>
  <si>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</si>
  <si>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</si>
  <si>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</si>
  <si>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</si>
  <si>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</si>
  <si>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</si>
  <si>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</si>
  <si>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</si>
  <si>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</si>
  <si>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</si>
  <si>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</si>
  <si>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</si>
  <si>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</si>
  <si>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</si>
  <si>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</si>
  <si>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</si>
  <si>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</si>
  <si>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</si>
  <si>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</si>
  <si>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</si>
  <si>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</si>
  <si>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</si>
  <si>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</si>
  <si>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</si>
  <si>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</si>
  <si>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</si>
  <si>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</si>
  <si>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</si>
  <si>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</si>
  <si>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</si>
  <si>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</si>
  <si>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</si>
  <si>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</si>
  <si>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</si>
  <si>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</si>
  <si>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</si>
  <si>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</si>
  <si>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</si>
  <si>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</si>
  <si>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</si>
  <si>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</si>
  <si>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</si>
  <si>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</si>
  <si>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</si>
  <si>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</si>
  <si>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</si>
  <si>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</si>
  <si>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</si>
  <si>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</si>
  <si>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</si>
  <si>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</si>
  <si>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</si>
  <si>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</si>
  <si>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</si>
  <si>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</si>
  <si>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</si>
  <si>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</si>
  <si>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</si>
  <si>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</si>
  <si>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</si>
  <si>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</si>
  <si>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</si>
  <si>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</si>
  <si>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</si>
  <si>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</si>
  <si>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</si>
  <si>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</si>
  <si>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</si>
  <si>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</si>
  <si>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</si>
  <si>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</si>
  <si>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</si>
  <si>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</si>
  <si>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</si>
  <si>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</si>
  <si>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</si>
  <si>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</si>
  <si>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</si>
  <si>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</si>
  <si>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</si>
  <si>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</si>
  <si>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</si>
  <si>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</si>
  <si>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</si>
  <si>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</si>
  <si>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</si>
  <si>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</si>
  <si>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</si>
  <si>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</si>
  <si>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</si>
  <si>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</si>
  <si>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</si>
  <si>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</si>
  <si>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</si>
  <si>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</si>
  <si>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</si>
  <si>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</si>
  <si>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</si>
  <si>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</si>
  <si>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</si>
  <si>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</si>
  <si>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</si>
  <si>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</si>
  <si>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</si>
  <si>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</si>
  <si>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</si>
  <si>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</si>
  <si>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</si>
  <si>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</si>
  <si>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</si>
  <si>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</si>
  <si>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</si>
  <si>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</si>
  <si>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</si>
  <si>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</si>
  <si>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</si>
  <si>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</si>
  <si>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</si>
  <si>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</si>
  <si>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</si>
  <si>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</si>
  <si>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</si>
  <si>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</si>
  <si>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</si>
  <si>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</si>
  <si>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</si>
  <si>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</si>
  <si>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</si>
  <si>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</si>
  <si>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</si>
  <si>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</si>
  <si>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</si>
  <si>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</si>
  <si>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</si>
  <si>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</si>
  <si>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</si>
  <si>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</si>
  <si>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</si>
  <si>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</si>
  <si>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</si>
  <si>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</si>
  <si>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</si>
  <si>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</si>
  <si>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</si>
  <si>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</si>
  <si>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</si>
  <si>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</si>
  <si>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</si>
  <si>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</si>
  <si>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</si>
  <si>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</si>
  <si>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</si>
  <si>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</si>
  <si>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</si>
  <si>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</si>
  <si>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</si>
  <si>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</si>
  <si>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</si>
  <si>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</si>
  <si>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</si>
  <si>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</si>
  <si>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</si>
  <si>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</si>
  <si>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</si>
  <si>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</si>
  <si>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</si>
  <si>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</si>
  <si>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</si>
  <si>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</si>
  <si>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</si>
  <si>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</si>
  <si>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</si>
  <si>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</si>
  <si>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</si>
  <si>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</si>
  <si>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</si>
  <si>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</si>
  <si>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</si>
  <si>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</si>
  <si>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</si>
  <si>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</si>
  <si>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</si>
  <si>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</si>
  <si>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</si>
  <si>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</si>
  <si>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</si>
  <si>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</si>
  <si>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</si>
  <si>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</si>
  <si>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</si>
  <si>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</si>
  <si>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</si>
  <si>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</si>
  <si>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</si>
  <si>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</si>
  <si>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</si>
  <si>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</si>
  <si>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</si>
  <si>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</si>
  <si>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</si>
  <si>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</si>
  <si>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</si>
  <si>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</si>
  <si>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</si>
  <si>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</si>
  <si>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</si>
  <si>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</si>
  <si>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</si>
  <si>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</si>
  <si>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</si>
  <si>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</si>
  <si>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</si>
  <si>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</si>
  <si>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</si>
  <si>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</si>
  <si>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</si>
  <si>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</si>
  <si>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</si>
  <si>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</si>
  <si>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</si>
  <si>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</si>
  <si>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</si>
  <si>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</si>
  <si>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</si>
  <si>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</si>
  <si>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</si>
  <si>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</si>
  <si>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</si>
  <si>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</si>
  <si>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</si>
  <si>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</si>
  <si>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</si>
  <si>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</si>
  <si>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</si>
  <si>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</si>
  <si>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</si>
  <si>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</si>
  <si>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</si>
  <si>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</si>
  <si>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</si>
  <si>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</si>
  <si>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</si>
  <si>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</si>
  <si>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</si>
  <si>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</si>
  <si>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</si>
  <si>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</si>
  <si>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</si>
  <si>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</si>
  <si>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</si>
  <si>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</si>
  <si>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</si>
  <si>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</si>
  <si>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</si>
  <si>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</si>
  <si>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</si>
  <si>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</si>
  <si>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</si>
  <si>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</si>
  <si>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</si>
  <si>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</si>
  <si>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</si>
  <si>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</si>
  <si>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</si>
  <si>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</si>
  <si>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</si>
  <si>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</si>
  <si>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</si>
  <si>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</si>
  <si>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</si>
  <si>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</si>
  <si>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</si>
  <si>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</si>
  <si>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</si>
  <si>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</si>
  <si>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</si>
  <si>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</si>
  <si>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</si>
  <si>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</si>
  <si>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</si>
  <si>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</si>
  <si>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</si>
  <si>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</si>
  <si>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</si>
  <si>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</si>
  <si>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</si>
  <si>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</si>
  <si>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</si>
  <si>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</si>
  <si>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</si>
  <si>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</si>
  <si>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</si>
  <si>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</si>
  <si>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</si>
  <si>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</si>
  <si>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</si>
  <si>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</si>
  <si>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</si>
  <si>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</si>
  <si>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</si>
  <si>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</si>
  <si>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</si>
  <si>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</si>
  <si>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</si>
  <si>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</si>
  <si>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</si>
  <si>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</si>
  <si>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</si>
  <si>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</si>
  <si>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</si>
  <si>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</si>
  <si>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</si>
  <si>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</si>
  <si>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</si>
  <si>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</si>
  <si>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</si>
  <si>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</si>
  <si>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</si>
  <si>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</si>
  <si>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</si>
  <si>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</si>
  <si>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</si>
  <si>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</si>
  <si>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</si>
  <si>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</si>
  <si>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</si>
  <si>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</si>
  <si>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</si>
  <si>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</si>
  <si>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</si>
  <si>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</si>
  <si>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</si>
  <si>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</si>
  <si>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</si>
  <si>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</si>
  <si>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</si>
  <si>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</si>
  <si>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</si>
  <si>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</si>
  <si>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</si>
  <si>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</si>
  <si>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</si>
  <si>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</si>
  <si>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</si>
  <si>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</si>
  <si>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</si>
  <si>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</si>
  <si>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</si>
  <si>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</si>
  <si>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</si>
  <si>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</si>
  <si>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</si>
  <si>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</si>
  <si>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</si>
  <si>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</si>
  <si>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</si>
  <si>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</si>
  <si>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</si>
  <si>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</si>
  <si>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</si>
  <si>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</si>
  <si>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</si>
  <si>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</si>
  <si>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</si>
  <si>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</si>
  <si>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</si>
  <si>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</si>
  <si>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</si>
  <si>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</si>
  <si>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</si>
  <si>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</si>
  <si>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</si>
  <si>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</si>
  <si>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</si>
  <si>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</si>
  <si>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</si>
  <si>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</si>
  <si>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</si>
  <si>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</si>
  <si>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</si>
  <si>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</si>
  <si>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</si>
  <si>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</si>
  <si>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</si>
  <si>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</si>
  <si>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</si>
  <si>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</si>
  <si>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</si>
  <si>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</si>
  <si>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</si>
  <si>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</si>
  <si>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</si>
  <si>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</si>
  <si>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</si>
  <si>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</si>
  <si>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</si>
  <si>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</si>
  <si>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</si>
  <si>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</si>
  <si>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</si>
  <si>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</si>
  <si>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</si>
  <si>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</si>
  <si>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</si>
  <si>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</si>
  <si>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</si>
  <si>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</si>
  <si>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</si>
  <si>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</si>
  <si>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</si>
  <si>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</si>
  <si>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</si>
  <si>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</si>
  <si>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</si>
  <si>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</si>
  <si>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</si>
  <si>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</si>
  <si>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</si>
  <si>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</si>
  <si>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</si>
  <si>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</si>
  <si>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</si>
  <si>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</si>
  <si>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</si>
  <si>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</si>
  <si>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</si>
  <si>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</si>
  <si>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</si>
  <si>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</si>
  <si>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</si>
  <si>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</si>
  <si>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</si>
  <si>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</si>
  <si>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</si>
  <si>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</si>
  <si>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</si>
  <si>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</si>
  <si>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</si>
  <si>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</si>
  <si>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</si>
  <si>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</si>
  <si>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</si>
  <si>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</si>
  <si>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</si>
  <si>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</si>
  <si>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</si>
  <si>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</si>
  <si>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</si>
  <si>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</si>
  <si>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</si>
  <si>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</si>
  <si>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</si>
  <si>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</si>
  <si>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</si>
  <si>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</si>
  <si>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</si>
  <si>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</si>
  <si>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</si>
  <si>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</si>
  <si>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</si>
  <si>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</si>
  <si>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</si>
  <si>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</si>
  <si>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</si>
  <si>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</si>
  <si>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</si>
  <si>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</si>
  <si>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</si>
  <si>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</si>
  <si>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</si>
  <si>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</si>
  <si>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</si>
  <si>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</si>
  <si>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</si>
  <si>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</si>
  <si>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</si>
  <si>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</si>
  <si>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</si>
  <si>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</si>
  <si>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</si>
  <si>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</si>
  <si>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</si>
  <si>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</si>
  <si>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</si>
  <si>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</si>
  <si>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</si>
  <si>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</si>
  <si>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</si>
  <si>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</si>
  <si>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</si>
  <si>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</si>
  <si>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</si>
  <si>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</si>
  <si>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</si>
  <si>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</si>
  <si>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</si>
  <si>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</si>
  <si>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</si>
  <si>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</si>
  <si>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</si>
  <si>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</si>
  <si>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</si>
  <si>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</si>
  <si>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</si>
  <si>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</si>
  <si>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</si>
  <si>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</si>
  <si>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</si>
  <si>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</si>
  <si>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</si>
  <si>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</si>
  <si>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</si>
  <si>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</si>
  <si>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</si>
  <si>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</si>
  <si>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</si>
  <si>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</si>
  <si>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</si>
  <si>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</si>
  <si>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</si>
  <si>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</si>
  <si>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</si>
  <si>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</si>
  <si>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</si>
  <si>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</si>
  <si>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</si>
  <si>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</si>
  <si>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</si>
  <si>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</si>
  <si>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</si>
  <si>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</si>
  <si>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</si>
  <si>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</si>
  <si>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</si>
  <si>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</si>
  <si>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</si>
  <si>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</si>
  <si>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</si>
  <si>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</si>
  <si>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</si>
  <si>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</si>
  <si>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</si>
  <si>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</si>
  <si>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</si>
  <si>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</si>
  <si>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</si>
  <si>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</si>
  <si>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</si>
  <si>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</si>
  <si>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</si>
  <si>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</si>
  <si>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</si>
  <si>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</si>
  <si>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</si>
  <si>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</si>
  <si>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</si>
  <si>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</si>
  <si>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</si>
  <si>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</si>
  <si>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</si>
  <si>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</si>
  <si>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</si>
  <si>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</si>
  <si>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</si>
  <si>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</si>
  <si>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</si>
  <si>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</si>
  <si>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</si>
  <si>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</si>
  <si>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</si>
  <si>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</si>
  <si>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</si>
  <si>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</si>
  <si>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</si>
  <si>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</si>
  <si>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</si>
  <si>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</si>
  <si>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</si>
  <si>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</si>
  <si>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</si>
  <si>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</si>
  <si>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</si>
  <si>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</si>
  <si>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</si>
  <si>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</si>
  <si>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</si>
  <si>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</si>
  <si>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</si>
  <si>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</si>
  <si>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</si>
  <si>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</si>
  <si>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</si>
  <si>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</si>
  <si>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</si>
  <si>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</si>
  <si>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</si>
  <si>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</si>
  <si>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</si>
  <si>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</si>
  <si>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</si>
  <si>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</si>
  <si>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</si>
  <si>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</si>
  <si>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</si>
  <si>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</si>
  <si>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</si>
  <si>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</si>
  <si>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</si>
  <si>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</si>
  <si>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</si>
  <si>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</si>
  <si>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</si>
  <si>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</si>
  <si>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</si>
  <si>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</si>
  <si>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</si>
  <si>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</si>
  <si>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</si>
  <si>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</si>
  <si>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</si>
  <si>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</si>
  <si>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</si>
  <si>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</si>
  <si>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</si>
  <si>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</si>
  <si>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</si>
  <si>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</si>
  <si>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</si>
  <si>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</si>
  <si>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</si>
  <si>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</si>
  <si>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</si>
  <si>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</si>
  <si>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</si>
  <si>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</si>
  <si>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</si>
  <si>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</si>
  <si>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</si>
  <si>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</si>
  <si>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</si>
  <si>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</si>
  <si>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</si>
  <si>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</si>
  <si>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</si>
  <si>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</si>
  <si>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</si>
  <si>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</si>
  <si>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</si>
  <si>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</si>
  <si>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</si>
  <si>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</si>
  <si>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</si>
  <si>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</si>
  <si>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</si>
  <si>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</si>
  <si>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</si>
  <si>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</si>
  <si>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</si>
  <si>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</si>
  <si>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</si>
  <si>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</si>
  <si>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</si>
  <si>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</si>
  <si>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</si>
  <si>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</si>
  <si>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</si>
  <si>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</si>
  <si>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</si>
  <si>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</si>
  <si>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</si>
  <si>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</si>
  <si>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</si>
  <si>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</si>
  <si>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</si>
  <si>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</si>
  <si>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</si>
  <si>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</si>
  <si>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</si>
  <si>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</si>
  <si>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</si>
  <si>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</si>
  <si>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</si>
  <si>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</si>
  <si>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</si>
  <si>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</si>
  <si>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</si>
  <si>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</si>
  <si>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</si>
  <si>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</si>
  <si>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</si>
  <si>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</si>
  <si>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</si>
  <si>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</si>
  <si>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</si>
  <si>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</si>
  <si>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</si>
  <si>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</si>
  <si>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</si>
  <si>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</si>
  <si>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</si>
  <si>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</si>
  <si>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</si>
  <si>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</si>
  <si>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</si>
  <si>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</si>
  <si>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</si>
  <si>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</si>
  <si>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</si>
  <si>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</si>
  <si>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</si>
  <si>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</si>
  <si>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</si>
  <si>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</si>
  <si>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</si>
  <si>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</si>
  <si>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</si>
  <si>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</si>
  <si>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</si>
  <si>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</si>
  <si>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</si>
  <si>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</si>
  <si>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</si>
  <si>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</si>
  <si>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</si>
  <si>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</si>
  <si>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</si>
  <si>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</si>
  <si>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</si>
  <si>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</si>
  <si>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</si>
  <si>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</si>
  <si>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</si>
  <si>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</si>
  <si>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</si>
  <si>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</si>
  <si>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</si>
  <si>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</si>
  <si>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</si>
  <si>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</si>
  <si>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</si>
  <si>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</si>
  <si>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</si>
  <si>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</si>
  <si>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</si>
  <si>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</si>
  <si>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</si>
  <si>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</si>
  <si>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</si>
  <si>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</si>
  <si>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</si>
  <si>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</si>
  <si>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</si>
  <si>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</si>
  <si>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</si>
  <si>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</si>
  <si>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</si>
  <si>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</si>
  <si>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</si>
  <si>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</si>
  <si>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</si>
  <si>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</si>
  <si>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</si>
  <si>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</si>
  <si>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</si>
  <si>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</si>
  <si>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</si>
  <si>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</si>
  <si>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</si>
  <si>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</si>
  <si>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</si>
  <si>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</si>
  <si>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</si>
  <si>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</si>
  <si>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</si>
  <si>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</si>
  <si>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</si>
  <si>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</si>
  <si>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</si>
  <si>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</si>
  <si>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</si>
  <si>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</si>
  <si>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</si>
  <si>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</si>
  <si>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</si>
  <si>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</si>
  <si>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</si>
  <si>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</si>
  <si>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</si>
  <si>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</si>
  <si>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</si>
  <si>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</si>
  <si>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</si>
  <si>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</si>
  <si>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</si>
  <si>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</si>
  <si>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</si>
  <si>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</si>
  <si>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</si>
  <si>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</si>
  <si>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</si>
  <si>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</si>
  <si>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</si>
  <si>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</si>
  <si>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</si>
  <si>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</si>
  <si>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</si>
  <si>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</si>
  <si>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</si>
  <si>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</si>
  <si>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</si>
  <si>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</si>
  <si>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</si>
  <si>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</si>
  <si>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</si>
  <si>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</si>
  <si>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</si>
  <si>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</si>
  <si>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</si>
  <si>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</si>
  <si>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</si>
  <si>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</si>
  <si>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</si>
  <si>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</si>
  <si>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</si>
  <si>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</si>
  <si>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</si>
  <si>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</si>
  <si>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</si>
  <si>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</si>
  <si>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</si>
  <si>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</si>
  <si>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</si>
  <si>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</si>
  <si>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</si>
  <si>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</si>
  <si>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</si>
  <si>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</si>
  <si>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</si>
  <si>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</si>
  <si>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</si>
  <si>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</si>
  <si>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</si>
  <si>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</si>
  <si>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</si>
  <si>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</si>
  <si>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</si>
  <si>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</si>
  <si>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</si>
  <si>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</si>
  <si>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</si>
  <si>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</si>
  <si>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</si>
  <si>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</si>
  <si>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</si>
  <si>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</si>
  <si>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</si>
  <si>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</si>
  <si>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</si>
  <si>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</si>
  <si>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</si>
  <si>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</si>
  <si>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</si>
  <si>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</si>
  <si>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</si>
  <si>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</si>
  <si>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</si>
  <si>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</si>
  <si>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</si>
  <si>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</si>
  <si>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</si>
  <si>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</si>
  <si>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</si>
  <si>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</si>
  <si>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</si>
  <si>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</si>
  <si>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</si>
  <si>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</si>
  <si>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</si>
  <si>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</si>
  <si>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</si>
  <si>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</si>
  <si>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</si>
  <si>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</si>
  <si>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</si>
  <si>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</si>
  <si>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</si>
  <si>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</si>
  <si>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</si>
  <si>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</si>
  <si>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</si>
  <si>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</si>
  <si>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</si>
  <si>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</si>
  <si>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</si>
  <si>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</si>
  <si>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</si>
  <si>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</si>
  <si>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</si>
  <si>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</si>
  <si>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</si>
  <si>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</si>
  <si>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</si>
  <si>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</si>
  <si>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</si>
  <si>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</si>
  <si>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</si>
  <si>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</si>
  <si>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</si>
  <si>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</si>
  <si>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</si>
  <si>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</si>
  <si>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</si>
  <si>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</si>
  <si>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</si>
  <si>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</si>
  <si>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</si>
  <si>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</si>
  <si>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</si>
  <si>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</si>
  <si>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</si>
  <si>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</si>
  <si>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</si>
  <si>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</si>
  <si>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</si>
  <si>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</si>
  <si>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</si>
  <si>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</si>
  <si>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</si>
  <si>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</si>
  <si>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</si>
  <si>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</si>
  <si>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</si>
  <si>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</si>
  <si>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</si>
  <si>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</si>
  <si>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</si>
  <si>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</si>
  <si>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</si>
  <si>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</si>
  <si>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</si>
  <si>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</si>
  <si>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</si>
  <si>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</si>
  <si>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</si>
  <si>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</si>
  <si>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</si>
  <si>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</si>
  <si>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</si>
  <si>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</si>
  <si>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</si>
  <si>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</si>
  <si>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</si>
  <si>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</si>
  <si>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</si>
  <si>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</si>
  <si>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</si>
  <si>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</si>
  <si>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</si>
  <si>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</si>
  <si>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</si>
  <si>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</si>
  <si>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</si>
  <si>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</si>
  <si>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</si>
  <si>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</si>
  <si>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</si>
  <si>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</si>
  <si>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</si>
  <si>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</si>
  <si>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</si>
  <si>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</si>
  <si>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</si>
  <si>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</si>
  <si>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</si>
  <si>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</si>
  <si>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</si>
  <si>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</si>
  <si>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</si>
  <si>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</si>
  <si>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</si>
  <si>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</si>
  <si>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</si>
  <si>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</si>
  <si>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</si>
  <si>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</si>
  <si>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</si>
  <si>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</si>
  <si>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</si>
  <si>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</si>
  <si>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</si>
  <si>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</si>
  <si>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</si>
  <si>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</si>
  <si>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</si>
  <si>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</si>
  <si>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</si>
  <si>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</si>
  <si>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</si>
  <si>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</si>
  <si>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</si>
  <si>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</si>
  <si>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</si>
  <si>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</si>
  <si>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</si>
  <si>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</si>
  <si>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</si>
  <si>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</si>
  <si>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</si>
  <si>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</si>
  <si>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</si>
  <si>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</si>
  <si>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</si>
  <si>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</si>
  <si>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</si>
  <si>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</si>
  <si>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</si>
  <si>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</si>
  <si>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</si>
  <si>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</si>
  <si>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</si>
  <si>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</si>
  <si>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</si>
  <si>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</si>
  <si>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</si>
  <si>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</si>
  <si>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</si>
  <si>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</si>
  <si>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</si>
  <si>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</si>
  <si>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</si>
  <si>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</si>
  <si>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</si>
  <si>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</si>
  <si>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</si>
  <si>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</si>
  <si>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</si>
  <si>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</si>
  <si>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</si>
  <si>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</si>
  <si>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</si>
  <si>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</si>
  <si>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</si>
  <si>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</si>
  <si>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</si>
  <si>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</si>
  <si>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</si>
  <si>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</si>
  <si>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</si>
  <si>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</si>
  <si>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</si>
  <si>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</si>
  <si>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</si>
  <si>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</si>
  <si>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</si>
  <si>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</si>
  <si>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</si>
  <si>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</si>
  <si>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</si>
  <si>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</si>
  <si>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</si>
  <si>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</si>
  <si>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</si>
  <si>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</si>
  <si>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</si>
  <si>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</si>
  <si>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</si>
  <si>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</si>
  <si>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</si>
  <si>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</si>
  <si>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</si>
  <si>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</si>
  <si>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</si>
  <si>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</si>
  <si>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</si>
  <si>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</si>
  <si>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</si>
  <si>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</si>
  <si>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</si>
  <si>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</si>
  <si>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</si>
  <si>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</si>
  <si>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</si>
  <si>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</si>
  <si>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</si>
  <si>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</si>
  <si>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</si>
  <si>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</si>
  <si>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</si>
  <si>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</si>
  <si>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</si>
  <si>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</si>
  <si>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</si>
  <si>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</si>
  <si>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</si>
  <si>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</si>
  <si>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</si>
  <si>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</si>
  <si>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</si>
  <si>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</si>
  <si>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</si>
  <si>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</si>
  <si>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</si>
  <si>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</si>
  <si>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</si>
  <si>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</si>
  <si>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</si>
  <si>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</si>
  <si>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</si>
  <si>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</si>
  <si>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</si>
  <si>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</si>
  <si>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</si>
  <si>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</si>
  <si>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</si>
  <si>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</si>
  <si>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</si>
  <si>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</si>
  <si>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</si>
  <si>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</si>
  <si>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</si>
  <si>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</si>
  <si>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</si>
  <si>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</si>
  <si>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</si>
  <si>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</si>
  <si>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</si>
  <si>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</si>
  <si>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</si>
  <si>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</si>
  <si>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</si>
  <si>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</si>
  <si>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</si>
  <si>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</si>
  <si>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</si>
  <si>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</si>
  <si>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</si>
  <si>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</si>
  <si>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</si>
  <si>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</si>
  <si>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</si>
  <si>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</si>
  <si>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</si>
  <si>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</si>
  <si>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</si>
  <si>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</si>
  <si>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</si>
  <si>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</si>
  <si>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</si>
  <si>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</si>
  <si>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</si>
  <si>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</si>
  <si>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</si>
  <si>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</si>
  <si>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</si>
  <si>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</si>
  <si>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</si>
  <si>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</si>
  <si>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</si>
  <si>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</si>
  <si>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</si>
  <si>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</si>
  <si>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</si>
  <si>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</si>
  <si>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</si>
  <si>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</si>
  <si>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</si>
  <si>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</si>
  <si>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</si>
  <si>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</si>
  <si>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</si>
  <si>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</si>
  <si>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</si>
  <si>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</si>
  <si>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</si>
  <si>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</si>
  <si>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</si>
  <si>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</si>
  <si>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</si>
  <si>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</si>
  <si>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</si>
  <si>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</si>
  <si>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</si>
  <si>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</si>
  <si>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</si>
  <si>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</si>
  <si>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</si>
  <si>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</si>
  <si>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</si>
  <si>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</si>
  <si>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</si>
  <si>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</si>
  <si>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</si>
  <si>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</si>
  <si>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</si>
  <si>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</si>
  <si>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</si>
  <si>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</si>
  <si>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</si>
  <si>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</si>
  <si>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</si>
  <si>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</si>
  <si>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</si>
  <si>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</si>
  <si>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</si>
  <si>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</si>
  <si>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</si>
  <si>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</si>
  <si>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</si>
  <si>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</si>
  <si>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</si>
  <si>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</si>
  <si>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</si>
  <si>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</si>
  <si>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</si>
  <si>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</si>
  <si>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</si>
  <si>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</si>
  <si>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</si>
  <si>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</si>
  <si>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</si>
  <si>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</si>
  <si>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</si>
  <si>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</si>
  <si>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</si>
  <si>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</si>
  <si>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</si>
  <si>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</si>
  <si>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</si>
  <si>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</si>
  <si>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</si>
  <si>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</si>
  <si>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</si>
  <si>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</si>
  <si>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</si>
  <si>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</si>
  <si>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</si>
  <si>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</si>
  <si>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</si>
  <si>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</si>
  <si>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</si>
  <si>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</si>
  <si>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</si>
  <si>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</si>
  <si>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</si>
  <si>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</si>
  <si>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</si>
  <si>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</si>
  <si>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</si>
  <si>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</si>
  <si>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</si>
  <si>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</si>
  <si>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</si>
  <si>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</si>
  <si>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</si>
  <si>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</si>
  <si>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</si>
  <si>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</si>
  <si>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</si>
  <si>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</si>
  <si>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</si>
  <si>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</si>
  <si>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</si>
  <si>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</si>
  <si>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</si>
  <si>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</si>
  <si>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</si>
  <si>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</si>
  <si>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</si>
  <si>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</si>
  <si>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</si>
  <si>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</si>
  <si>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</si>
  <si>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</si>
  <si>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</si>
  <si>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</si>
  <si>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</si>
  <si>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</si>
  <si>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</si>
  <si>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</si>
  <si>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</si>
  <si>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</si>
  <si>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</si>
  <si>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</si>
  <si>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</si>
  <si>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</si>
  <si>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</si>
  <si>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</si>
  <si>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</si>
  <si>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</si>
  <si>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</si>
  <si>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</si>
  <si>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</si>
  <si>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</si>
  <si>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</si>
  <si>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</si>
  <si>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</si>
  <si>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</si>
  <si>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</si>
  <si>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</si>
  <si>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</si>
  <si>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</si>
  <si>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</si>
  <si>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</si>
  <si>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</si>
  <si>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</si>
  <si>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</si>
  <si>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</si>
  <si>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</si>
  <si>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</si>
  <si>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</si>
  <si>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</si>
  <si>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</si>
  <si>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</si>
  <si>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</si>
  <si>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</si>
  <si>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</si>
  <si>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</si>
  <si>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</si>
  <si>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</si>
  <si>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</si>
  <si>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</si>
  <si>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</si>
  <si>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</si>
  <si>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</si>
  <si>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</si>
  <si>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</si>
  <si>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</si>
  <si>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</si>
  <si>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</si>
  <si>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</si>
  <si>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</si>
  <si>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</si>
  <si>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</si>
  <si>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</si>
  <si>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</si>
  <si>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</si>
  <si>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</si>
  <si>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</si>
  <si>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</si>
  <si>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</si>
  <si>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</si>
  <si>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</si>
  <si>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</si>
  <si>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</si>
  <si>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</si>
  <si>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</si>
  <si>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</si>
  <si>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</si>
  <si>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</si>
  <si>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</si>
  <si>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</si>
  <si>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</si>
  <si>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</si>
  <si>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</si>
  <si>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</si>
  <si>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</si>
  <si>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</si>
  <si>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</si>
  <si>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</si>
  <si>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</si>
  <si>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</si>
  <si>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</si>
  <si>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</si>
  <si>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</si>
  <si>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</si>
  <si>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</si>
  <si>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</si>
  <si>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</si>
  <si>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</si>
  <si>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</si>
  <si>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</si>
  <si>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</si>
  <si>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</si>
  <si>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</si>
  <si>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</si>
  <si>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</si>
  <si>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</si>
  <si>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</si>
  <si>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</si>
  <si>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</si>
  <si>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</si>
  <si>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</si>
  <si>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</si>
  <si>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</si>
  <si>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</si>
  <si>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</si>
  <si>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</si>
  <si>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</si>
  <si>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</si>
  <si>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</si>
  <si>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</si>
  <si>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</si>
  <si>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</si>
  <si>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</si>
  <si>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</si>
  <si>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</si>
  <si>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</si>
  <si>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</si>
  <si>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</si>
  <si>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</si>
  <si>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</si>
  <si>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</si>
  <si>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</si>
  <si>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</si>
  <si>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</si>
  <si>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</si>
  <si>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</si>
  <si>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</si>
  <si>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</si>
  <si>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</si>
  <si>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</si>
  <si>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</si>
  <si>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</si>
  <si>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</si>
  <si>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</si>
  <si>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</si>
  <si>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</si>
  <si>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</si>
  <si>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</si>
  <si>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</si>
  <si>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</si>
  <si>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</si>
  <si>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</si>
  <si>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</si>
  <si>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</si>
  <si>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</si>
  <si>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</si>
  <si>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</si>
  <si>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</si>
  <si>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</si>
  <si>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</si>
  <si>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</si>
  <si>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</si>
  <si>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</si>
  <si>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</si>
  <si>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</si>
  <si>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</si>
  <si>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</si>
  <si>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</si>
  <si>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</si>
  <si>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</si>
  <si>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</si>
  <si>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</si>
  <si>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</si>
  <si>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</si>
  <si>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</si>
  <si>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</si>
  <si>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</si>
  <si>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</si>
  <si>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</si>
  <si>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</si>
  <si>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</si>
  <si>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</si>
  <si>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</si>
  <si>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</si>
  <si>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</si>
  <si>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</si>
  <si>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</si>
  <si>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</si>
  <si>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</si>
  <si>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</si>
  <si>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</si>
  <si>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</si>
  <si>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</si>
  <si>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</si>
  <si>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</si>
  <si>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</si>
  <si>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</si>
  <si>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</si>
  <si>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</si>
  <si>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</si>
  <si>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</si>
  <si>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</si>
  <si>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</si>
  <si>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</si>
  <si>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</si>
  <si>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</si>
  <si>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</si>
  <si>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</si>
  <si>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</si>
  <si>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</si>
  <si>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</si>
  <si>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</si>
  <si>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</si>
  <si>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</si>
  <si>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</si>
  <si>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</si>
  <si>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</si>
  <si>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</si>
  <si>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</si>
  <si>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</si>
  <si>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</si>
  <si>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</si>
  <si>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</si>
  <si>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</si>
  <si>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</si>
  <si>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</si>
  <si>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</si>
  <si>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</si>
  <si>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</si>
  <si>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</si>
  <si>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</si>
  <si>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</si>
  <si>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</si>
  <si>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</si>
  <si>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</si>
  <si>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</si>
  <si>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</si>
  <si>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</si>
  <si>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</si>
  <si>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</si>
  <si>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</si>
  <si>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</si>
  <si>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</si>
  <si>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</si>
  <si>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</si>
  <si>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</si>
  <si>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</si>
  <si>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</si>
  <si>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</si>
  <si>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</si>
  <si>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</si>
  <si>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</si>
  <si>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</si>
  <si>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</si>
  <si>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</si>
  <si>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</si>
  <si>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</si>
  <si>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</si>
  <si>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</si>
  <si>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</si>
  <si>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</si>
  <si>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</si>
  <si>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</si>
  <si>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</si>
  <si>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</si>
  <si>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</si>
  <si>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</si>
  <si>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</si>
  <si>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</si>
  <si>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</si>
  <si>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</si>
  <si>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</si>
  <si>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</si>
  <si>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</si>
  <si>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</si>
  <si>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</si>
  <si>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</si>
  <si>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</si>
  <si>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</si>
  <si>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</si>
  <si>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</si>
  <si>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</si>
  <si>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</si>
  <si>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</si>
  <si>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</si>
  <si>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</si>
  <si>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</si>
  <si>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</si>
  <si>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</si>
  <si>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</si>
  <si>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</si>
  <si>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</si>
  <si>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</si>
  <si>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</si>
  <si>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</si>
  <si>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</si>
  <si>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</si>
  <si>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</si>
  <si>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</si>
  <si>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</si>
  <si>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</si>
  <si>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</si>
  <si>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</si>
  <si>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</si>
  <si>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</si>
  <si>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</si>
  <si>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</si>
  <si>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</si>
  <si>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</si>
  <si>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</si>
  <si>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</si>
  <si>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</si>
  <si>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</si>
  <si>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</si>
  <si>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</si>
  <si>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</si>
  <si>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</si>
  <si>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</si>
  <si>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</si>
  <si>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</si>
  <si>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</si>
  <si>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</si>
  <si>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</si>
  <si>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</si>
  <si>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</si>
  <si>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</si>
  <si>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</si>
  <si>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</si>
  <si>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</si>
  <si>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</si>
  <si>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</si>
  <si>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</si>
  <si>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</si>
  <si>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</si>
  <si>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</si>
  <si>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</si>
  <si>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</si>
  <si>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</si>
  <si>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</si>
  <si>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</si>
  <si>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</si>
  <si>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</si>
  <si>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</si>
  <si>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</si>
  <si>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</si>
  <si>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</si>
  <si>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</si>
  <si>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</si>
  <si>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</si>
  <si>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</si>
  <si>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</si>
  <si>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</si>
  <si>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</si>
  <si>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</si>
  <si>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</si>
  <si>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</si>
  <si>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</si>
  <si>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</si>
  <si>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</si>
  <si>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</si>
  <si>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</si>
  <si>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</si>
  <si>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</si>
  <si>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</si>
  <si>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</si>
  <si>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</si>
  <si>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</si>
  <si>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</si>
  <si>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</si>
  <si>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</si>
  <si>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</si>
  <si>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</si>
  <si>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</si>
  <si>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</si>
  <si>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</si>
  <si>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</si>
  <si>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</si>
  <si>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</si>
  <si>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</si>
  <si>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</si>
  <si>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</si>
  <si>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</si>
  <si>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</si>
  <si>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</si>
  <si>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</si>
  <si>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</si>
  <si>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</si>
  <si>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</si>
  <si>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</si>
  <si>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</si>
  <si>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</si>
  <si>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</si>
  <si>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</si>
  <si>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</si>
  <si>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</si>
  <si>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</si>
  <si>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</si>
  <si>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</si>
  <si>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</si>
  <si>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</si>
  <si>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</si>
  <si>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</si>
  <si>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</si>
  <si>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</si>
  <si>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</si>
  <si>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</si>
  <si>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</si>
  <si>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</si>
  <si>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</si>
  <si>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</si>
  <si>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</si>
  <si>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</si>
  <si>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</si>
  <si>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</si>
  <si>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</si>
  <si>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</si>
  <si>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</si>
  <si>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</si>
  <si>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</si>
  <si>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</si>
  <si>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</si>
  <si>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</si>
  <si>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</si>
  <si>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</si>
  <si>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</si>
  <si>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</si>
  <si>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</si>
  <si>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</si>
  <si>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</si>
  <si>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</si>
  <si>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</si>
  <si>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</si>
  <si>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</si>
  <si>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</si>
  <si>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</si>
  <si>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</si>
  <si>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</si>
  <si>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</si>
  <si>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</si>
  <si>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</si>
  <si>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</si>
  <si>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</si>
  <si>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</si>
  <si>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</si>
  <si>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</si>
  <si>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</si>
  <si>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</si>
  <si>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</si>
  <si>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</si>
  <si>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</si>
  <si>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</si>
  <si>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</si>
  <si>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</si>
  <si>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</si>
  <si>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</si>
  <si>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</si>
  <si>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</si>
  <si>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</si>
  <si>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</si>
  <si>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</si>
  <si>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</si>
  <si>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</si>
  <si>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</si>
  <si>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</si>
  <si>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</si>
  <si>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</si>
  <si>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</si>
  <si>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</si>
  <si>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</si>
  <si>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</si>
  <si>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</si>
  <si>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</si>
  <si>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</si>
  <si>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</si>
  <si>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</si>
  <si>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</si>
  <si>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</si>
  <si>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</si>
  <si>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</si>
  <si>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</si>
  <si>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</si>
  <si>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</si>
  <si>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</si>
  <si>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</si>
  <si>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</si>
  <si>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</si>
  <si>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</si>
  <si>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</si>
  <si>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</si>
  <si>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</si>
  <si>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</si>
  <si>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</si>
  <si>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</si>
  <si>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</si>
  <si>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</si>
  <si>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</si>
  <si>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</si>
  <si>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</si>
  <si>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</si>
  <si>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</si>
  <si>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</si>
  <si>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</si>
  <si>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</si>
  <si>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</si>
  <si>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</si>
  <si>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</si>
  <si>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</si>
  <si>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</si>
  <si>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</si>
  <si>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</si>
  <si>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</si>
  <si>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</si>
  <si>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</si>
  <si>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</si>
  <si>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</si>
  <si>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</si>
  <si>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</si>
  <si>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</si>
  <si>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</si>
  <si>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</si>
  <si>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</si>
  <si>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</si>
  <si>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</si>
  <si>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</si>
  <si>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</si>
  <si>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</si>
  <si>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</si>
  <si>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</si>
  <si>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</si>
  <si>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</si>
  <si>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</si>
  <si>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</si>
  <si>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</si>
  <si>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</si>
  <si>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</si>
  <si>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</si>
  <si>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</si>
  <si>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</si>
  <si>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</si>
  <si>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</si>
  <si>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</si>
  <si>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</si>
  <si>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</si>
  <si>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</si>
  <si>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</si>
  <si>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</si>
  <si>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</si>
  <si>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</si>
  <si>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</si>
  <si>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</si>
  <si>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</si>
  <si>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</si>
  <si>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</si>
  <si>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</si>
  <si>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</si>
  <si>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</si>
  <si>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</si>
  <si>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</si>
  <si>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</si>
  <si>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</si>
  <si>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</si>
  <si>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</si>
  <si>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</si>
  <si>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</si>
  <si>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</si>
  <si>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</si>
  <si>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</si>
  <si>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</si>
  <si>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</si>
  <si>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</si>
  <si>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</si>
  <si>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</si>
  <si>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</si>
  <si>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</si>
  <si>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</si>
  <si>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</si>
  <si>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</si>
  <si>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</si>
  <si>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</si>
  <si>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</si>
  <si>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</si>
  <si>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</si>
  <si>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</si>
  <si>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</si>
  <si>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</si>
  <si>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</si>
  <si>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</si>
  <si>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</si>
  <si>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</si>
  <si>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</si>
  <si>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</si>
  <si>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</si>
  <si>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</si>
  <si>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</si>
  <si>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</si>
  <si>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</si>
  <si>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</si>
  <si>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</si>
  <si>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</si>
  <si>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</si>
  <si>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</si>
  <si>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</si>
  <si>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</si>
  <si>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</si>
  <si>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</si>
  <si>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</si>
  <si>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</si>
  <si>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</si>
  <si>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</si>
  <si>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</si>
  <si>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</si>
  <si>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</si>
  <si>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</si>
  <si>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</si>
  <si>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</si>
  <si>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</si>
  <si>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</si>
  <si>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</si>
  <si>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</si>
  <si>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</si>
  <si>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</si>
  <si>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</si>
  <si>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</si>
  <si>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</si>
  <si>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</si>
  <si>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</si>
  <si>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</si>
  <si>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</si>
  <si>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</si>
  <si>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</si>
  <si>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</si>
  <si>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</si>
  <si>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</si>
  <si>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</si>
  <si>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</si>
  <si>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</si>
  <si>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</si>
  <si>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</si>
  <si>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</si>
  <si>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</si>
  <si>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</si>
  <si>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</si>
  <si>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</si>
  <si>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</si>
  <si>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</si>
  <si>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</si>
  <si>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</si>
  <si>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</si>
  <si>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</si>
  <si>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</si>
  <si>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</si>
  <si>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</si>
  <si>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</si>
  <si>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</si>
  <si>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</si>
  <si>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</si>
  <si>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</si>
  <si>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</si>
  <si>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</si>
  <si>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</si>
  <si>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</si>
  <si>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</si>
  <si>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</si>
  <si>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</si>
  <si>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</si>
  <si>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</si>
  <si>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</si>
  <si>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</si>
  <si>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</si>
  <si>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</si>
  <si>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</si>
  <si>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</si>
  <si>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</si>
  <si>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</si>
  <si>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</si>
  <si>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</si>
  <si>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</si>
  <si>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</si>
  <si>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</si>
  <si>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</si>
  <si>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</si>
  <si>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</si>
  <si>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</si>
  <si>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</si>
  <si>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</si>
  <si>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</si>
  <si>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</si>
  <si>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</si>
  <si>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</si>
  <si>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</si>
  <si>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</si>
  <si>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</si>
  <si>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</si>
  <si>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</si>
  <si>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</si>
  <si>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</si>
  <si>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</si>
  <si>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</si>
  <si>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</si>
  <si>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</si>
  <si>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</si>
  <si>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</si>
  <si>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</si>
  <si>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</si>
  <si>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</si>
  <si>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</si>
  <si>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</si>
  <si>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</si>
  <si>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</si>
  <si>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</si>
  <si>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</si>
  <si>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</si>
  <si>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</si>
  <si>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</si>
  <si>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</si>
  <si>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</si>
  <si>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</si>
  <si>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</si>
  <si>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</si>
  <si>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</si>
  <si>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</si>
  <si>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</si>
  <si>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</si>
  <si>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</si>
  <si>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</si>
  <si>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</si>
  <si>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</si>
  <si>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</si>
  <si>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</si>
  <si>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</si>
  <si>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</si>
  <si>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</si>
  <si>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</si>
  <si>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</si>
  <si>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</si>
  <si>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</si>
  <si>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</si>
  <si>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</si>
  <si>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</si>
  <si>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</si>
  <si>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</si>
  <si>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</si>
  <si>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</si>
  <si>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</si>
  <si>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</si>
  <si>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</si>
  <si>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</si>
  <si>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</si>
  <si>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</si>
  <si>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</si>
  <si>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</si>
  <si>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</si>
  <si>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</si>
  <si>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</si>
  <si>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</si>
  <si>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</si>
  <si>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</si>
  <si>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</si>
  <si>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</si>
  <si>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</si>
  <si>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</si>
  <si>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</si>
  <si>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</si>
  <si>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</si>
  <si>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</si>
  <si>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</si>
  <si>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</si>
  <si>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</si>
  <si>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</si>
  <si>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</si>
  <si>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</si>
  <si>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</si>
  <si>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</si>
  <si>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</si>
  <si>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</si>
  <si>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</si>
  <si>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</si>
  <si>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</si>
  <si>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</si>
  <si>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</si>
  <si>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</si>
  <si>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</si>
  <si>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</si>
  <si>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</si>
  <si>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</si>
  <si>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</si>
  <si>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</si>
  <si>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</si>
  <si>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</si>
  <si>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</si>
  <si>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</si>
  <si>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</si>
  <si>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</si>
  <si>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</si>
  <si>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</si>
  <si>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</si>
  <si>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</si>
  <si>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</si>
  <si>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</si>
  <si>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</si>
  <si>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</si>
  <si>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</si>
  <si>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</si>
  <si>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</si>
  <si>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</si>
  <si>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</si>
  <si>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</si>
  <si>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</si>
  <si>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</si>
  <si>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</si>
  <si>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</si>
  <si>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</si>
  <si>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</si>
  <si>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</si>
  <si>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</si>
  <si>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</si>
  <si>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</si>
  <si>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</si>
  <si>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</si>
  <si>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</si>
  <si>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</si>
  <si>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</si>
  <si>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</si>
  <si>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</si>
  <si>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</si>
  <si>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</si>
  <si>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</si>
  <si>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</si>
  <si>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</si>
  <si>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</si>
  <si>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</si>
  <si>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</si>
  <si>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</si>
  <si>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</si>
  <si>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</si>
  <si>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</si>
  <si>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</si>
  <si>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</si>
  <si>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</si>
  <si>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</si>
  <si>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</si>
  <si>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</si>
  <si>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</si>
  <si>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</si>
  <si>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</si>
  <si>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</si>
  <si>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</si>
  <si>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</si>
  <si>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</si>
  <si>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</si>
  <si>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</si>
  <si>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</si>
  <si>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</si>
  <si>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</si>
  <si>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</si>
  <si>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</si>
  <si>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</si>
  <si>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</si>
  <si>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</si>
  <si>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</si>
  <si>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</si>
  <si>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</si>
  <si>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</si>
  <si>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</si>
  <si>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</si>
  <si>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</si>
  <si>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</si>
  <si>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</si>
  <si>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</si>
  <si>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</si>
  <si>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</si>
  <si>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</si>
  <si>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</si>
  <si>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</si>
  <si>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</si>
  <si>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</si>
  <si>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</si>
  <si>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</si>
  <si>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</si>
  <si>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</si>
  <si>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</si>
  <si>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</si>
  <si>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</si>
  <si>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</si>
  <si>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</si>
  <si>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</si>
  <si>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</si>
  <si>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</si>
  <si>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</si>
  <si>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</si>
  <si>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</si>
  <si>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</si>
  <si>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</si>
  <si>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</si>
  <si>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</si>
  <si>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</si>
  <si>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</si>
  <si>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</si>
  <si>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</si>
  <si>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</si>
  <si>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</si>
  <si>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</si>
  <si>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</si>
  <si>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</si>
  <si>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</si>
  <si>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</si>
  <si>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</si>
  <si>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</si>
  <si>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</si>
  <si>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</si>
  <si>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</si>
  <si>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</si>
  <si>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</si>
  <si>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</si>
  <si>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</si>
  <si>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</si>
  <si>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</si>
  <si>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</si>
  <si>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</si>
  <si>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</si>
  <si>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</si>
  <si>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</si>
  <si>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</si>
  <si>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</si>
  <si>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</si>
  <si>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</si>
  <si>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</si>
  <si>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</si>
  <si>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</si>
  <si>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</si>
  <si>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</si>
  <si>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</si>
  <si>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</si>
  <si>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</si>
  <si>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</si>
  <si>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</si>
  <si>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</si>
  <si>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</si>
  <si>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</si>
  <si>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</si>
  <si>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</si>
  <si>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</si>
  <si>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</si>
  <si>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</si>
  <si>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</si>
  <si>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</si>
  <si>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</si>
  <si>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</si>
  <si>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</si>
  <si>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</si>
  <si>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</si>
  <si>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</si>
  <si>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</si>
  <si>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</si>
  <si>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</si>
  <si>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</si>
  <si>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</si>
  <si>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</si>
  <si>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</si>
  <si>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</si>
  <si>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</si>
  <si>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</si>
  <si>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</si>
  <si>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</si>
  <si>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</si>
  <si>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</si>
  <si>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</si>
  <si>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</si>
  <si>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</si>
  <si>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</si>
  <si>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</si>
  <si>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</si>
  <si>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</si>
  <si>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</si>
  <si>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</si>
  <si>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</si>
  <si>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</si>
  <si>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</si>
  <si>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</si>
  <si>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</si>
  <si>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</si>
  <si>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</si>
  <si>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</si>
  <si>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</si>
  <si>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</si>
  <si>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</si>
  <si>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</si>
  <si>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</si>
  <si>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</si>
  <si>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</si>
  <si>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</si>
  <si>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</si>
  <si>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</si>
  <si>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</si>
  <si>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</si>
  <si>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</si>
  <si>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</si>
  <si>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</si>
  <si>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</si>
  <si>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</si>
  <si>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</si>
  <si>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</si>
  <si>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</si>
  <si>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</si>
  <si>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</si>
  <si>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</si>
  <si>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</si>
  <si>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</si>
  <si>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</si>
  <si>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</si>
  <si>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</si>
  <si>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</si>
  <si>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</si>
  <si>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</si>
  <si>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</si>
  <si>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</si>
  <si>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</si>
  <si>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</si>
  <si>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</si>
  <si>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</si>
  <si>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</si>
  <si>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</si>
  <si>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</si>
  <si>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</si>
  <si>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</si>
  <si>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</si>
  <si>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</si>
  <si>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</si>
  <si>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</si>
  <si>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</si>
  <si>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</si>
  <si>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</si>
  <si>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</si>
  <si>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</si>
  <si>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</si>
  <si>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</si>
  <si>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</si>
  <si>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</si>
  <si>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</si>
  <si>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</si>
  <si>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</si>
  <si>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</si>
  <si>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</si>
  <si>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</si>
  <si>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</si>
  <si>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</si>
  <si>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</si>
  <si>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</si>
  <si>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</si>
  <si>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</si>
  <si>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</si>
  <si>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</si>
  <si>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</si>
  <si>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</si>
  <si>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</si>
  <si>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</si>
  <si>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</si>
  <si>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</si>
  <si>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</si>
  <si>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</si>
  <si>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</si>
  <si>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</si>
  <si>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</si>
  <si>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</si>
  <si>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</si>
  <si>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</si>
  <si>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</si>
  <si>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</si>
  <si>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</si>
  <si>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</si>
  <si>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</si>
  <si>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</si>
  <si>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</si>
  <si>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</si>
  <si>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</si>
  <si>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</si>
  <si>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</si>
  <si>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</si>
  <si>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</si>
  <si>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</si>
  <si>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</si>
  <si>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</si>
  <si>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</si>
  <si>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</si>
  <si>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</si>
  <si>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</si>
  <si>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</si>
  <si>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</si>
  <si>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</si>
  <si>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</si>
  <si>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</si>
  <si>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</si>
  <si>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</si>
  <si>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</si>
  <si>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</si>
  <si>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</si>
  <si>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</si>
  <si>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</si>
  <si>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</si>
  <si>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</si>
  <si>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</si>
  <si>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</si>
  <si>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</si>
  <si>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</si>
  <si>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</si>
  <si>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</si>
  <si>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</si>
  <si>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</si>
  <si>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</si>
  <si>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</si>
  <si>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</si>
  <si>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</si>
  <si>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</si>
  <si>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</si>
  <si>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</si>
  <si>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</si>
  <si>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</si>
  <si>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</si>
  <si>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</si>
  <si>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</si>
  <si>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</si>
  <si>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</si>
  <si>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</si>
  <si>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</si>
  <si>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</si>
  <si>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</si>
  <si>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</si>
  <si>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</si>
  <si>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</si>
  <si>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</si>
  <si>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</si>
  <si>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</si>
  <si>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</si>
  <si>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</si>
  <si>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</si>
  <si>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</si>
  <si>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</si>
  <si>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</si>
  <si>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</si>
  <si>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</si>
  <si>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</si>
  <si>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</si>
  <si>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</si>
  <si>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</si>
  <si>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</si>
  <si>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</si>
  <si>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</si>
  <si>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</si>
  <si>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</si>
  <si>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</si>
  <si>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</si>
  <si>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</si>
  <si>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</si>
  <si>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</si>
  <si>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</si>
  <si>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</si>
  <si>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</si>
  <si>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</si>
  <si>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</si>
  <si>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</si>
  <si>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</si>
  <si>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</si>
  <si>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</si>
  <si>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</si>
  <si>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</si>
  <si>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</si>
  <si>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</si>
  <si>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</si>
  <si>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</si>
  <si>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</si>
  <si>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</si>
  <si>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</si>
  <si>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</si>
  <si>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</si>
  <si>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</si>
  <si>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</si>
  <si>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</si>
  <si>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</si>
  <si>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</si>
  <si>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</si>
  <si>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</si>
  <si>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</si>
  <si>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</si>
  <si>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</si>
  <si>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</si>
  <si>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</si>
  <si>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</si>
  <si>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</si>
  <si>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</si>
  <si>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</si>
  <si>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</si>
  <si>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</si>
  <si>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</si>
  <si>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</si>
  <si>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</si>
  <si>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</si>
  <si>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</si>
  <si>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</si>
  <si>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</si>
  <si>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</si>
  <si>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</si>
  <si>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</si>
  <si>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</si>
  <si>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</si>
  <si>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</si>
  <si>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</si>
  <si>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</si>
  <si>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</si>
  <si>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</si>
  <si>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</si>
  <si>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</si>
  <si>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</si>
  <si>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</si>
  <si>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</si>
  <si>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</si>
  <si>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</si>
  <si>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</si>
  <si>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</si>
  <si>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</si>
  <si>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</si>
  <si>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</si>
  <si>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</si>
  <si>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</si>
  <si>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</si>
  <si>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</si>
  <si>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</si>
  <si>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</si>
  <si>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</si>
  <si>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</si>
  <si>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</si>
  <si>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</si>
  <si>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</si>
  <si>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</si>
  <si>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</si>
  <si>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</si>
  <si>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</si>
  <si>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</si>
  <si>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</si>
  <si>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</si>
  <si>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</si>
  <si>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</si>
  <si>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</si>
  <si>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</si>
  <si>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</si>
  <si>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</si>
  <si>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</si>
  <si>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</si>
  <si>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</si>
  <si>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</si>
  <si>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</si>
  <si>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</si>
  <si>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</si>
  <si>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</si>
  <si>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</si>
  <si>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</si>
  <si>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</si>
  <si>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</si>
  <si>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</si>
  <si>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</si>
  <si>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</si>
  <si>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</si>
  <si>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</si>
  <si>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</si>
  <si>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</si>
  <si>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</si>
  <si>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</si>
  <si>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</si>
  <si>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</si>
  <si>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</si>
  <si>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</si>
  <si>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</si>
  <si>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</si>
  <si>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</si>
  <si>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</si>
  <si>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</si>
  <si>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</si>
  <si>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</si>
  <si>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</si>
  <si>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</si>
  <si>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</si>
  <si>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</si>
  <si>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</si>
  <si>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</si>
  <si>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</si>
  <si>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</si>
  <si>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</si>
  <si>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</si>
  <si>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</si>
  <si>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</si>
  <si>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</si>
  <si>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</si>
  <si>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</si>
  <si>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</si>
  <si>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</si>
  <si>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</si>
  <si>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</si>
  <si>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</si>
  <si>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</si>
  <si>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</si>
  <si>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</si>
  <si>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</si>
  <si>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</si>
  <si>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</si>
  <si>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</si>
  <si>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</si>
  <si>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</si>
  <si>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</si>
  <si>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</si>
  <si>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</si>
  <si>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</si>
  <si>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</si>
  <si>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</si>
  <si>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</si>
  <si>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</si>
  <si>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</si>
  <si>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</si>
  <si>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</si>
  <si>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</si>
  <si>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</si>
  <si>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</si>
  <si>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</si>
  <si>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</si>
  <si>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</si>
  <si>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</si>
  <si>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</si>
  <si>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</si>
  <si>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</si>
  <si>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</si>
  <si>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</si>
  <si>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</si>
  <si>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</si>
  <si>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</si>
  <si>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</si>
  <si>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</si>
  <si>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</si>
  <si>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</si>
  <si>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</si>
  <si>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</si>
  <si>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</si>
  <si>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</si>
  <si>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</si>
  <si>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</si>
  <si>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</si>
  <si>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</si>
  <si>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</si>
  <si>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</si>
  <si>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</si>
  <si>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</si>
  <si>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</si>
  <si>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</si>
  <si>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</si>
  <si>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</si>
  <si>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</si>
  <si>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</si>
  <si>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</si>
  <si>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</si>
  <si>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</si>
  <si>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</si>
  <si>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</si>
  <si>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</si>
  <si>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</si>
  <si>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</si>
  <si>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</si>
  <si>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</si>
  <si>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</si>
  <si>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</si>
  <si>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</si>
  <si>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</si>
  <si>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</si>
  <si>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</si>
  <si>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</si>
  <si>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</si>
  <si>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</si>
  <si>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</si>
  <si>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</si>
  <si>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</si>
  <si>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</si>
  <si>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</si>
  <si>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</si>
  <si>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</si>
  <si>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</si>
  <si>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</si>
  <si>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</si>
  <si>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</si>
  <si>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</si>
  <si>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</si>
  <si>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</si>
  <si>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</si>
  <si>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</si>
  <si>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</si>
  <si>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</si>
  <si>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</si>
  <si>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</si>
  <si>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</si>
  <si>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</si>
  <si>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</si>
  <si>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</si>
  <si>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</si>
  <si>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</si>
  <si>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</si>
  <si>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</si>
  <si>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</si>
  <si>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</si>
  <si>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</si>
  <si>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</si>
  <si>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</si>
  <si>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</si>
  <si>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</si>
  <si>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</si>
  <si>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</si>
  <si>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</si>
  <si>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</si>
  <si>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</si>
  <si>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</si>
  <si>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</si>
  <si>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</si>
  <si>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</si>
  <si>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</si>
  <si>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</si>
  <si>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</si>
  <si>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</si>
  <si>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</si>
  <si>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</si>
  <si>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</si>
  <si>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</si>
  <si>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</si>
  <si>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</si>
  <si>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</si>
  <si>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</si>
  <si>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</si>
  <si>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</si>
  <si>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</si>
  <si>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</si>
  <si>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</si>
  <si>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</si>
  <si>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</si>
  <si>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</si>
  <si>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</si>
  <si>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</si>
  <si>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</si>
  <si>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</si>
  <si>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</si>
  <si>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</si>
  <si>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</si>
  <si>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</si>
  <si>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</si>
  <si>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</si>
  <si>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</si>
  <si>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</si>
  <si>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</si>
  <si>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</si>
  <si>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</si>
  <si>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</si>
  <si>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</si>
  <si>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</si>
  <si>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</si>
  <si>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</si>
  <si>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</si>
  <si>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</si>
  <si>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</si>
  <si>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</si>
  <si>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</si>
  <si>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</si>
  <si>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</si>
  <si>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</si>
  <si>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</si>
  <si>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</si>
  <si>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</si>
  <si>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</si>
  <si>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</si>
  <si>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</si>
  <si>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</si>
  <si>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</si>
  <si>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</si>
  <si>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</si>
  <si>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</si>
  <si>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</si>
  <si>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</si>
  <si>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</si>
  <si>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</si>
  <si>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</si>
  <si>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</si>
  <si>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</si>
  <si>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</si>
  <si>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</si>
  <si>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</si>
  <si>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</si>
  <si>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</si>
  <si>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</si>
  <si>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</si>
  <si>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</si>
  <si>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</si>
  <si>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</si>
  <si>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</si>
  <si>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</si>
  <si>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</si>
  <si>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</si>
  <si>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</si>
  <si>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</si>
  <si>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</si>
  <si>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</si>
  <si>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</si>
  <si>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</si>
  <si>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</si>
  <si>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</si>
  <si>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</si>
  <si>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</si>
  <si>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</si>
  <si>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</si>
  <si>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</si>
  <si>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</si>
  <si>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</si>
  <si>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</si>
  <si>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</si>
  <si>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</si>
  <si>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</si>
  <si>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</si>
  <si>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</si>
  <si>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</si>
  <si>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</si>
  <si>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</si>
  <si>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</si>
  <si>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</si>
  <si>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</si>
  <si>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</si>
  <si>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</si>
  <si>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</si>
  <si>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</si>
  <si>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</si>
  <si>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</si>
  <si>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</si>
  <si>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</si>
  <si>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</si>
  <si>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</si>
  <si>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</si>
  <si>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</si>
  <si>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</si>
  <si>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</si>
  <si>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</si>
  <si>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</si>
  <si>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</si>
  <si>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</si>
  <si>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</si>
  <si>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</si>
  <si>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</si>
  <si>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</si>
  <si>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</si>
  <si>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</si>
  <si>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</si>
  <si>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</si>
  <si>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</si>
  <si>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</si>
  <si>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</si>
  <si>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</si>
  <si>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</si>
  <si>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</si>
  <si>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</si>
  <si>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</si>
  <si>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</si>
  <si>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</si>
  <si>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</si>
  <si>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</si>
  <si>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</si>
  <si>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</si>
  <si>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</si>
  <si>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</si>
  <si>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</si>
  <si>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</si>
  <si>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</si>
  <si>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</si>
  <si>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</si>
  <si>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</si>
  <si>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</si>
  <si>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</si>
  <si>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</si>
  <si>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</si>
  <si>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</si>
  <si>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</si>
  <si>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</si>
  <si>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</si>
  <si>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</si>
  <si>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</si>
  <si>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</si>
  <si>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</si>
  <si>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</si>
  <si>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</si>
  <si>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</si>
  <si>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</si>
  <si>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</si>
  <si>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</si>
  <si>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</si>
  <si>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</si>
  <si>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</si>
  <si>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</si>
  <si>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</si>
  <si>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</si>
  <si>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</si>
  <si>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</si>
  <si>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</si>
  <si>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</si>
  <si>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</si>
  <si>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</si>
  <si>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</si>
  <si>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</si>
  <si>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</si>
  <si>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</si>
  <si>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</si>
  <si>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</si>
  <si>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</si>
  <si>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</si>
  <si>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</si>
  <si>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</si>
  <si>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</si>
  <si>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</si>
  <si>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</si>
  <si>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</si>
  <si>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</si>
  <si>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</si>
  <si>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</si>
  <si>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</si>
  <si>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</si>
  <si>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</si>
  <si>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</si>
  <si>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</si>
  <si>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</si>
  <si>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</si>
  <si>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</si>
  <si>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</si>
  <si>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</si>
  <si>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</si>
  <si>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</si>
  <si>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</si>
  <si>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</si>
  <si>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</si>
  <si>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</si>
  <si>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</si>
  <si>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</si>
  <si>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</si>
  <si>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</si>
  <si>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</si>
  <si>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</si>
  <si>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</si>
  <si>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</si>
  <si>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</si>
  <si>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</si>
  <si>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</si>
  <si>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</si>
  <si>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</si>
  <si>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</si>
  <si>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</si>
  <si>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</si>
  <si>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</si>
  <si>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</si>
  <si>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</si>
  <si>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</si>
  <si>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</si>
  <si>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</si>
  <si>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</si>
  <si>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</si>
  <si>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</si>
  <si>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</si>
  <si>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</si>
  <si>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</si>
  <si>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</si>
  <si>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</si>
  <si>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</si>
  <si>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</si>
  <si>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</si>
  <si>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</si>
  <si>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</si>
  <si>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</si>
  <si>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</si>
  <si>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</si>
  <si>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</si>
  <si>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</si>
  <si>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</si>
  <si>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</si>
  <si>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</si>
  <si>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</si>
  <si>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</si>
  <si>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</si>
  <si>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</si>
  <si>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</si>
  <si>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</si>
  <si>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</si>
  <si>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</si>
  <si>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</si>
  <si>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</si>
  <si>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</si>
  <si>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</si>
  <si>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</si>
  <si>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</si>
  <si>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</si>
  <si>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</si>
  <si>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</si>
  <si>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</si>
  <si>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</si>
  <si>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</si>
  <si>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</si>
  <si>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</si>
  <si>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</si>
  <si>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</si>
  <si>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</si>
  <si>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</si>
  <si>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</si>
  <si>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</si>
  <si>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</si>
  <si>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</si>
  <si>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</si>
  <si>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</si>
  <si>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</si>
  <si>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</si>
  <si>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</si>
  <si>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</si>
  <si>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</si>
  <si>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</si>
  <si>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</si>
  <si>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</si>
  <si>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</si>
  <si>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</si>
  <si>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</si>
  <si>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</si>
  <si>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</si>
  <si>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</si>
  <si>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</si>
  <si>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</si>
  <si>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</si>
  <si>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</si>
  <si>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</si>
  <si>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</si>
  <si>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</si>
  <si>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</si>
  <si>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</si>
  <si>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</si>
  <si>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</si>
  <si>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</si>
  <si>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</si>
  <si>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</si>
  <si>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</si>
  <si>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</si>
  <si>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</si>
  <si>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</si>
  <si>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</si>
  <si>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</si>
  <si>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</si>
  <si>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</si>
  <si>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</si>
  <si>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</si>
  <si>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</si>
  <si>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</si>
  <si>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</si>
  <si>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</si>
  <si>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</si>
  <si>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</si>
  <si>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</si>
  <si>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</si>
  <si>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</si>
  <si>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</si>
  <si>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</si>
  <si>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</si>
  <si>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</si>
  <si>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</si>
  <si>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</si>
  <si>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</si>
  <si>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</si>
  <si>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</si>
  <si>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</si>
  <si>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</si>
  <si>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</si>
  <si>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</si>
  <si>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</si>
  <si>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</si>
  <si>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</si>
  <si>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</si>
  <si>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</si>
  <si>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</si>
  <si>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</si>
  <si>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</si>
  <si>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</si>
  <si>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</si>
  <si>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</si>
  <si>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</si>
  <si>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</si>
  <si>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</si>
  <si>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</si>
  <si>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</si>
  <si>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</si>
  <si>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</si>
  <si>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</si>
  <si>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</si>
  <si>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</si>
  <si>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</si>
  <si>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</si>
  <si>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</si>
  <si>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</si>
  <si>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</si>
  <si>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</si>
  <si>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</si>
  <si>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</si>
  <si>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</si>
  <si>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</si>
  <si>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</si>
  <si>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</si>
  <si>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</si>
  <si>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</si>
  <si>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</si>
  <si>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</si>
  <si>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</si>
  <si>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</si>
  <si>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</si>
  <si>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</si>
  <si>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</si>
  <si>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</si>
  <si>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</si>
  <si>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</si>
  <si>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</si>
  <si>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</si>
  <si>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</si>
  <si>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</si>
  <si>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</si>
  <si>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</si>
  <si>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</si>
  <si>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</si>
  <si>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</si>
  <si>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</si>
  <si>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</si>
  <si>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</si>
  <si>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</si>
  <si>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</si>
  <si>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</si>
  <si>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</si>
  <si>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</si>
  <si>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</si>
  <si>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</si>
  <si>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</si>
  <si>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</si>
  <si>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</si>
  <si>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</si>
  <si>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</si>
  <si>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</si>
  <si>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</si>
  <si>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</si>
  <si>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</si>
  <si>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</si>
  <si>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</si>
  <si>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</si>
  <si>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</si>
  <si>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</si>
  <si>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</si>
  <si>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</si>
  <si>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</si>
  <si>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</si>
  <si>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</si>
  <si>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</si>
  <si>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</si>
  <si>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</si>
  <si>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</si>
  <si>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</si>
  <si>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</si>
  <si>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</si>
  <si>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</si>
  <si>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</si>
  <si>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</si>
  <si>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</si>
  <si>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</si>
  <si>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</si>
  <si>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</si>
  <si>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</si>
  <si>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</si>
  <si>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</si>
  <si>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</si>
  <si>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</si>
  <si>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</si>
  <si>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</si>
  <si>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</si>
  <si>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</si>
  <si>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</si>
  <si>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</si>
  <si>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</si>
  <si>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</si>
  <si>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</si>
  <si>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</si>
  <si>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</si>
  <si>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</si>
  <si>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</si>
  <si>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</si>
  <si>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</si>
  <si>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</si>
  <si>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</si>
  <si>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</si>
  <si>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</si>
  <si>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</si>
  <si>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</si>
  <si>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</si>
  <si>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</si>
  <si>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</si>
  <si>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</si>
  <si>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</si>
  <si>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</si>
  <si>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</si>
  <si>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</si>
  <si>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</si>
  <si>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</si>
  <si>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</si>
  <si>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</si>
  <si>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</si>
  <si>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</si>
  <si>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</si>
  <si>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</si>
  <si>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</si>
  <si>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</si>
  <si>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</si>
  <si>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</si>
  <si>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</si>
  <si>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</si>
  <si>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</si>
  <si>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</si>
  <si>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</si>
  <si>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</si>
  <si>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</si>
  <si>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</si>
  <si>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</si>
  <si>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</si>
  <si>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</si>
  <si>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</si>
  <si>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</si>
  <si>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</si>
  <si>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</si>
  <si>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</si>
  <si>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</si>
  <si>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</si>
  <si>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</si>
  <si>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</si>
  <si>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</si>
  <si>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</si>
  <si>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</si>
  <si>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</si>
  <si>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</si>
  <si>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</si>
  <si>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</si>
  <si>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</si>
  <si>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</si>
  <si>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</si>
  <si>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</si>
  <si>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</si>
  <si>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</si>
  <si>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</si>
  <si>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</si>
  <si>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</si>
  <si>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</si>
  <si>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</si>
  <si>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</si>
  <si>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</si>
  <si>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</si>
  <si>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</si>
  <si>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</si>
  <si>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</si>
  <si>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</si>
  <si>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</si>
  <si>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</si>
  <si>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</si>
  <si>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</si>
  <si>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</si>
  <si>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</si>
  <si>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</si>
  <si>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</si>
  <si>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</si>
  <si>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</si>
  <si>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</si>
  <si>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</si>
  <si>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</si>
  <si>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</si>
  <si>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</si>
  <si>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</si>
  <si>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</si>
  <si>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</si>
  <si>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</si>
  <si>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</si>
  <si>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</si>
  <si>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</si>
  <si>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</si>
  <si>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</si>
  <si>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</si>
  <si>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</si>
  <si>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</si>
  <si>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</si>
  <si>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</si>
  <si>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</si>
  <si>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</si>
  <si>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</si>
  <si>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</si>
  <si>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</si>
  <si>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</si>
  <si>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</si>
  <si>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</si>
  <si>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</si>
  <si>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</si>
  <si>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</si>
  <si>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</si>
  <si>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</si>
  <si>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</si>
  <si>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</si>
  <si>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</si>
  <si>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</si>
  <si>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</si>
  <si>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</si>
  <si>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</si>
  <si>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</si>
  <si>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</si>
  <si>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</si>
  <si>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</si>
  <si>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</si>
  <si>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</si>
  <si>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</si>
  <si>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</si>
  <si>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</si>
  <si>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</si>
  <si>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</si>
  <si>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</si>
  <si>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</si>
  <si>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</si>
  <si>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</si>
  <si>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</si>
  <si>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</si>
  <si>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</si>
  <si>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</si>
  <si>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</si>
  <si>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</si>
  <si>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</si>
  <si>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</si>
  <si>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</si>
  <si>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</si>
  <si>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</si>
  <si>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</si>
  <si>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</si>
  <si>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</si>
  <si>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</si>
  <si>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</si>
  <si>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</si>
  <si>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</si>
  <si>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</si>
  <si>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</si>
  <si>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</si>
  <si>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</si>
  <si>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</si>
  <si>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</si>
  <si>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</si>
  <si>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</si>
  <si>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</si>
  <si>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</si>
  <si>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</si>
  <si>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</si>
  <si>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</si>
  <si>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</si>
  <si>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</si>
  <si>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</si>
  <si>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</si>
  <si>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</si>
  <si>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</si>
  <si>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</si>
  <si>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</si>
  <si>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</si>
  <si>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</si>
  <si>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</si>
  <si>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</si>
  <si>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</si>
  <si>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</si>
  <si>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</si>
  <si>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</si>
  <si>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</si>
  <si>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</si>
  <si>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</si>
  <si>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</si>
  <si>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</si>
  <si>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</si>
  <si>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</si>
  <si>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</si>
  <si>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</si>
  <si>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</si>
  <si>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</si>
  <si>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</si>
  <si>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</si>
  <si>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</si>
  <si>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</si>
  <si>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</si>
  <si>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</si>
  <si>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</si>
  <si>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</si>
  <si>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</si>
  <si>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</si>
  <si>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</si>
  <si>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</si>
  <si>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</si>
  <si>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</si>
  <si>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</si>
  <si>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</si>
  <si>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</si>
  <si>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</si>
  <si>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</si>
  <si>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</si>
  <si>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</si>
  <si>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</si>
  <si>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</si>
  <si>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</si>
  <si>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</si>
  <si>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</si>
  <si>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</si>
  <si>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</si>
  <si>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</si>
  <si>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</si>
  <si>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</si>
  <si>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</si>
  <si>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</si>
  <si>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</si>
  <si>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</si>
  <si>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</si>
  <si>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</si>
  <si>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</si>
  <si>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</si>
  <si>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</si>
  <si>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</si>
  <si>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</si>
  <si>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</si>
  <si>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</si>
  <si>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</si>
  <si>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</si>
  <si>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</si>
  <si>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</si>
  <si>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</si>
  <si>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</si>
  <si>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</si>
  <si>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</si>
  <si>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</si>
  <si>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</si>
  <si>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</si>
  <si>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</si>
  <si>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</si>
  <si>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</si>
  <si>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</si>
  <si>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</si>
  <si>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</si>
  <si>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</si>
  <si>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</si>
  <si>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</si>
  <si>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</si>
  <si>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</si>
  <si>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</si>
  <si>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</si>
  <si>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</si>
  <si>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</si>
  <si>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</si>
  <si>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</si>
  <si>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</si>
  <si>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</si>
  <si>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</si>
  <si>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</si>
  <si>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</si>
  <si>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</si>
  <si>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</si>
  <si>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</si>
  <si>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</si>
  <si>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</si>
  <si>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</si>
  <si>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</si>
  <si>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</si>
  <si>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</si>
  <si>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</si>
  <si>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</si>
  <si>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</si>
  <si>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</si>
  <si>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</si>
  <si>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</si>
  <si>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</si>
  <si>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</si>
  <si>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</si>
  <si>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</si>
  <si>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</si>
  <si>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</si>
  <si>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</si>
  <si>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</si>
  <si>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</si>
  <si>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</si>
  <si>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</si>
  <si>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</si>
  <si>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</si>
  <si>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</si>
  <si>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</si>
  <si>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</si>
  <si>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</si>
  <si>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</si>
  <si>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</si>
  <si>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</si>
  <si>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</si>
  <si>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</si>
  <si>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</si>
  <si>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</si>
  <si>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</si>
  <si>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</si>
  <si>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</si>
  <si>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</si>
  <si>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</si>
  <si>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</si>
  <si>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</si>
  <si>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</si>
  <si>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</si>
  <si>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</si>
  <si>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</si>
  <si>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</si>
  <si>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</si>
  <si>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</si>
  <si>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</si>
  <si>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</si>
  <si>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</si>
  <si>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</si>
  <si>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</si>
  <si>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</si>
  <si>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</si>
  <si>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</si>
  <si>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</si>
  <si>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</si>
  <si>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</si>
  <si>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</si>
  <si>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</si>
  <si>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</si>
  <si>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</si>
  <si>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</si>
  <si>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</si>
  <si>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</si>
  <si>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</si>
  <si>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</si>
  <si>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</si>
  <si>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</si>
  <si>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</si>
  <si>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</si>
  <si>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</si>
  <si>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</si>
  <si>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</si>
  <si>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</si>
  <si>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</si>
  <si>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</si>
  <si>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</si>
  <si>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</si>
  <si>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</si>
  <si>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</si>
  <si>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</si>
  <si>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</si>
  <si>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</si>
  <si>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</si>
  <si>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</si>
  <si>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</si>
  <si>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</si>
  <si>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</si>
  <si>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</si>
  <si>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</si>
  <si>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</si>
  <si>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</si>
  <si>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</si>
  <si>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</si>
  <si>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</si>
  <si>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</si>
  <si>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</si>
  <si>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</si>
  <si>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</si>
  <si>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</si>
  <si>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</si>
  <si>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</si>
  <si>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</si>
  <si>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</si>
  <si>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</si>
  <si>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</si>
  <si>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</si>
  <si>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</si>
  <si>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</si>
  <si>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</si>
  <si>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</si>
  <si>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</si>
  <si>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</si>
  <si>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</si>
  <si>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</si>
  <si>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</si>
  <si>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</si>
  <si>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</si>
  <si>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</si>
  <si>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</si>
  <si>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</si>
  <si>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</si>
  <si>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</si>
  <si>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</si>
  <si>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</si>
  <si>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</si>
  <si>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</si>
  <si>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</si>
  <si>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</si>
  <si>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</si>
  <si>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</si>
  <si>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</si>
  <si>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</si>
  <si>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</si>
  <si>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</si>
  <si>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</si>
  <si>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</si>
  <si>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</si>
  <si>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</si>
  <si>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</si>
  <si>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</si>
  <si>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</si>
  <si>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</si>
  <si>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</si>
  <si>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</si>
  <si>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</si>
  <si>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</si>
  <si>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</si>
  <si>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</si>
  <si>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</si>
  <si>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</si>
  <si>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</si>
  <si>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</si>
  <si>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</si>
  <si>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</si>
  <si>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</si>
  <si>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</si>
  <si>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</si>
  <si>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</si>
  <si>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</si>
  <si>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</si>
  <si>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</si>
  <si>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</si>
  <si>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</si>
  <si>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</si>
  <si>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</si>
  <si>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</si>
  <si>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</si>
  <si>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</si>
  <si>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</si>
  <si>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</si>
  <si>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</si>
  <si>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</si>
  <si>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</si>
  <si>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</si>
  <si>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</si>
  <si>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</si>
  <si>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</si>
  <si>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</si>
  <si>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</si>
  <si>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</si>
  <si>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</si>
  <si>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</si>
  <si>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</si>
  <si>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</si>
  <si>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</si>
  <si>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</si>
  <si>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</si>
  <si>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</si>
  <si>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</si>
  <si>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</si>
  <si>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</si>
  <si>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</si>
  <si>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</si>
  <si>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</si>
  <si>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</si>
  <si>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</si>
  <si>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</si>
  <si>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</si>
  <si>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</si>
  <si>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</si>
  <si>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</si>
  <si>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</si>
  <si>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</si>
  <si>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</si>
  <si>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</si>
  <si>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</si>
  <si>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</si>
  <si>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</si>
  <si>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</si>
  <si>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</si>
  <si>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</si>
  <si>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</si>
  <si>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</si>
  <si>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</si>
  <si>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</si>
  <si>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</si>
  <si>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</si>
  <si>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</si>
  <si>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</si>
  <si>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</si>
  <si>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</si>
  <si>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</si>
  <si>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</si>
  <si>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</si>
  <si>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</si>
  <si>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</si>
  <si>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</si>
  <si>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</si>
  <si>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</si>
  <si>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</si>
  <si>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</si>
  <si>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</si>
  <si>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</si>
  <si>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</si>
  <si>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</si>
  <si>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</si>
  <si>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</si>
  <si>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</si>
  <si>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</si>
  <si>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</si>
  <si>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</si>
  <si>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</si>
  <si>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</si>
  <si>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</si>
  <si>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</si>
  <si>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</si>
  <si>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</si>
  <si>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</si>
  <si>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</si>
  <si>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</si>
  <si>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</si>
  <si>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</si>
  <si>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</si>
  <si>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</si>
  <si>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</si>
  <si>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</si>
  <si>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</si>
  <si>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</si>
  <si>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</si>
  <si>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</si>
  <si>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</si>
  <si>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</si>
  <si>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</si>
  <si>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</si>
  <si>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</si>
  <si>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</si>
  <si>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</si>
  <si>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</si>
  <si>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</si>
  <si>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</si>
  <si>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</si>
  <si>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</si>
  <si>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</si>
  <si>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</si>
  <si>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</si>
  <si>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</si>
  <si>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</si>
  <si>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</si>
  <si>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</si>
  <si>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</si>
  <si>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</si>
  <si>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</si>
  <si>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</si>
  <si>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</si>
  <si>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</si>
  <si>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</si>
  <si>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</si>
  <si>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</si>
  <si>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</si>
  <si>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</si>
  <si>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</si>
  <si>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</si>
  <si>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</si>
  <si>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</si>
  <si>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</si>
  <si>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</si>
  <si>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</si>
  <si>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</si>
  <si>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</si>
  <si>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</si>
  <si>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</si>
  <si>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</si>
  <si>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</si>
  <si>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</si>
  <si>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</si>
  <si>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</si>
  <si>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</si>
  <si>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</si>
  <si>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</si>
  <si>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</si>
  <si>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</si>
  <si>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</si>
  <si>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</si>
  <si>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</si>
  <si>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</si>
  <si>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</si>
  <si>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</si>
  <si>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</si>
  <si>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</si>
  <si>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</si>
  <si>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</si>
  <si>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</si>
  <si>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</si>
  <si>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</si>
  <si>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</si>
  <si>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</si>
  <si>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</si>
  <si>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</si>
  <si>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</si>
  <si>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</si>
  <si>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</si>
  <si>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</si>
  <si>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</si>
  <si>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</si>
  <si>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</si>
  <si>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</si>
  <si>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</si>
  <si>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</si>
  <si>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</si>
  <si>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</si>
  <si>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</si>
  <si>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</si>
  <si>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</si>
  <si>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</si>
  <si>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</si>
  <si>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</si>
  <si>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</si>
  <si>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</si>
  <si>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</si>
  <si>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</si>
  <si>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</si>
  <si>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</si>
  <si>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</si>
  <si>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</si>
  <si>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</si>
  <si>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</si>
  <si>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</si>
  <si>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</si>
  <si>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</si>
  <si>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</si>
  <si>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</si>
  <si>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</si>
  <si>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</si>
  <si>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</si>
  <si>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</si>
  <si>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</si>
  <si>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</si>
  <si>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</si>
  <si>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</si>
  <si>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</si>
  <si>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</si>
  <si>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</si>
  <si>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</si>
  <si>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</si>
  <si>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</si>
  <si>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</si>
  <si>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</si>
  <si>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</si>
  <si>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</si>
  <si>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</si>
  <si>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</si>
  <si>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</si>
  <si>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</si>
  <si>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</si>
  <si>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</si>
  <si>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</si>
  <si>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</si>
  <si>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</si>
  <si>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</si>
  <si>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</si>
  <si>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</si>
  <si>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</si>
  <si>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</si>
  <si>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</si>
  <si>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</si>
  <si>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</si>
  <si>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</si>
  <si>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</si>
  <si>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</si>
  <si>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</si>
  <si>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</si>
  <si>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</si>
  <si>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</si>
  <si>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</si>
  <si>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</si>
  <si>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</si>
  <si>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</si>
  <si>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</si>
  <si>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</si>
  <si>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</si>
  <si>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</si>
  <si>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</si>
  <si>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</si>
  <si>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</si>
  <si>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</si>
  <si>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</si>
  <si>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</si>
  <si>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</si>
  <si>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</si>
  <si>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</si>
  <si>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</si>
  <si>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</si>
  <si>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</si>
  <si>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</si>
  <si>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</si>
  <si>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</si>
  <si>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</si>
  <si>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</si>
  <si>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</si>
  <si>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</si>
  <si>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</si>
  <si>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</si>
  <si>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</si>
  <si>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</si>
  <si>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</si>
  <si>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</si>
  <si>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</si>
  <si>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</si>
  <si>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</si>
  <si>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</si>
  <si>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</si>
  <si>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</si>
  <si>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</si>
  <si>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</si>
  <si>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</si>
  <si>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</si>
  <si>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</si>
  <si>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</si>
  <si>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</si>
  <si>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</si>
  <si>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</si>
  <si>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</si>
  <si>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</si>
  <si>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</si>
  <si>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</si>
  <si>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</si>
  <si>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</si>
  <si>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</si>
  <si>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</si>
  <si>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</si>
  <si>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</si>
  <si>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</si>
  <si>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</si>
  <si>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</si>
  <si>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</si>
  <si>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</si>
  <si>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</si>
  <si>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</si>
  <si>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</si>
  <si>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</si>
  <si>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</si>
  <si>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</si>
  <si>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</si>
  <si>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</si>
  <si>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</si>
  <si>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</si>
  <si>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</si>
  <si>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</si>
  <si>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</si>
  <si>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</si>
  <si>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</si>
  <si>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</si>
  <si>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</si>
  <si>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</si>
  <si>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</si>
  <si>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</si>
  <si>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</si>
  <si>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</si>
  <si>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</si>
  <si>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</si>
  <si>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</si>
  <si>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</si>
  <si>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</si>
  <si>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</si>
  <si>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</si>
  <si>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</si>
  <si>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</si>
  <si>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</si>
  <si>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</si>
  <si>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</si>
  <si>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</si>
  <si>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</si>
  <si>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</si>
  <si>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</si>
  <si>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</si>
  <si>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</si>
  <si>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</si>
  <si>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</si>
  <si>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</si>
  <si>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</si>
  <si>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</si>
  <si>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</si>
  <si>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</si>
  <si>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</si>
  <si>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</si>
  <si>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</si>
  <si>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</si>
  <si>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</si>
  <si>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</si>
  <si>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</si>
  <si>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</si>
  <si>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</si>
  <si>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</si>
  <si>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</si>
  <si>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</si>
  <si>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</si>
  <si>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</si>
  <si>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</si>
  <si>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</si>
  <si>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</si>
  <si>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</si>
  <si>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</si>
  <si>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</si>
  <si>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</si>
  <si>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</si>
  <si>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</si>
  <si>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</si>
  <si>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</si>
  <si>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</si>
  <si>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</si>
  <si>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</si>
  <si>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</si>
  <si>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</si>
  <si>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</si>
  <si>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</si>
  <si>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</si>
  <si>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</si>
  <si>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</si>
  <si>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</si>
  <si>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</si>
  <si>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</si>
  <si>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</si>
  <si>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</si>
  <si>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</si>
  <si>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</si>
  <si>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</si>
  <si>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</si>
  <si>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</si>
  <si>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</si>
  <si>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</si>
  <si>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</si>
  <si>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</si>
  <si>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</si>
  <si>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</si>
  <si>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</si>
  <si>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</si>
  <si>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</si>
  <si>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</si>
  <si>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</si>
  <si>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</si>
  <si>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</si>
  <si>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</si>
  <si>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</si>
  <si>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</si>
  <si>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</si>
  <si>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</si>
  <si>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</si>
  <si>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</si>
  <si>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</si>
  <si>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</si>
  <si>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</si>
  <si>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</si>
  <si>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</si>
  <si>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</si>
  <si>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</si>
  <si>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</si>
  <si>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</si>
  <si>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</si>
  <si>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</si>
  <si>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</si>
  <si>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</si>
  <si>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</si>
  <si>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</si>
  <si>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</si>
  <si>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</si>
  <si>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</si>
  <si>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</si>
  <si>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</si>
  <si>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</si>
  <si>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</si>
  <si>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</si>
  <si>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</si>
  <si>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</si>
  <si>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</si>
  <si>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</si>
  <si>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</si>
  <si>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</si>
  <si>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</si>
  <si>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</si>
  <si>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</si>
  <si>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</si>
  <si>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</si>
  <si>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</si>
  <si>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</si>
  <si>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</si>
  <si>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</si>
  <si>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</si>
  <si>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</si>
  <si>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</si>
  <si>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</si>
  <si>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</si>
  <si>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</si>
  <si>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</si>
  <si>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</si>
  <si>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</si>
  <si>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</si>
  <si>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</si>
  <si>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</si>
  <si>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</si>
  <si>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</si>
  <si>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</si>
  <si>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</si>
  <si>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</si>
  <si>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</si>
  <si>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</si>
  <si>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</si>
  <si>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</si>
  <si>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</si>
  <si>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</si>
  <si>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</si>
  <si>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</si>
  <si>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</si>
  <si>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</si>
  <si>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</si>
  <si>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</si>
  <si>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</si>
  <si>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</si>
  <si>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</si>
  <si>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</si>
  <si>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</si>
  <si>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</si>
  <si>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</si>
  <si>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</si>
  <si>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</si>
  <si>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</si>
  <si>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</si>
  <si>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</si>
  <si>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</si>
  <si>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</si>
  <si>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</si>
  <si>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</si>
  <si>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</si>
  <si>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</si>
  <si>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</si>
  <si>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</si>
  <si>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</si>
  <si>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</si>
  <si>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</si>
  <si>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</si>
  <si>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</si>
  <si>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</si>
  <si>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</si>
  <si>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</si>
  <si>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</si>
  <si>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</si>
  <si>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</si>
  <si>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</si>
  <si>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</si>
  <si>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</si>
  <si>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</si>
  <si>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</si>
  <si>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</si>
  <si>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</si>
  <si>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</si>
  <si>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</si>
  <si>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</si>
  <si>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</si>
  <si>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</si>
  <si>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</si>
  <si>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</si>
  <si>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</si>
  <si>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</si>
  <si>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</si>
  <si>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</si>
  <si>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</si>
  <si>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</si>
  <si>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</si>
  <si>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</si>
  <si>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</si>
  <si>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</si>
  <si>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</si>
  <si>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</si>
  <si>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</si>
  <si>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</si>
  <si>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</si>
  <si>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</si>
  <si>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</si>
  <si>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</si>
  <si>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</si>
  <si>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</si>
  <si>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</si>
  <si>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</si>
  <si>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</si>
  <si>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</si>
  <si>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</si>
  <si>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</si>
  <si>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</si>
  <si>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</si>
  <si>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</si>
  <si>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</si>
  <si>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</si>
  <si>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</si>
  <si>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</si>
  <si>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</si>
  <si>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</si>
  <si>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</si>
  <si>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</si>
  <si>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</si>
  <si>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</si>
  <si>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</si>
  <si>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</si>
  <si>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</si>
  <si>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</si>
  <si>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</si>
  <si>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</si>
  <si>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</si>
  <si>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</si>
  <si>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</si>
  <si>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</si>
  <si>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</si>
  <si>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</si>
  <si>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</si>
  <si>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</si>
  <si>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</si>
  <si>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</si>
  <si>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</si>
  <si>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</si>
  <si>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</si>
  <si>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</si>
  <si>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</si>
  <si>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</si>
  <si>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</si>
  <si>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</si>
  <si>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</si>
  <si>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</si>
  <si>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</si>
  <si>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</si>
  <si>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</si>
  <si>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</si>
  <si>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</si>
  <si>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</si>
  <si>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</si>
  <si>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</si>
  <si>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</si>
  <si>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</si>
  <si>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</si>
  <si>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</si>
  <si>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</si>
  <si>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</si>
  <si>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</si>
  <si>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</si>
  <si>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</si>
  <si>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</si>
  <si>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</si>
  <si>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</si>
  <si>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</si>
  <si>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</si>
  <si>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</si>
  <si>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</si>
  <si>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</si>
  <si>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</si>
  <si>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</si>
  <si>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</si>
  <si>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</si>
  <si>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</si>
  <si>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</si>
  <si>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</si>
  <si>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</si>
  <si>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</si>
  <si>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</si>
  <si>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</si>
  <si>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</si>
  <si>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</si>
  <si>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</si>
  <si>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</si>
  <si>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</si>
  <si>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</si>
  <si>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</si>
  <si>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</si>
  <si>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</si>
  <si>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</si>
  <si>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</si>
  <si>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</si>
  <si>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</si>
  <si>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purchasing</t>
  </si>
  <si>
    <t>To Amir engr from nadeem bhai</t>
  </si>
  <si>
    <t>To Gul by nadeem bhai</t>
  </si>
  <si>
    <t>Total chq - Kanteen</t>
  </si>
  <si>
    <t>Total chq - Daraz</t>
  </si>
  <si>
    <t>To Shabbir birother</t>
  </si>
  <si>
    <t>received Nov 2023 bill the place</t>
  </si>
  <si>
    <t>office pump purchased 1.5 hp lowara italy from shershah</t>
  </si>
  <si>
    <t>charity in sailani</t>
  </si>
  <si>
    <t>to ashraf bhai for purchasing</t>
  </si>
  <si>
    <t>purchased paint material with brush &amp; mixing oil</t>
  </si>
  <si>
    <t>cash paid (full and final payment) + Stool payment</t>
  </si>
  <si>
    <t>To abbas for dec 23</t>
  </si>
  <si>
    <t>paid to danish</t>
  </si>
  <si>
    <t>To Gul for dec 23</t>
  </si>
  <si>
    <t>Ernst &amp; Young</t>
  </si>
  <si>
    <t>purchased insulation</t>
  </si>
  <si>
    <t>pipe from office to site after cuttings</t>
  </si>
  <si>
    <t>Khursid fans</t>
  </si>
  <si>
    <t>masrror</t>
  </si>
  <si>
    <t>fame intl</t>
  </si>
  <si>
    <t>sadiq pipe</t>
  </si>
  <si>
    <t>ashraf office</t>
  </si>
  <si>
    <t>ptcl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</si>
</sst>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10242688.037634403</v>
          </cell>
          <cell r="G21">
            <v>46800541.815737337</v>
          </cell>
          <cell r="K21">
            <v>15703108.030833334</v>
          </cell>
        </row>
      </sheetData>
      <sheetData sheetId="11"/>
      <sheetData sheetId="12">
        <row r="7">
          <cell r="J7">
            <v>6795075</v>
          </cell>
        </row>
        <row r="12">
          <cell r="J12">
            <v>842921</v>
          </cell>
        </row>
        <row r="25">
          <cell r="V25">
            <v>175466.03048333339</v>
          </cell>
        </row>
        <row r="29">
          <cell r="C29">
            <v>3281087.0524193528</v>
          </cell>
          <cell r="D29">
            <v>3281087.0524193528</v>
          </cell>
          <cell r="E29">
            <v>3380513.9327956969</v>
          </cell>
          <cell r="M29">
            <v>0.40919332206249237</v>
          </cell>
          <cell r="N29">
            <v>2109683.4091933221</v>
          </cell>
          <cell r="O29">
            <v>11731491.997350695</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02"/>
  <sheetViews>
    <sheetView showGridLines="0" tabSelected="1" zoomScale="90" zoomScaleNormal="90" zoomScaleSheetLayoutView="110" workbookViewId="0">
      <pane ySplit="1" topLeftCell="A8137" activePane="bottomLeft" state="frozen"/>
      <selection activeCell="D6707" sqref="D6707"/>
      <selection pane="bottomLeft" activeCell="E8162" sqref="E8162"/>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7772758</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227242</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f>SUM(K8052:K8064)</f>
        <v>976776</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f>I8066+K8065+I8065</f>
        <v>7772758</v>
      </c>
    </row>
    <row r="8067" spans="1:11" x14ac:dyDescent="0.3">
      <c r="A8067" s="45">
        <v>45262</v>
      </c>
      <c r="B8067" s="399" t="s">
        <v>12507</v>
      </c>
      <c r="C8067" s="5" t="s">
        <v>11195</v>
      </c>
      <c r="D8067" s="124" t="s">
        <v>12805</v>
      </c>
      <c r="E8067" s="43">
        <v>5000</v>
      </c>
      <c r="F8067" s="43"/>
      <c r="G8067" s="48">
        <f t="shared" si="204"/>
        <v>14616.104838709463</v>
      </c>
      <c r="H8067" s="391" t="s">
        <v>9568</v>
      </c>
      <c r="K8067" s="52">
        <v>7500000</v>
      </c>
    </row>
    <row r="8068" spans="1:11" x14ac:dyDescent="0.3">
      <c r="A8068" s="45">
        <v>45262</v>
      </c>
      <c r="B8068" s="399" t="s">
        <v>12507</v>
      </c>
      <c r="C8068" s="5" t="s">
        <v>11195</v>
      </c>
      <c r="D8068" s="124" t="s">
        <v>12807</v>
      </c>
      <c r="E8068" s="43">
        <v>11620</v>
      </c>
      <c r="F8068" s="43"/>
      <c r="G8068" s="48">
        <f t="shared" si="204"/>
        <v>2996.1048387094634</v>
      </c>
      <c r="H8068" s="391" t="s">
        <v>9568</v>
      </c>
      <c r="K8068" s="52">
        <f>K8066-K8067</f>
        <v>272758</v>
      </c>
    </row>
    <row r="8069" spans="1:11" x14ac:dyDescent="0.3">
      <c r="A8069" s="45">
        <v>45262</v>
      </c>
      <c r="B8069" s="589"/>
      <c r="C8069" s="486"/>
      <c r="D8069" s="500" t="s">
        <v>4106</v>
      </c>
      <c r="E8069" s="486"/>
      <c r="F8069" s="43">
        <v>500000</v>
      </c>
      <c r="G8069" s="48">
        <f t="shared" si="204"/>
        <v>502996.10483870946</v>
      </c>
      <c r="H8069" s="391" t="s">
        <v>9568</v>
      </c>
      <c r="K8069" s="52">
        <v>157568</v>
      </c>
    </row>
    <row r="8070" spans="1:11" x14ac:dyDescent="0.3">
      <c r="A8070" s="45">
        <v>45264</v>
      </c>
      <c r="B8070" s="399" t="s">
        <v>12507</v>
      </c>
      <c r="C8070" s="5" t="s">
        <v>11195</v>
      </c>
      <c r="D8070" s="124" t="s">
        <v>12806</v>
      </c>
      <c r="E8070" s="43">
        <v>45000</v>
      </c>
      <c r="F8070" s="43"/>
      <c r="G8070" s="48">
        <f t="shared" si="204"/>
        <v>457996.10483870946</v>
      </c>
      <c r="H8070" s="391" t="s">
        <v>9568</v>
      </c>
      <c r="K8070" s="52">
        <f>K8069+K8068</f>
        <v>430326</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500000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c r="K8073" s="52">
        <v>4612456</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c r="K8074" s="52">
        <v>500000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v>1229976</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c r="K8076" s="52">
        <f>SUM(K8072:K8075)</f>
        <v>6842432</v>
      </c>
    </row>
    <row r="8077" spans="1:11" x14ac:dyDescent="0.3">
      <c r="A8077" s="45">
        <v>45265</v>
      </c>
      <c r="B8077" s="589"/>
      <c r="C8077" s="486"/>
      <c r="D8077" s="500" t="s">
        <v>4106</v>
      </c>
      <c r="E8077" s="486"/>
      <c r="F8077" s="43">
        <v>300000</v>
      </c>
      <c r="G8077" s="48">
        <f t="shared" si="204"/>
        <v>736996.10483870946</v>
      </c>
      <c r="H8077" s="391" t="s">
        <v>9568</v>
      </c>
      <c r="K8077" s="52">
        <v>157568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62"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SUMIF(C8047:E8164,"salary",E8047:E8164)</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8" x14ac:dyDescent="0.3">
      <c r="A8129" s="45">
        <v>45271</v>
      </c>
      <c r="B8129" s="632" t="s">
        <v>12680</v>
      </c>
      <c r="C8129" s="633" t="s">
        <v>54</v>
      </c>
      <c r="D8129" s="634" t="s">
        <v>12847</v>
      </c>
      <c r="E8129" s="635">
        <v>147980</v>
      </c>
      <c r="F8129" s="43"/>
      <c r="G8129" s="48">
        <f t="shared" si="205"/>
        <v>106904.10483870946</v>
      </c>
      <c r="H8129" s="391" t="s">
        <v>9568</v>
      </c>
    </row>
    <row r="8130" spans="1:8" x14ac:dyDescent="0.3">
      <c r="A8130" s="45">
        <v>45271</v>
      </c>
      <c r="B8130" s="632" t="s">
        <v>12093</v>
      </c>
      <c r="C8130" s="633" t="s">
        <v>54</v>
      </c>
      <c r="D8130" s="634" t="s">
        <v>12849</v>
      </c>
      <c r="E8130" s="635">
        <v>70690</v>
      </c>
      <c r="F8130" s="43"/>
      <c r="G8130" s="48">
        <f t="shared" si="205"/>
        <v>36214.104838709463</v>
      </c>
      <c r="H8130" s="391" t="s">
        <v>9568</v>
      </c>
    </row>
    <row r="8131" spans="1:8" x14ac:dyDescent="0.3">
      <c r="A8131" s="45">
        <v>45271</v>
      </c>
      <c r="B8131" s="632" t="s">
        <v>12139</v>
      </c>
      <c r="C8131" s="633" t="s">
        <v>54</v>
      </c>
      <c r="D8131" s="634" t="s">
        <v>12851</v>
      </c>
      <c r="E8131" s="635">
        <v>30750</v>
      </c>
      <c r="F8131" s="43"/>
      <c r="G8131" s="48">
        <f t="shared" si="205"/>
        <v>5464.1048387094634</v>
      </c>
      <c r="H8131" s="391" t="s">
        <v>9568</v>
      </c>
    </row>
    <row r="8132" spans="1:8" x14ac:dyDescent="0.3">
      <c r="A8132" s="45">
        <v>45271</v>
      </c>
      <c r="B8132" s="399" t="s">
        <v>12139</v>
      </c>
      <c r="C8132" s="5" t="s">
        <v>84</v>
      </c>
      <c r="D8132" s="124" t="s">
        <v>12846</v>
      </c>
      <c r="E8132" s="43">
        <v>2000</v>
      </c>
      <c r="F8132" s="43"/>
      <c r="G8132" s="48">
        <f t="shared" si="205"/>
        <v>3464.1048387094634</v>
      </c>
      <c r="H8132" s="391" t="s">
        <v>9568</v>
      </c>
    </row>
    <row r="8133" spans="1:8" x14ac:dyDescent="0.3">
      <c r="A8133" s="45">
        <v>45271</v>
      </c>
      <c r="B8133" s="399" t="s">
        <v>12190</v>
      </c>
      <c r="C8133" s="5" t="s">
        <v>5162</v>
      </c>
      <c r="D8133" s="124" t="s">
        <v>12859</v>
      </c>
      <c r="E8133" s="62">
        <v>1000</v>
      </c>
      <c r="F8133" s="43"/>
      <c r="G8133" s="48">
        <f t="shared" si="205"/>
        <v>2464.1048387094634</v>
      </c>
      <c r="H8133" s="391" t="s">
        <v>9568</v>
      </c>
    </row>
    <row r="8134" spans="1:8" x14ac:dyDescent="0.3">
      <c r="A8134" s="45">
        <v>45271</v>
      </c>
      <c r="B8134" s="399" t="s">
        <v>12190</v>
      </c>
      <c r="C8134" s="5" t="s">
        <v>84</v>
      </c>
      <c r="D8134" s="124" t="s">
        <v>12860</v>
      </c>
      <c r="E8134" s="62">
        <v>1000</v>
      </c>
      <c r="F8134" s="43"/>
      <c r="G8134" s="48">
        <f t="shared" si="205"/>
        <v>1464.1048387094634</v>
      </c>
      <c r="H8134" s="391" t="s">
        <v>9568</v>
      </c>
    </row>
    <row r="8135" spans="1:8" x14ac:dyDescent="0.3">
      <c r="A8135" s="45">
        <v>45271</v>
      </c>
      <c r="B8135" s="399" t="s">
        <v>12093</v>
      </c>
      <c r="C8135" s="5" t="s">
        <v>26</v>
      </c>
      <c r="D8135" s="124" t="s">
        <v>12850</v>
      </c>
      <c r="E8135" s="43">
        <v>1000</v>
      </c>
      <c r="F8135" s="43"/>
      <c r="G8135" s="48">
        <f t="shared" si="205"/>
        <v>464.10483870946337</v>
      </c>
      <c r="H8135" s="391" t="s">
        <v>9568</v>
      </c>
    </row>
    <row r="8136" spans="1:8" x14ac:dyDescent="0.3">
      <c r="A8136" s="45">
        <v>45271</v>
      </c>
      <c r="B8136" s="589"/>
      <c r="C8136" s="486"/>
      <c r="D8136" s="500" t="s">
        <v>12848</v>
      </c>
      <c r="E8136" s="486"/>
      <c r="F8136" s="43">
        <v>250000</v>
      </c>
      <c r="G8136" s="48">
        <f t="shared" si="205"/>
        <v>250464.10483870946</v>
      </c>
      <c r="H8136" s="391" t="s">
        <v>9568</v>
      </c>
    </row>
    <row r="8137" spans="1:8" x14ac:dyDescent="0.3">
      <c r="A8137" s="45">
        <v>45271</v>
      </c>
      <c r="B8137" s="399" t="s">
        <v>12133</v>
      </c>
      <c r="C8137" s="5" t="s">
        <v>5793</v>
      </c>
      <c r="D8137" s="124" t="s">
        <v>8924</v>
      </c>
      <c r="E8137" s="43">
        <v>550</v>
      </c>
      <c r="F8137" s="43"/>
      <c r="G8137" s="48">
        <f t="shared" si="205"/>
        <v>249914.10483870946</v>
      </c>
      <c r="H8137" s="391" t="s">
        <v>9568</v>
      </c>
    </row>
    <row r="8138" spans="1:8" x14ac:dyDescent="0.3">
      <c r="A8138" s="45">
        <v>45271</v>
      </c>
      <c r="B8138" s="632" t="s">
        <v>12139</v>
      </c>
      <c r="C8138" s="633" t="s">
        <v>54</v>
      </c>
      <c r="D8138" s="634" t="s">
        <v>12851</v>
      </c>
      <c r="E8138" s="635">
        <v>136964.58333333334</v>
      </c>
      <c r="F8138" s="43"/>
      <c r="G8138" s="48">
        <f t="shared" si="205"/>
        <v>112949.52150537612</v>
      </c>
      <c r="H8138" s="391" t="s">
        <v>9568</v>
      </c>
    </row>
    <row r="8139" spans="1:8" x14ac:dyDescent="0.3">
      <c r="A8139" s="45">
        <v>45271</v>
      </c>
      <c r="B8139" s="632" t="s">
        <v>11703</v>
      </c>
      <c r="C8139" s="633" t="s">
        <v>54</v>
      </c>
      <c r="D8139" s="634" t="s">
        <v>12853</v>
      </c>
      <c r="E8139" s="635">
        <v>25050</v>
      </c>
      <c r="F8139" s="43"/>
      <c r="G8139" s="48">
        <f t="shared" si="205"/>
        <v>87899.52150537612</v>
      </c>
      <c r="H8139" s="391" t="s">
        <v>9568</v>
      </c>
    </row>
    <row r="8140" spans="1:8" x14ac:dyDescent="0.3">
      <c r="A8140" s="45">
        <v>45271</v>
      </c>
      <c r="B8140" s="399" t="s">
        <v>12507</v>
      </c>
      <c r="C8140" s="5" t="s">
        <v>12854</v>
      </c>
      <c r="D8140" s="124" t="s">
        <v>3172</v>
      </c>
      <c r="E8140" s="43">
        <v>9300</v>
      </c>
      <c r="F8140" s="43"/>
      <c r="G8140" s="48">
        <f t="shared" si="205"/>
        <v>78599.52150537612</v>
      </c>
      <c r="H8140" s="391" t="s">
        <v>9568</v>
      </c>
    </row>
    <row r="8141" spans="1:8" x14ac:dyDescent="0.3">
      <c r="A8141" s="45">
        <v>45271</v>
      </c>
      <c r="B8141" s="399" t="s">
        <v>12507</v>
      </c>
      <c r="C8141" s="5" t="s">
        <v>10885</v>
      </c>
      <c r="D8141" s="124" t="s">
        <v>12855</v>
      </c>
      <c r="E8141" s="43">
        <v>24000</v>
      </c>
      <c r="F8141" s="43"/>
      <c r="G8141" s="48">
        <f t="shared" si="205"/>
        <v>54599.52150537612</v>
      </c>
      <c r="H8141" s="391" t="s">
        <v>9568</v>
      </c>
    </row>
    <row r="8142" spans="1:8" x14ac:dyDescent="0.3">
      <c r="A8142" s="45">
        <v>45271</v>
      </c>
      <c r="B8142" s="399" t="s">
        <v>25</v>
      </c>
      <c r="C8142" s="5" t="s">
        <v>64</v>
      </c>
      <c r="D8142" s="124" t="s">
        <v>12856</v>
      </c>
      <c r="E8142" s="43">
        <v>2200</v>
      </c>
      <c r="F8142" s="43"/>
      <c r="G8142" s="48">
        <f t="shared" si="205"/>
        <v>52399.52150537612</v>
      </c>
      <c r="H8142" s="391" t="s">
        <v>9568</v>
      </c>
    </row>
    <row r="8143" spans="1:8" x14ac:dyDescent="0.3">
      <c r="A8143" s="45">
        <v>45271</v>
      </c>
      <c r="B8143" s="632" t="s">
        <v>11703</v>
      </c>
      <c r="C8143" s="633" t="s">
        <v>54</v>
      </c>
      <c r="D8143" s="634" t="s">
        <v>12853</v>
      </c>
      <c r="E8143" s="635">
        <v>45750</v>
      </c>
      <c r="F8143" s="43"/>
      <c r="G8143" s="48">
        <f t="shared" si="205"/>
        <v>6649.5215053761203</v>
      </c>
      <c r="H8143" s="391" t="s">
        <v>9568</v>
      </c>
    </row>
    <row r="8144" spans="1:8"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12865</v>
      </c>
      <c r="E8148" s="43">
        <v>15000</v>
      </c>
      <c r="F8148" s="43"/>
      <c r="G8148" s="48">
        <f t="shared" si="205"/>
        <v>184769.52150537612</v>
      </c>
      <c r="H8148" s="391" t="s">
        <v>9568</v>
      </c>
    </row>
    <row r="8149" spans="1:8" x14ac:dyDescent="0.3">
      <c r="A8149" s="45">
        <v>45273</v>
      </c>
      <c r="B8149" s="399" t="s">
        <v>12873</v>
      </c>
      <c r="C8149" s="5" t="s">
        <v>9765</v>
      </c>
      <c r="D8149" s="124" t="s">
        <v>12866</v>
      </c>
      <c r="E8149" s="43">
        <v>10000</v>
      </c>
      <c r="F8149" s="43"/>
      <c r="G8149" s="48">
        <f t="shared" si="205"/>
        <v>174769.52150537612</v>
      </c>
      <c r="H8149" s="391" t="s">
        <v>9568</v>
      </c>
    </row>
    <row r="8150" spans="1:8" x14ac:dyDescent="0.3">
      <c r="A8150" s="45">
        <v>45273</v>
      </c>
      <c r="B8150" s="399" t="s">
        <v>12705</v>
      </c>
      <c r="C8150" s="5" t="s">
        <v>11195</v>
      </c>
      <c r="D8150" s="124" t="s">
        <v>12868</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12869</v>
      </c>
      <c r="E8152" s="43">
        <v>40000</v>
      </c>
      <c r="F8152" s="43"/>
      <c r="G8152" s="48">
        <f t="shared" si="205"/>
        <v>129869.52150537612</v>
      </c>
      <c r="H8152" s="391" t="s">
        <v>9568</v>
      </c>
    </row>
    <row r="8153" spans="1:8" x14ac:dyDescent="0.3">
      <c r="A8153" s="45">
        <v>45274</v>
      </c>
      <c r="B8153" s="399"/>
      <c r="C8153" s="5" t="s">
        <v>84</v>
      </c>
      <c r="D8153" s="124" t="s">
        <v>12870</v>
      </c>
      <c r="E8153" s="43">
        <v>5000</v>
      </c>
      <c r="F8153" s="43"/>
      <c r="G8153" s="48">
        <f t="shared" si="205"/>
        <v>124869.52150537612</v>
      </c>
      <c r="H8153" s="391" t="s">
        <v>9568</v>
      </c>
    </row>
    <row r="8154" spans="1:8" x14ac:dyDescent="0.3">
      <c r="A8154" s="45">
        <v>45274</v>
      </c>
      <c r="B8154" s="399" t="s">
        <v>12139</v>
      </c>
      <c r="C8154" s="5" t="s">
        <v>5793</v>
      </c>
      <c r="D8154" s="124" t="s">
        <v>12871</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12858</v>
      </c>
      <c r="E8156" s="43">
        <v>5000</v>
      </c>
      <c r="F8156" s="43"/>
      <c r="G8156" s="48">
        <f t="shared" si="205"/>
        <v>117269.52150537612</v>
      </c>
      <c r="H8156" s="391" t="s">
        <v>9567</v>
      </c>
    </row>
    <row r="8157" spans="1:8" x14ac:dyDescent="0.3">
      <c r="A8157" s="45">
        <v>45273</v>
      </c>
      <c r="B8157" s="399" t="s">
        <v>12705</v>
      </c>
      <c r="C8157" s="5" t="s">
        <v>11195</v>
      </c>
      <c r="D8157" s="124" t="s">
        <v>12867</v>
      </c>
      <c r="E8157" s="43">
        <v>5000</v>
      </c>
      <c r="F8157" s="43"/>
      <c r="G8157" s="48">
        <f t="shared" si="205"/>
        <v>112269.52150537612</v>
      </c>
      <c r="H8157" s="391" t="s">
        <v>9567</v>
      </c>
    </row>
    <row r="8158" spans="1:8" x14ac:dyDescent="0.3">
      <c r="A8158" s="45">
        <v>45274</v>
      </c>
      <c r="B8158" s="399" t="s">
        <v>12705</v>
      </c>
      <c r="C8158" s="5" t="s">
        <v>11195</v>
      </c>
      <c r="D8158" s="124" t="s">
        <v>12874</v>
      </c>
      <c r="E8158" s="43">
        <v>50000</v>
      </c>
      <c r="F8158" s="43"/>
      <c r="G8158" s="48">
        <f t="shared" si="205"/>
        <v>62269.52150537612</v>
      </c>
      <c r="H8158" s="391" t="s">
        <v>9567</v>
      </c>
    </row>
    <row r="8159" spans="1:8" x14ac:dyDescent="0.3">
      <c r="A8159" s="45">
        <v>45274</v>
      </c>
      <c r="B8159" s="399" t="s">
        <v>12093</v>
      </c>
      <c r="C8159" s="5" t="s">
        <v>84</v>
      </c>
      <c r="D8159" s="124" t="s">
        <v>12872</v>
      </c>
      <c r="E8159" s="43">
        <v>1000</v>
      </c>
      <c r="F8159" s="43"/>
      <c r="G8159" s="48">
        <f t="shared" si="205"/>
        <v>61269.52150537612</v>
      </c>
      <c r="H8159" s="391" t="s">
        <v>9568</v>
      </c>
    </row>
    <row r="8160" spans="1:8" x14ac:dyDescent="0.3">
      <c r="A8160" s="45">
        <v>45274</v>
      </c>
      <c r="B8160" s="399" t="s">
        <v>12873</v>
      </c>
      <c r="C8160" s="5" t="s">
        <v>9452</v>
      </c>
      <c r="D8160" s="124" t="s">
        <v>11754</v>
      </c>
      <c r="E8160" s="43">
        <v>9000</v>
      </c>
      <c r="F8160" s="43"/>
      <c r="G8160" s="48">
        <f t="shared" si="205"/>
        <v>52269.52150537612</v>
      </c>
      <c r="H8160" s="391" t="s">
        <v>9567</v>
      </c>
    </row>
    <row r="8161" spans="1:8" x14ac:dyDescent="0.3">
      <c r="A8161" s="45">
        <v>45274</v>
      </c>
      <c r="B8161" s="399" t="s">
        <v>12873</v>
      </c>
      <c r="C8161" s="5" t="s">
        <v>5793</v>
      </c>
      <c r="D8161" s="124" t="s">
        <v>12875</v>
      </c>
      <c r="E8161" s="43">
        <v>1500</v>
      </c>
      <c r="F8161" s="43"/>
      <c r="G8161" s="48">
        <f t="shared" si="205"/>
        <v>50769.52150537612</v>
      </c>
      <c r="H8161" s="391" t="s">
        <v>9567</v>
      </c>
    </row>
    <row r="8162" spans="1:8" x14ac:dyDescent="0.3">
      <c r="A8162" s="5"/>
      <c r="B8162" s="399"/>
      <c r="C8162" s="5" t="s">
        <v>1074</v>
      </c>
      <c r="D8162" s="124" t="s">
        <v>12881</v>
      </c>
      <c r="E8162" s="43"/>
      <c r="F8162" s="43"/>
      <c r="G8162" s="48">
        <f t="shared" si="205"/>
        <v>50769.52150537612</v>
      </c>
      <c r="H8162" s="391" t="s">
        <v>9567</v>
      </c>
    </row>
    <row r="8163" spans="1:8" x14ac:dyDescent="0.3">
      <c r="A8163" s="5"/>
      <c r="B8163" s="399"/>
      <c r="C8163" s="5"/>
      <c r="D8163" s="124"/>
      <c r="E8163" s="43"/>
      <c r="F8163" s="43"/>
      <c r="G8163" s="48">
        <f t="shared" ref="G8163:G8210" si="206">G8162+F8163-E8163</f>
        <v>50769.52150537612</v>
      </c>
      <c r="H8163" s="391" t="s">
        <v>9567</v>
      </c>
    </row>
    <row r="8164" spans="1:8" x14ac:dyDescent="0.3">
      <c r="A8164" s="5"/>
      <c r="B8164" s="399"/>
      <c r="C8164" s="5"/>
      <c r="D8164" s="124"/>
      <c r="E8164" s="43"/>
      <c r="F8164" s="43"/>
      <c r="G8164" s="48">
        <f t="shared" si="206"/>
        <v>50769.52150537612</v>
      </c>
      <c r="H8164" s="391" t="s">
        <v>9567</v>
      </c>
    </row>
    <row r="8165" spans="1:8" x14ac:dyDescent="0.3">
      <c r="A8165" s="5"/>
      <c r="B8165" s="399"/>
      <c r="C8165" s="5"/>
      <c r="D8165" s="124"/>
      <c r="E8165" s="43"/>
      <c r="F8165" s="43"/>
      <c r="G8165" s="48">
        <f t="shared" si="206"/>
        <v>50769.52150537612</v>
      </c>
      <c r="H8165" s="391" t="s">
        <v>9567</v>
      </c>
    </row>
    <row r="8166" spans="1:8" x14ac:dyDescent="0.3">
      <c r="A8166" s="5"/>
      <c r="B8166" s="399"/>
      <c r="C8166" s="5"/>
      <c r="D8166" s="124"/>
      <c r="E8166" s="43"/>
      <c r="F8166" s="43"/>
      <c r="G8166" s="48">
        <f t="shared" si="206"/>
        <v>50769.52150537612</v>
      </c>
      <c r="H8166" s="391" t="s">
        <v>9567</v>
      </c>
    </row>
    <row r="8167" spans="1:8" x14ac:dyDescent="0.3">
      <c r="A8167" s="5"/>
      <c r="B8167" s="399"/>
      <c r="C8167" s="5"/>
      <c r="D8167" s="124"/>
      <c r="E8167" s="43"/>
      <c r="F8167" s="43"/>
      <c r="G8167" s="48">
        <f t="shared" si="206"/>
        <v>50769.52150537612</v>
      </c>
      <c r="H8167" s="391" t="s">
        <v>9567</v>
      </c>
    </row>
    <row r="8168" spans="1:8" x14ac:dyDescent="0.3">
      <c r="A8168" s="5"/>
      <c r="B8168" s="399"/>
      <c r="C8168" s="5"/>
      <c r="D8168" s="124"/>
      <c r="E8168" s="43"/>
      <c r="F8168" s="43"/>
      <c r="G8168" s="48">
        <f t="shared" si="206"/>
        <v>50769.52150537612</v>
      </c>
      <c r="H8168" s="391" t="s">
        <v>9567</v>
      </c>
    </row>
    <row r="8169" spans="1:8" x14ac:dyDescent="0.3">
      <c r="A8169" s="5"/>
      <c r="B8169" s="399"/>
      <c r="C8169" s="5"/>
      <c r="D8169" s="124"/>
      <c r="E8169" s="43"/>
      <c r="F8169" s="43"/>
      <c r="G8169" s="48">
        <f t="shared" si="206"/>
        <v>50769.52150537612</v>
      </c>
      <c r="H8169" s="391" t="s">
        <v>9567</v>
      </c>
    </row>
    <row r="8170" spans="1:8" x14ac:dyDescent="0.3">
      <c r="A8170" s="5"/>
      <c r="B8170" s="399"/>
      <c r="C8170" s="5"/>
      <c r="D8170" s="124"/>
      <c r="E8170" s="43"/>
      <c r="F8170" s="43"/>
      <c r="G8170" s="48">
        <f t="shared" si="206"/>
        <v>50769.52150537612</v>
      </c>
      <c r="H8170" s="391" t="s">
        <v>9567</v>
      </c>
    </row>
    <row r="8171" spans="1:8" x14ac:dyDescent="0.3">
      <c r="A8171" s="5"/>
      <c r="B8171" s="399"/>
      <c r="C8171" s="5"/>
      <c r="D8171" s="124"/>
      <c r="E8171" s="43"/>
      <c r="F8171" s="43"/>
      <c r="G8171" s="48">
        <f t="shared" si="206"/>
        <v>50769.52150537612</v>
      </c>
      <c r="H8171" s="391" t="s">
        <v>9567</v>
      </c>
    </row>
    <row r="8172" spans="1:8" x14ac:dyDescent="0.3">
      <c r="A8172" s="5"/>
      <c r="B8172" s="399"/>
      <c r="C8172" s="5"/>
      <c r="D8172" s="124"/>
      <c r="E8172" s="43"/>
      <c r="F8172" s="43"/>
      <c r="G8172" s="48">
        <f t="shared" si="206"/>
        <v>50769.52150537612</v>
      </c>
      <c r="H8172" s="391" t="s">
        <v>9567</v>
      </c>
    </row>
    <row r="8173" spans="1:8" x14ac:dyDescent="0.3">
      <c r="A8173" s="5"/>
      <c r="B8173" s="399"/>
      <c r="C8173" s="5"/>
      <c r="D8173" s="124"/>
      <c r="E8173" s="43"/>
      <c r="F8173" s="43"/>
      <c r="G8173" s="48">
        <f t="shared" si="206"/>
        <v>50769.52150537612</v>
      </c>
      <c r="H8173" s="391" t="s">
        <v>9567</v>
      </c>
    </row>
    <row r="8174" spans="1:8" x14ac:dyDescent="0.3">
      <c r="A8174" s="5"/>
      <c r="B8174" s="399"/>
      <c r="C8174" s="5"/>
      <c r="D8174" s="124"/>
      <c r="E8174" s="43"/>
      <c r="F8174" s="43"/>
      <c r="G8174" s="48">
        <f t="shared" si="206"/>
        <v>50769.52150537612</v>
      </c>
      <c r="H8174" s="391" t="s">
        <v>9567</v>
      </c>
    </row>
    <row r="8175" spans="1:8" x14ac:dyDescent="0.3">
      <c r="A8175" s="5"/>
      <c r="B8175" s="399"/>
      <c r="C8175" s="5"/>
      <c r="D8175" s="124"/>
      <c r="E8175" s="43"/>
      <c r="F8175" s="43"/>
      <c r="G8175" s="48">
        <f t="shared" si="206"/>
        <v>50769.52150537612</v>
      </c>
      <c r="H8175" s="391" t="s">
        <v>9567</v>
      </c>
    </row>
    <row r="8176" spans="1:8" x14ac:dyDescent="0.3">
      <c r="A8176" s="5"/>
      <c r="B8176" s="399"/>
      <c r="C8176" s="5"/>
      <c r="D8176" s="124"/>
      <c r="E8176" s="43"/>
      <c r="F8176" s="43"/>
      <c r="G8176" s="48">
        <f t="shared" si="206"/>
        <v>50769.52150537612</v>
      </c>
      <c r="H8176" s="391" t="s">
        <v>9567</v>
      </c>
    </row>
    <row r="8177" spans="1:8" x14ac:dyDescent="0.3">
      <c r="A8177" s="5"/>
      <c r="B8177" s="399"/>
      <c r="C8177" s="5"/>
      <c r="D8177" s="124"/>
      <c r="E8177" s="43"/>
      <c r="F8177" s="43"/>
      <c r="G8177" s="48">
        <f t="shared" si="206"/>
        <v>50769.52150537612</v>
      </c>
      <c r="H8177" s="391" t="s">
        <v>9567</v>
      </c>
    </row>
    <row r="8178" spans="1:8" x14ac:dyDescent="0.3">
      <c r="A8178" s="5"/>
      <c r="B8178" s="399"/>
      <c r="C8178" s="5"/>
      <c r="D8178" s="124"/>
      <c r="E8178" s="43"/>
      <c r="F8178" s="43"/>
      <c r="G8178" s="48">
        <f t="shared" si="206"/>
        <v>50769.52150537612</v>
      </c>
      <c r="H8178" s="391" t="s">
        <v>9567</v>
      </c>
    </row>
    <row r="8179" spans="1:8" x14ac:dyDescent="0.3">
      <c r="A8179" s="5"/>
      <c r="B8179" s="399"/>
      <c r="C8179" s="5"/>
      <c r="D8179" s="124"/>
      <c r="E8179" s="43"/>
      <c r="F8179" s="43"/>
      <c r="G8179" s="48">
        <f t="shared" si="206"/>
        <v>50769.52150537612</v>
      </c>
      <c r="H8179" s="391" t="s">
        <v>9567</v>
      </c>
    </row>
    <row r="8180" spans="1:8" x14ac:dyDescent="0.3">
      <c r="A8180" s="5"/>
      <c r="B8180" s="399"/>
      <c r="C8180" s="5"/>
      <c r="D8180" s="124"/>
      <c r="E8180" s="43"/>
      <c r="F8180" s="43"/>
      <c r="G8180" s="48">
        <f t="shared" si="206"/>
        <v>50769.52150537612</v>
      </c>
      <c r="H8180" s="391" t="s">
        <v>9567</v>
      </c>
    </row>
    <row r="8181" spans="1:8" x14ac:dyDescent="0.3">
      <c r="A8181" s="5"/>
      <c r="B8181" s="399"/>
      <c r="C8181" s="5"/>
      <c r="D8181" s="124"/>
      <c r="E8181" s="43"/>
      <c r="F8181" s="43"/>
      <c r="G8181" s="48">
        <f t="shared" si="206"/>
        <v>50769.52150537612</v>
      </c>
      <c r="H8181" s="391" t="s">
        <v>9567</v>
      </c>
    </row>
    <row r="8182" spans="1:8" x14ac:dyDescent="0.3">
      <c r="A8182" s="5"/>
      <c r="B8182" s="399"/>
      <c r="C8182" s="5"/>
      <c r="D8182" s="124"/>
      <c r="E8182" s="43"/>
      <c r="F8182" s="43"/>
      <c r="G8182" s="48">
        <f t="shared" si="206"/>
        <v>50769.52150537612</v>
      </c>
      <c r="H8182" s="391" t="s">
        <v>9567</v>
      </c>
    </row>
    <row r="8183" spans="1:8" x14ac:dyDescent="0.3">
      <c r="A8183" s="5"/>
      <c r="B8183" s="399"/>
      <c r="C8183" s="5"/>
      <c r="D8183" s="124"/>
      <c r="E8183" s="43"/>
      <c r="F8183" s="43"/>
      <c r="G8183" s="48">
        <f t="shared" si="206"/>
        <v>50769.52150537612</v>
      </c>
      <c r="H8183" s="391" t="s">
        <v>9567</v>
      </c>
    </row>
    <row r="8184" spans="1:8" x14ac:dyDescent="0.3">
      <c r="A8184" s="5"/>
      <c r="B8184" s="399"/>
      <c r="C8184" s="5"/>
      <c r="D8184" s="124"/>
      <c r="E8184" s="43"/>
      <c r="F8184" s="43"/>
      <c r="G8184" s="48">
        <f t="shared" si="206"/>
        <v>50769.52150537612</v>
      </c>
      <c r="H8184" s="391" t="s">
        <v>9567</v>
      </c>
    </row>
    <row r="8185" spans="1:8" x14ac:dyDescent="0.3">
      <c r="A8185" s="5"/>
      <c r="B8185" s="399"/>
      <c r="C8185" s="5"/>
      <c r="D8185" s="124"/>
      <c r="E8185" s="43"/>
      <c r="F8185" s="43"/>
      <c r="G8185" s="48">
        <f t="shared" si="206"/>
        <v>50769.52150537612</v>
      </c>
      <c r="H8185" s="391" t="s">
        <v>9567</v>
      </c>
    </row>
    <row r="8186" spans="1:8" x14ac:dyDescent="0.3">
      <c r="A8186" s="5"/>
      <c r="B8186" s="399"/>
      <c r="C8186" s="5"/>
      <c r="D8186" s="124"/>
      <c r="E8186" s="43"/>
      <c r="F8186" s="43"/>
      <c r="G8186" s="48">
        <f t="shared" si="206"/>
        <v>50769.52150537612</v>
      </c>
      <c r="H8186" s="391" t="s">
        <v>9567</v>
      </c>
    </row>
    <row r="8187" spans="1:8" x14ac:dyDescent="0.3">
      <c r="A8187" s="5"/>
      <c r="B8187" s="399"/>
      <c r="C8187" s="5"/>
      <c r="D8187" s="124"/>
      <c r="E8187" s="43"/>
      <c r="F8187" s="43"/>
      <c r="G8187" s="48">
        <f t="shared" si="206"/>
        <v>50769.52150537612</v>
      </c>
      <c r="H8187" s="391" t="s">
        <v>9567</v>
      </c>
    </row>
    <row r="8188" spans="1:8" x14ac:dyDescent="0.3">
      <c r="A8188" s="5"/>
      <c r="B8188" s="399"/>
      <c r="C8188" s="5"/>
      <c r="D8188" s="124"/>
      <c r="E8188" s="43"/>
      <c r="F8188" s="43"/>
      <c r="G8188" s="48">
        <f t="shared" si="206"/>
        <v>50769.52150537612</v>
      </c>
      <c r="H8188" s="391" t="s">
        <v>9567</v>
      </c>
    </row>
    <row r="8189" spans="1:8" x14ac:dyDescent="0.3">
      <c r="A8189" s="5"/>
      <c r="B8189" s="399"/>
      <c r="C8189" s="5"/>
      <c r="D8189" s="124"/>
      <c r="E8189" s="43"/>
      <c r="F8189" s="43"/>
      <c r="G8189" s="48">
        <f t="shared" si="206"/>
        <v>50769.52150537612</v>
      </c>
      <c r="H8189" s="391" t="s">
        <v>9567</v>
      </c>
    </row>
    <row r="8190" spans="1:8" x14ac:dyDescent="0.3">
      <c r="A8190" s="5"/>
      <c r="B8190" s="399"/>
      <c r="C8190" s="5"/>
      <c r="D8190" s="124"/>
      <c r="E8190" s="43"/>
      <c r="F8190" s="43"/>
      <c r="G8190" s="48">
        <f t="shared" si="206"/>
        <v>50769.52150537612</v>
      </c>
      <c r="H8190" s="391" t="s">
        <v>9567</v>
      </c>
    </row>
    <row r="8191" spans="1:8" x14ac:dyDescent="0.3">
      <c r="A8191" s="5"/>
      <c r="B8191" s="399"/>
      <c r="C8191" s="5"/>
      <c r="D8191" s="124"/>
      <c r="E8191" s="43"/>
      <c r="F8191" s="43"/>
      <c r="G8191" s="48">
        <f t="shared" si="206"/>
        <v>50769.52150537612</v>
      </c>
      <c r="H8191" s="391" t="s">
        <v>9567</v>
      </c>
    </row>
    <row r="8192" spans="1:8" x14ac:dyDescent="0.3">
      <c r="A8192" s="5"/>
      <c r="B8192" s="399"/>
      <c r="C8192" s="5"/>
      <c r="D8192" s="124"/>
      <c r="E8192" s="43"/>
      <c r="F8192" s="43"/>
      <c r="G8192" s="48">
        <f t="shared" si="206"/>
        <v>50769.52150537612</v>
      </c>
      <c r="H8192" s="391" t="s">
        <v>9567</v>
      </c>
    </row>
    <row r="8193" spans="1:8" x14ac:dyDescent="0.3">
      <c r="A8193" s="5"/>
      <c r="B8193" s="399"/>
      <c r="C8193" s="5"/>
      <c r="D8193" s="124"/>
      <c r="E8193" s="43"/>
      <c r="F8193" s="43"/>
      <c r="G8193" s="48">
        <f t="shared" si="206"/>
        <v>50769.52150537612</v>
      </c>
      <c r="H8193" s="391" t="s">
        <v>9567</v>
      </c>
    </row>
    <row r="8194" spans="1:8" x14ac:dyDescent="0.3">
      <c r="A8194" s="5"/>
      <c r="B8194" s="399"/>
      <c r="C8194" s="5"/>
      <c r="D8194" s="124"/>
      <c r="E8194" s="43"/>
      <c r="F8194" s="43"/>
      <c r="G8194" s="48">
        <f t="shared" si="206"/>
        <v>50769.52150537612</v>
      </c>
      <c r="H8194" s="391" t="s">
        <v>9567</v>
      </c>
    </row>
    <row r="8195" spans="1:8" x14ac:dyDescent="0.3">
      <c r="A8195" s="5"/>
      <c r="B8195" s="399"/>
      <c r="C8195" s="5"/>
      <c r="D8195" s="124"/>
      <c r="E8195" s="43"/>
      <c r="F8195" s="43"/>
      <c r="G8195" s="48">
        <f t="shared" si="206"/>
        <v>50769.52150537612</v>
      </c>
      <c r="H8195" s="391" t="s">
        <v>9567</v>
      </c>
    </row>
    <row r="8196" spans="1:8" x14ac:dyDescent="0.3">
      <c r="A8196" s="5"/>
      <c r="B8196" s="399"/>
      <c r="C8196" s="5"/>
      <c r="D8196" s="124"/>
      <c r="E8196" s="43"/>
      <c r="F8196" s="43"/>
      <c r="G8196" s="48">
        <f t="shared" si="206"/>
        <v>50769.52150537612</v>
      </c>
      <c r="H8196" s="391" t="s">
        <v>9567</v>
      </c>
    </row>
    <row r="8197" spans="1:8" x14ac:dyDescent="0.3">
      <c r="A8197" s="5"/>
      <c r="B8197" s="399"/>
      <c r="C8197" s="5"/>
      <c r="D8197" s="124"/>
      <c r="E8197" s="43"/>
      <c r="F8197" s="43"/>
      <c r="G8197" s="48">
        <f t="shared" si="206"/>
        <v>50769.52150537612</v>
      </c>
      <c r="H8197" s="391" t="s">
        <v>9567</v>
      </c>
    </row>
    <row r="8198" spans="1:8" x14ac:dyDescent="0.3">
      <c r="A8198" s="5"/>
      <c r="B8198" s="399"/>
      <c r="C8198" s="5"/>
      <c r="D8198" s="124"/>
      <c r="E8198" s="43"/>
      <c r="F8198" s="43"/>
      <c r="G8198" s="48">
        <f t="shared" si="206"/>
        <v>50769.52150537612</v>
      </c>
      <c r="H8198" s="391" t="s">
        <v>9567</v>
      </c>
    </row>
    <row r="8199" spans="1:8" x14ac:dyDescent="0.3">
      <c r="A8199" s="5"/>
      <c r="B8199" s="399"/>
      <c r="C8199" s="5"/>
      <c r="D8199" s="124"/>
      <c r="E8199" s="43"/>
      <c r="F8199" s="43"/>
      <c r="G8199" s="48">
        <f t="shared" si="206"/>
        <v>50769.52150537612</v>
      </c>
      <c r="H8199" s="391" t="s">
        <v>9567</v>
      </c>
    </row>
    <row r="8200" spans="1:8" x14ac:dyDescent="0.3">
      <c r="A8200" s="5"/>
      <c r="B8200" s="399"/>
      <c r="C8200" s="5"/>
      <c r="D8200" s="124"/>
      <c r="E8200" s="43"/>
      <c r="F8200" s="43"/>
      <c r="G8200" s="48">
        <f t="shared" si="206"/>
        <v>50769.52150537612</v>
      </c>
      <c r="H8200" s="391" t="s">
        <v>9567</v>
      </c>
    </row>
    <row r="8201" spans="1:8" x14ac:dyDescent="0.3">
      <c r="A8201" s="5"/>
      <c r="B8201" s="399"/>
      <c r="C8201" s="5"/>
      <c r="D8201" s="124"/>
      <c r="E8201" s="43"/>
      <c r="F8201" s="43"/>
      <c r="G8201" s="48">
        <f t="shared" si="206"/>
        <v>50769.52150537612</v>
      </c>
      <c r="H8201" s="391" t="s">
        <v>9567</v>
      </c>
    </row>
    <row r="8202" spans="1:8" x14ac:dyDescent="0.3">
      <c r="A8202" s="5"/>
      <c r="B8202" s="399"/>
      <c r="C8202" s="5"/>
      <c r="D8202" s="124"/>
      <c r="E8202" s="43"/>
      <c r="F8202" s="43"/>
      <c r="G8202" s="48">
        <f t="shared" si="206"/>
        <v>50769.52150537612</v>
      </c>
      <c r="H8202" s="391" t="s">
        <v>9567</v>
      </c>
    </row>
    <row r="8203" spans="1:8" x14ac:dyDescent="0.3">
      <c r="A8203" s="5"/>
      <c r="B8203" s="399"/>
      <c r="C8203" s="5"/>
      <c r="D8203" s="124"/>
      <c r="E8203" s="43"/>
      <c r="F8203" s="43"/>
      <c r="G8203" s="48">
        <f t="shared" si="206"/>
        <v>50769.52150537612</v>
      </c>
      <c r="H8203" s="391" t="s">
        <v>9567</v>
      </c>
    </row>
    <row r="8204" spans="1:8" x14ac:dyDescent="0.3">
      <c r="A8204" s="5"/>
      <c r="B8204" s="399"/>
      <c r="C8204" s="5"/>
      <c r="D8204" s="124"/>
      <c r="E8204" s="43"/>
      <c r="F8204" s="43"/>
      <c r="G8204" s="48">
        <f t="shared" si="206"/>
        <v>50769.52150537612</v>
      </c>
      <c r="H8204" s="391" t="s">
        <v>9567</v>
      </c>
    </row>
    <row r="8205" spans="1:8" x14ac:dyDescent="0.3">
      <c r="A8205" s="5"/>
      <c r="B8205" s="399"/>
      <c r="C8205" s="5"/>
      <c r="D8205" s="124"/>
      <c r="E8205" s="43"/>
      <c r="F8205" s="43"/>
      <c r="G8205" s="48">
        <f t="shared" si="206"/>
        <v>50769.52150537612</v>
      </c>
      <c r="H8205" s="391" t="s">
        <v>9567</v>
      </c>
    </row>
    <row r="8206" spans="1:8" x14ac:dyDescent="0.3">
      <c r="A8206" s="5"/>
      <c r="B8206" s="399"/>
      <c r="C8206" s="5"/>
      <c r="D8206" s="124"/>
      <c r="E8206" s="43"/>
      <c r="F8206" s="43"/>
      <c r="G8206" s="48">
        <f t="shared" si="206"/>
        <v>50769.52150537612</v>
      </c>
      <c r="H8206" s="391" t="s">
        <v>9567</v>
      </c>
    </row>
    <row r="8207" spans="1:8" x14ac:dyDescent="0.3">
      <c r="A8207" s="5"/>
      <c r="B8207" s="399"/>
      <c r="C8207" s="5"/>
      <c r="D8207" s="124"/>
      <c r="E8207" s="43"/>
      <c r="F8207" s="43"/>
      <c r="G8207" s="48">
        <f t="shared" si="206"/>
        <v>50769.52150537612</v>
      </c>
      <c r="H8207" s="391" t="s">
        <v>9567</v>
      </c>
    </row>
    <row r="8208" spans="1:8" x14ac:dyDescent="0.3">
      <c r="A8208" s="5"/>
      <c r="B8208" s="399"/>
      <c r="C8208" s="5"/>
      <c r="D8208" s="124"/>
      <c r="E8208" s="43"/>
      <c r="F8208" s="43"/>
      <c r="G8208" s="48">
        <f t="shared" si="206"/>
        <v>50769.52150537612</v>
      </c>
      <c r="H8208" s="391" t="s">
        <v>9567</v>
      </c>
    </row>
    <row r="8209" spans="1:8" x14ac:dyDescent="0.3">
      <c r="A8209" s="5"/>
      <c r="B8209" s="399"/>
      <c r="C8209" s="5"/>
      <c r="D8209" s="124"/>
      <c r="E8209" s="43"/>
      <c r="F8209" s="43"/>
      <c r="G8209" s="48">
        <f t="shared" si="206"/>
        <v>50769.52150537612</v>
      </c>
      <c r="H8209" s="391" t="s">
        <v>9567</v>
      </c>
    </row>
    <row r="8210" spans="1:8" x14ac:dyDescent="0.3">
      <c r="A8210" s="5"/>
      <c r="B8210" s="399"/>
      <c r="C8210" s="5"/>
      <c r="D8210" s="124"/>
      <c r="E8210" s="43"/>
      <c r="F8210" s="43"/>
      <c r="G8210" s="48">
        <f t="shared" si="206"/>
        <v>50769.52150537612</v>
      </c>
      <c r="H8210" s="391" t="s">
        <v>9567</v>
      </c>
    </row>
    <row r="8211" spans="1:8" x14ac:dyDescent="0.3">
      <c r="A8211" s="5"/>
      <c r="B8211" s="399"/>
      <c r="C8211" s="5"/>
      <c r="D8211" s="124"/>
      <c r="E8211" s="43"/>
      <c r="F8211" s="43"/>
      <c r="G8211" s="48">
        <f t="shared" ref="G8211:G8274" si="207">G8210+F8211-E8211</f>
        <v>50769.52150537612</v>
      </c>
      <c r="H8211" s="391" t="s">
        <v>9567</v>
      </c>
    </row>
    <row r="8212" spans="1:8" x14ac:dyDescent="0.3">
      <c r="A8212" s="5"/>
      <c r="B8212" s="399"/>
      <c r="C8212" s="5"/>
      <c r="D8212" s="124"/>
      <c r="E8212" s="43"/>
      <c r="F8212" s="43"/>
      <c r="G8212" s="48">
        <f t="shared" si="207"/>
        <v>50769.52150537612</v>
      </c>
      <c r="H8212" s="391" t="s">
        <v>9567</v>
      </c>
    </row>
    <row r="8213" spans="1:8" x14ac:dyDescent="0.3">
      <c r="A8213" s="5"/>
      <c r="B8213" s="399"/>
      <c r="C8213" s="5"/>
      <c r="D8213" s="124"/>
      <c r="E8213" s="43"/>
      <c r="F8213" s="43"/>
      <c r="G8213" s="48">
        <f t="shared" si="207"/>
        <v>50769.52150537612</v>
      </c>
      <c r="H8213" s="391" t="s">
        <v>9567</v>
      </c>
    </row>
    <row r="8214" spans="1:8" x14ac:dyDescent="0.3">
      <c r="A8214" s="5"/>
      <c r="B8214" s="399"/>
      <c r="C8214" s="5"/>
      <c r="D8214" s="124"/>
      <c r="E8214" s="43"/>
      <c r="F8214" s="43"/>
      <c r="G8214" s="48">
        <f t="shared" si="207"/>
        <v>50769.52150537612</v>
      </c>
      <c r="H8214" s="391" t="s">
        <v>9567</v>
      </c>
    </row>
    <row r="8215" spans="1:8" x14ac:dyDescent="0.3">
      <c r="A8215" s="5"/>
      <c r="B8215" s="399"/>
      <c r="C8215" s="5"/>
      <c r="D8215" s="124"/>
      <c r="E8215" s="43"/>
      <c r="F8215" s="43"/>
      <c r="G8215" s="48">
        <f t="shared" si="207"/>
        <v>50769.52150537612</v>
      </c>
      <c r="H8215" s="391" t="s">
        <v>9567</v>
      </c>
    </row>
    <row r="8216" spans="1:8" x14ac:dyDescent="0.3">
      <c r="A8216" s="5"/>
      <c r="B8216" s="399"/>
      <c r="C8216" s="5"/>
      <c r="D8216" s="124"/>
      <c r="E8216" s="43"/>
      <c r="F8216" s="43"/>
      <c r="G8216" s="48">
        <f t="shared" si="207"/>
        <v>50769.52150537612</v>
      </c>
      <c r="H8216" s="391" t="s">
        <v>9567</v>
      </c>
    </row>
    <row r="8217" spans="1:8" x14ac:dyDescent="0.3">
      <c r="A8217" s="5"/>
      <c r="B8217" s="399"/>
      <c r="C8217" s="5"/>
      <c r="D8217" s="124"/>
      <c r="E8217" s="43"/>
      <c r="F8217" s="43"/>
      <c r="G8217" s="48">
        <f t="shared" si="207"/>
        <v>50769.52150537612</v>
      </c>
      <c r="H8217" s="391" t="s">
        <v>9567</v>
      </c>
    </row>
    <row r="8218" spans="1:8" x14ac:dyDescent="0.3">
      <c r="A8218" s="5"/>
      <c r="B8218" s="399"/>
      <c r="C8218" s="5"/>
      <c r="D8218" s="124"/>
      <c r="E8218" s="43"/>
      <c r="F8218" s="43"/>
      <c r="G8218" s="48">
        <f t="shared" si="207"/>
        <v>50769.52150537612</v>
      </c>
      <c r="H8218" s="391" t="s">
        <v>9567</v>
      </c>
    </row>
    <row r="8219" spans="1:8" x14ac:dyDescent="0.3">
      <c r="A8219" s="5"/>
      <c r="B8219" s="399"/>
      <c r="C8219" s="5"/>
      <c r="D8219" s="124"/>
      <c r="E8219" s="43"/>
      <c r="F8219" s="43"/>
      <c r="G8219" s="48">
        <f t="shared" si="207"/>
        <v>50769.52150537612</v>
      </c>
      <c r="H8219" s="391" t="s">
        <v>9567</v>
      </c>
    </row>
    <row r="8220" spans="1:8" x14ac:dyDescent="0.3">
      <c r="A8220" s="5"/>
      <c r="B8220" s="399"/>
      <c r="C8220" s="5"/>
      <c r="D8220" s="124"/>
      <c r="E8220" s="43"/>
      <c r="F8220" s="43"/>
      <c r="G8220" s="48">
        <f t="shared" si="207"/>
        <v>50769.52150537612</v>
      </c>
      <c r="H8220" s="391" t="s">
        <v>9567</v>
      </c>
    </row>
    <row r="8221" spans="1:8" x14ac:dyDescent="0.3">
      <c r="A8221" s="5"/>
      <c r="B8221" s="399"/>
      <c r="C8221" s="5"/>
      <c r="D8221" s="124"/>
      <c r="E8221" s="43"/>
      <c r="F8221" s="43"/>
      <c r="G8221" s="48">
        <f t="shared" si="207"/>
        <v>50769.52150537612</v>
      </c>
      <c r="H8221" s="391" t="s">
        <v>9567</v>
      </c>
    </row>
    <row r="8222" spans="1:8" x14ac:dyDescent="0.3">
      <c r="A8222" s="5"/>
      <c r="B8222" s="399"/>
      <c r="C8222" s="5"/>
      <c r="D8222" s="124"/>
      <c r="E8222" s="43"/>
      <c r="F8222" s="43"/>
      <c r="G8222" s="48">
        <f t="shared" si="207"/>
        <v>50769.52150537612</v>
      </c>
      <c r="H8222" s="391" t="s">
        <v>9567</v>
      </c>
    </row>
    <row r="8223" spans="1:8" x14ac:dyDescent="0.3">
      <c r="A8223" s="5"/>
      <c r="B8223" s="399"/>
      <c r="C8223" s="5"/>
      <c r="D8223" s="124"/>
      <c r="E8223" s="43"/>
      <c r="F8223" s="43"/>
      <c r="G8223" s="48">
        <f t="shared" si="207"/>
        <v>50769.52150537612</v>
      </c>
      <c r="H8223" s="391" t="s">
        <v>9567</v>
      </c>
    </row>
    <row r="8224" spans="1:8" x14ac:dyDescent="0.3">
      <c r="A8224" s="5"/>
      <c r="B8224" s="399"/>
      <c r="C8224" s="5"/>
      <c r="D8224" s="124"/>
      <c r="E8224" s="43"/>
      <c r="F8224" s="43"/>
      <c r="G8224" s="48">
        <f t="shared" si="207"/>
        <v>50769.52150537612</v>
      </c>
      <c r="H8224" s="391" t="s">
        <v>9567</v>
      </c>
    </row>
    <row r="8225" spans="1:8" x14ac:dyDescent="0.3">
      <c r="A8225" s="5"/>
      <c r="B8225" s="399"/>
      <c r="C8225" s="5"/>
      <c r="D8225" s="124"/>
      <c r="E8225" s="43"/>
      <c r="F8225" s="43"/>
      <c r="G8225" s="48">
        <f t="shared" si="207"/>
        <v>50769.52150537612</v>
      </c>
      <c r="H8225" s="391" t="s">
        <v>9567</v>
      </c>
    </row>
    <row r="8226" spans="1:8" x14ac:dyDescent="0.3">
      <c r="A8226" s="5"/>
      <c r="B8226" s="399"/>
      <c r="C8226" s="5"/>
      <c r="D8226" s="124"/>
      <c r="E8226" s="43"/>
      <c r="F8226" s="43"/>
      <c r="G8226" s="48">
        <f t="shared" si="207"/>
        <v>50769.52150537612</v>
      </c>
      <c r="H8226" s="391" t="s">
        <v>9567</v>
      </c>
    </row>
    <row r="8227" spans="1:8" x14ac:dyDescent="0.3">
      <c r="A8227" s="5"/>
      <c r="B8227" s="399"/>
      <c r="C8227" s="5"/>
      <c r="D8227" s="124"/>
      <c r="E8227" s="43"/>
      <c r="F8227" s="43"/>
      <c r="G8227" s="48">
        <f t="shared" si="207"/>
        <v>50769.52150537612</v>
      </c>
      <c r="H8227" s="391" t="s">
        <v>9567</v>
      </c>
    </row>
    <row r="8228" spans="1:8" x14ac:dyDescent="0.3">
      <c r="A8228" s="5"/>
      <c r="B8228" s="399"/>
      <c r="C8228" s="5"/>
      <c r="D8228" s="124"/>
      <c r="E8228" s="43"/>
      <c r="F8228" s="43"/>
      <c r="G8228" s="48">
        <f t="shared" si="207"/>
        <v>50769.52150537612</v>
      </c>
      <c r="H8228" s="391" t="s">
        <v>9567</v>
      </c>
    </row>
    <row r="8229" spans="1:8" x14ac:dyDescent="0.3">
      <c r="A8229" s="5"/>
      <c r="B8229" s="399"/>
      <c r="C8229" s="5"/>
      <c r="D8229" s="124"/>
      <c r="E8229" s="43"/>
      <c r="F8229" s="43"/>
      <c r="G8229" s="48">
        <f t="shared" si="207"/>
        <v>50769.52150537612</v>
      </c>
      <c r="H8229" s="391" t="s">
        <v>9567</v>
      </c>
    </row>
    <row r="8230" spans="1:8" x14ac:dyDescent="0.3">
      <c r="A8230" s="5"/>
      <c r="B8230" s="399"/>
      <c r="C8230" s="5"/>
      <c r="D8230" s="124"/>
      <c r="E8230" s="43"/>
      <c r="F8230" s="43"/>
      <c r="G8230" s="48">
        <f t="shared" si="207"/>
        <v>50769.52150537612</v>
      </c>
      <c r="H8230" s="391" t="s">
        <v>9567</v>
      </c>
    </row>
    <row r="8231" spans="1:8" x14ac:dyDescent="0.3">
      <c r="A8231" s="5"/>
      <c r="B8231" s="399"/>
      <c r="C8231" s="5"/>
      <c r="D8231" s="124"/>
      <c r="E8231" s="43"/>
      <c r="F8231" s="43"/>
      <c r="G8231" s="48">
        <f t="shared" si="207"/>
        <v>50769.52150537612</v>
      </c>
      <c r="H8231" s="391" t="s">
        <v>9567</v>
      </c>
    </row>
    <row r="8232" spans="1:8" x14ac:dyDescent="0.3">
      <c r="A8232" s="5"/>
      <c r="B8232" s="399"/>
      <c r="C8232" s="5"/>
      <c r="D8232" s="124"/>
      <c r="E8232" s="43"/>
      <c r="F8232" s="43"/>
      <c r="G8232" s="48">
        <f t="shared" si="207"/>
        <v>50769.52150537612</v>
      </c>
      <c r="H8232" s="391" t="s">
        <v>9567</v>
      </c>
    </row>
    <row r="8233" spans="1:8" x14ac:dyDescent="0.3">
      <c r="A8233" s="5"/>
      <c r="B8233" s="399"/>
      <c r="C8233" s="5"/>
      <c r="D8233" s="124"/>
      <c r="E8233" s="43"/>
      <c r="F8233" s="43"/>
      <c r="G8233" s="48">
        <f t="shared" si="207"/>
        <v>50769.52150537612</v>
      </c>
      <c r="H8233" s="391" t="s">
        <v>9567</v>
      </c>
    </row>
    <row r="8234" spans="1:8" x14ac:dyDescent="0.3">
      <c r="A8234" s="5"/>
      <c r="B8234" s="399"/>
      <c r="C8234" s="5"/>
      <c r="D8234" s="124"/>
      <c r="E8234" s="43"/>
      <c r="F8234" s="43"/>
      <c r="G8234" s="48">
        <f t="shared" si="207"/>
        <v>50769.52150537612</v>
      </c>
      <c r="H8234" s="391" t="s">
        <v>9567</v>
      </c>
    </row>
    <row r="8235" spans="1:8" x14ac:dyDescent="0.3">
      <c r="A8235" s="5"/>
      <c r="B8235" s="399"/>
      <c r="C8235" s="5"/>
      <c r="D8235" s="124"/>
      <c r="E8235" s="43"/>
      <c r="F8235" s="43"/>
      <c r="G8235" s="48">
        <f t="shared" si="207"/>
        <v>50769.52150537612</v>
      </c>
      <c r="H8235" s="391" t="s">
        <v>9567</v>
      </c>
    </row>
    <row r="8236" spans="1:8" x14ac:dyDescent="0.3">
      <c r="A8236" s="5"/>
      <c r="B8236" s="399"/>
      <c r="C8236" s="5"/>
      <c r="D8236" s="124"/>
      <c r="E8236" s="43"/>
      <c r="F8236" s="43"/>
      <c r="G8236" s="48">
        <f t="shared" si="207"/>
        <v>50769.52150537612</v>
      </c>
      <c r="H8236" s="391" t="s">
        <v>9567</v>
      </c>
    </row>
    <row r="8237" spans="1:8" x14ac:dyDescent="0.3">
      <c r="A8237" s="5"/>
      <c r="B8237" s="399"/>
      <c r="C8237" s="5"/>
      <c r="D8237" s="124"/>
      <c r="E8237" s="43"/>
      <c r="F8237" s="43"/>
      <c r="G8237" s="48">
        <f t="shared" si="207"/>
        <v>50769.52150537612</v>
      </c>
      <c r="H8237" s="391" t="s">
        <v>9567</v>
      </c>
    </row>
    <row r="8238" spans="1:8" x14ac:dyDescent="0.3">
      <c r="A8238" s="5"/>
      <c r="B8238" s="399"/>
      <c r="C8238" s="5"/>
      <c r="D8238" s="124"/>
      <c r="E8238" s="43"/>
      <c r="F8238" s="43"/>
      <c r="G8238" s="48">
        <f t="shared" si="207"/>
        <v>50769.52150537612</v>
      </c>
      <c r="H8238" s="391" t="s">
        <v>9567</v>
      </c>
    </row>
    <row r="8239" spans="1:8" x14ac:dyDescent="0.3">
      <c r="A8239" s="5"/>
      <c r="B8239" s="399"/>
      <c r="C8239" s="5"/>
      <c r="D8239" s="124"/>
      <c r="E8239" s="43"/>
      <c r="F8239" s="43"/>
      <c r="G8239" s="48">
        <f t="shared" si="207"/>
        <v>50769.52150537612</v>
      </c>
      <c r="H8239" s="391" t="s">
        <v>9567</v>
      </c>
    </row>
    <row r="8240" spans="1:8" x14ac:dyDescent="0.3">
      <c r="A8240" s="5"/>
      <c r="B8240" s="399"/>
      <c r="C8240" s="5"/>
      <c r="D8240" s="124"/>
      <c r="E8240" s="43"/>
      <c r="F8240" s="43"/>
      <c r="G8240" s="48">
        <f t="shared" si="207"/>
        <v>50769.52150537612</v>
      </c>
      <c r="H8240" s="391" t="s">
        <v>9567</v>
      </c>
    </row>
    <row r="8241" spans="1:8" x14ac:dyDescent="0.3">
      <c r="A8241" s="5"/>
      <c r="B8241" s="399"/>
      <c r="C8241" s="5"/>
      <c r="D8241" s="124"/>
      <c r="E8241" s="43"/>
      <c r="F8241" s="43"/>
      <c r="G8241" s="48">
        <f t="shared" si="207"/>
        <v>50769.52150537612</v>
      </c>
      <c r="H8241" s="391" t="s">
        <v>9567</v>
      </c>
    </row>
    <row r="8242" spans="1:8" x14ac:dyDescent="0.3">
      <c r="A8242" s="5"/>
      <c r="B8242" s="399"/>
      <c r="C8242" s="5"/>
      <c r="D8242" s="124"/>
      <c r="E8242" s="43"/>
      <c r="F8242" s="43"/>
      <c r="G8242" s="48">
        <f t="shared" si="207"/>
        <v>50769.52150537612</v>
      </c>
      <c r="H8242" s="391" t="s">
        <v>9567</v>
      </c>
    </row>
    <row r="8243" spans="1:8" x14ac:dyDescent="0.3">
      <c r="A8243" s="5"/>
      <c r="B8243" s="399"/>
      <c r="C8243" s="5"/>
      <c r="D8243" s="124"/>
      <c r="E8243" s="43"/>
      <c r="F8243" s="43"/>
      <c r="G8243" s="48">
        <f t="shared" si="207"/>
        <v>50769.52150537612</v>
      </c>
      <c r="H8243" s="391" t="s">
        <v>9567</v>
      </c>
    </row>
    <row r="8244" spans="1:8" x14ac:dyDescent="0.3">
      <c r="A8244" s="5"/>
      <c r="B8244" s="399"/>
      <c r="C8244" s="5"/>
      <c r="D8244" s="124"/>
      <c r="E8244" s="43"/>
      <c r="F8244" s="43"/>
      <c r="G8244" s="48">
        <f t="shared" si="207"/>
        <v>50769.52150537612</v>
      </c>
      <c r="H8244" s="391" t="s">
        <v>9567</v>
      </c>
    </row>
    <row r="8245" spans="1:8" x14ac:dyDescent="0.3">
      <c r="A8245" s="5"/>
      <c r="B8245" s="399"/>
      <c r="C8245" s="5"/>
      <c r="D8245" s="124"/>
      <c r="E8245" s="43"/>
      <c r="F8245" s="43"/>
      <c r="G8245" s="48">
        <f t="shared" si="207"/>
        <v>50769.52150537612</v>
      </c>
      <c r="H8245" s="391" t="s">
        <v>9567</v>
      </c>
    </row>
    <row r="8246" spans="1:8" x14ac:dyDescent="0.3">
      <c r="A8246" s="5"/>
      <c r="B8246" s="399"/>
      <c r="C8246" s="5"/>
      <c r="D8246" s="124"/>
      <c r="E8246" s="43"/>
      <c r="F8246" s="43"/>
      <c r="G8246" s="48">
        <f t="shared" si="207"/>
        <v>50769.52150537612</v>
      </c>
      <c r="H8246" s="391" t="s">
        <v>9567</v>
      </c>
    </row>
    <row r="8247" spans="1:8" x14ac:dyDescent="0.3">
      <c r="A8247" s="5"/>
      <c r="B8247" s="399"/>
      <c r="C8247" s="5"/>
      <c r="D8247" s="124"/>
      <c r="E8247" s="43"/>
      <c r="F8247" s="43"/>
      <c r="G8247" s="48">
        <f t="shared" si="207"/>
        <v>50769.52150537612</v>
      </c>
      <c r="H8247" s="391" t="s">
        <v>9567</v>
      </c>
    </row>
    <row r="8248" spans="1:8" x14ac:dyDescent="0.3">
      <c r="A8248" s="5"/>
      <c r="B8248" s="399"/>
      <c r="C8248" s="5"/>
      <c r="D8248" s="124"/>
      <c r="E8248" s="43"/>
      <c r="F8248" s="43"/>
      <c r="G8248" s="48">
        <f t="shared" si="207"/>
        <v>50769.52150537612</v>
      </c>
      <c r="H8248" s="391" t="s">
        <v>9567</v>
      </c>
    </row>
    <row r="8249" spans="1:8" x14ac:dyDescent="0.3">
      <c r="A8249" s="5"/>
      <c r="B8249" s="399"/>
      <c r="C8249" s="5"/>
      <c r="D8249" s="124"/>
      <c r="E8249" s="43"/>
      <c r="F8249" s="43"/>
      <c r="G8249" s="48">
        <f t="shared" si="207"/>
        <v>50769.52150537612</v>
      </c>
      <c r="H8249" s="391" t="s">
        <v>9567</v>
      </c>
    </row>
    <row r="8250" spans="1:8" x14ac:dyDescent="0.3">
      <c r="A8250" s="5"/>
      <c r="B8250" s="399"/>
      <c r="C8250" s="5"/>
      <c r="D8250" s="124"/>
      <c r="E8250" s="43"/>
      <c r="F8250" s="43"/>
      <c r="G8250" s="48">
        <f t="shared" si="207"/>
        <v>50769.52150537612</v>
      </c>
      <c r="H8250" s="391" t="s">
        <v>9567</v>
      </c>
    </row>
    <row r="8251" spans="1:8" x14ac:dyDescent="0.3">
      <c r="A8251" s="5"/>
      <c r="B8251" s="399"/>
      <c r="C8251" s="5"/>
      <c r="D8251" s="124"/>
      <c r="E8251" s="43"/>
      <c r="F8251" s="43"/>
      <c r="G8251" s="48">
        <f t="shared" si="207"/>
        <v>50769.52150537612</v>
      </c>
      <c r="H8251" s="391" t="s">
        <v>9567</v>
      </c>
    </row>
    <row r="8252" spans="1:8" x14ac:dyDescent="0.3">
      <c r="A8252" s="5"/>
      <c r="B8252" s="399"/>
      <c r="C8252" s="5"/>
      <c r="D8252" s="124"/>
      <c r="E8252" s="43"/>
      <c r="F8252" s="43"/>
      <c r="G8252" s="48">
        <f t="shared" si="207"/>
        <v>50769.52150537612</v>
      </c>
      <c r="H8252" s="391" t="s">
        <v>9567</v>
      </c>
    </row>
    <row r="8253" spans="1:8" x14ac:dyDescent="0.3">
      <c r="A8253" s="5"/>
      <c r="B8253" s="399"/>
      <c r="C8253" s="5"/>
      <c r="D8253" s="124"/>
      <c r="E8253" s="43"/>
      <c r="F8253" s="43"/>
      <c r="G8253" s="48">
        <f t="shared" si="207"/>
        <v>50769.52150537612</v>
      </c>
      <c r="H8253" s="391" t="s">
        <v>9567</v>
      </c>
    </row>
    <row r="8254" spans="1:8" x14ac:dyDescent="0.3">
      <c r="A8254" s="5"/>
      <c r="B8254" s="399"/>
      <c r="C8254" s="5"/>
      <c r="D8254" s="124"/>
      <c r="E8254" s="43"/>
      <c r="F8254" s="43"/>
      <c r="G8254" s="48">
        <f t="shared" si="207"/>
        <v>50769.52150537612</v>
      </c>
      <c r="H8254" s="391" t="s">
        <v>9567</v>
      </c>
    </row>
    <row r="8255" spans="1:8" x14ac:dyDescent="0.3">
      <c r="A8255" s="5"/>
      <c r="B8255" s="399"/>
      <c r="C8255" s="5"/>
      <c r="D8255" s="124"/>
      <c r="E8255" s="43"/>
      <c r="F8255" s="43"/>
      <c r="G8255" s="48">
        <f t="shared" si="207"/>
        <v>50769.52150537612</v>
      </c>
      <c r="H8255" s="391" t="s">
        <v>9567</v>
      </c>
    </row>
    <row r="8256" spans="1:8" x14ac:dyDescent="0.3">
      <c r="A8256" s="5"/>
      <c r="B8256" s="399"/>
      <c r="C8256" s="5"/>
      <c r="D8256" s="124"/>
      <c r="E8256" s="43"/>
      <c r="F8256" s="43"/>
      <c r="G8256" s="48">
        <f t="shared" si="207"/>
        <v>50769.52150537612</v>
      </c>
      <c r="H8256" s="391" t="s">
        <v>9567</v>
      </c>
    </row>
    <row r="8257" spans="1:8" x14ac:dyDescent="0.3">
      <c r="A8257" s="5"/>
      <c r="B8257" s="399"/>
      <c r="C8257" s="5"/>
      <c r="D8257" s="124"/>
      <c r="E8257" s="43"/>
      <c r="F8257" s="43"/>
      <c r="G8257" s="48">
        <f t="shared" si="207"/>
        <v>50769.52150537612</v>
      </c>
      <c r="H8257" s="391" t="s">
        <v>9567</v>
      </c>
    </row>
    <row r="8258" spans="1:8" x14ac:dyDescent="0.3">
      <c r="A8258" s="5"/>
      <c r="B8258" s="399"/>
      <c r="C8258" s="5"/>
      <c r="D8258" s="124"/>
      <c r="E8258" s="43"/>
      <c r="F8258" s="43"/>
      <c r="G8258" s="48">
        <f t="shared" si="207"/>
        <v>50769.52150537612</v>
      </c>
      <c r="H8258" s="391" t="s">
        <v>9567</v>
      </c>
    </row>
    <row r="8259" spans="1:8" x14ac:dyDescent="0.3">
      <c r="A8259" s="5"/>
      <c r="B8259" s="399"/>
      <c r="C8259" s="5"/>
      <c r="D8259" s="124"/>
      <c r="E8259" s="43"/>
      <c r="F8259" s="43"/>
      <c r="G8259" s="48">
        <f t="shared" si="207"/>
        <v>50769.52150537612</v>
      </c>
      <c r="H8259" s="391" t="s">
        <v>9567</v>
      </c>
    </row>
    <row r="8260" spans="1:8" x14ac:dyDescent="0.3">
      <c r="A8260" s="5"/>
      <c r="B8260" s="399"/>
      <c r="C8260" s="5"/>
      <c r="D8260" s="124"/>
      <c r="E8260" s="43"/>
      <c r="F8260" s="43"/>
      <c r="G8260" s="48">
        <f t="shared" si="207"/>
        <v>50769.52150537612</v>
      </c>
      <c r="H8260" s="391" t="s">
        <v>9567</v>
      </c>
    </row>
    <row r="8261" spans="1:8" x14ac:dyDescent="0.3">
      <c r="A8261" s="5"/>
      <c r="B8261" s="399"/>
      <c r="C8261" s="5"/>
      <c r="D8261" s="124"/>
      <c r="E8261" s="43"/>
      <c r="F8261" s="43"/>
      <c r="G8261" s="48">
        <f t="shared" si="207"/>
        <v>50769.52150537612</v>
      </c>
      <c r="H8261" s="391" t="s">
        <v>9567</v>
      </c>
    </row>
    <row r="8262" spans="1:8" x14ac:dyDescent="0.3">
      <c r="A8262" s="5"/>
      <c r="B8262" s="399"/>
      <c r="C8262" s="5"/>
      <c r="D8262" s="124"/>
      <c r="E8262" s="43"/>
      <c r="F8262" s="43"/>
      <c r="G8262" s="48">
        <f t="shared" si="207"/>
        <v>50769.52150537612</v>
      </c>
      <c r="H8262" s="391" t="s">
        <v>9567</v>
      </c>
    </row>
    <row r="8263" spans="1:8" x14ac:dyDescent="0.3">
      <c r="A8263" s="5"/>
      <c r="B8263" s="399"/>
      <c r="C8263" s="5"/>
      <c r="D8263" s="124"/>
      <c r="E8263" s="43"/>
      <c r="F8263" s="43"/>
      <c r="G8263" s="48">
        <f t="shared" si="207"/>
        <v>50769.52150537612</v>
      </c>
      <c r="H8263" s="391" t="s">
        <v>9567</v>
      </c>
    </row>
    <row r="8264" spans="1:8" x14ac:dyDescent="0.3">
      <c r="A8264" s="5"/>
      <c r="B8264" s="399"/>
      <c r="C8264" s="5"/>
      <c r="D8264" s="124"/>
      <c r="E8264" s="43"/>
      <c r="F8264" s="43"/>
      <c r="G8264" s="48">
        <f t="shared" si="207"/>
        <v>50769.52150537612</v>
      </c>
      <c r="H8264" s="391" t="s">
        <v>9567</v>
      </c>
    </row>
    <row r="8265" spans="1:8" x14ac:dyDescent="0.3">
      <c r="A8265" s="5"/>
      <c r="B8265" s="399"/>
      <c r="C8265" s="5"/>
      <c r="D8265" s="124"/>
      <c r="E8265" s="43"/>
      <c r="F8265" s="43"/>
      <c r="G8265" s="48">
        <f t="shared" si="207"/>
        <v>50769.52150537612</v>
      </c>
      <c r="H8265" s="391" t="s">
        <v>9567</v>
      </c>
    </row>
    <row r="8266" spans="1:8" x14ac:dyDescent="0.3">
      <c r="A8266" s="5"/>
      <c r="B8266" s="399"/>
      <c r="C8266" s="5"/>
      <c r="D8266" s="124"/>
      <c r="E8266" s="43"/>
      <c r="F8266" s="43"/>
      <c r="G8266" s="48">
        <f t="shared" si="207"/>
        <v>50769.52150537612</v>
      </c>
      <c r="H8266" s="391" t="s">
        <v>9567</v>
      </c>
    </row>
    <row r="8267" spans="1:8" x14ac:dyDescent="0.3">
      <c r="A8267" s="5"/>
      <c r="B8267" s="399"/>
      <c r="C8267" s="5"/>
      <c r="D8267" s="124"/>
      <c r="E8267" s="43"/>
      <c r="F8267" s="43"/>
      <c r="G8267" s="48">
        <f t="shared" si="207"/>
        <v>50769.52150537612</v>
      </c>
      <c r="H8267" s="391" t="s">
        <v>9567</v>
      </c>
    </row>
    <row r="8268" spans="1:8" x14ac:dyDescent="0.3">
      <c r="A8268" s="5"/>
      <c r="B8268" s="399"/>
      <c r="C8268" s="5"/>
      <c r="D8268" s="124"/>
      <c r="E8268" s="43"/>
      <c r="F8268" s="43"/>
      <c r="G8268" s="48">
        <f t="shared" si="207"/>
        <v>50769.52150537612</v>
      </c>
      <c r="H8268" s="391" t="s">
        <v>9567</v>
      </c>
    </row>
    <row r="8269" spans="1:8" x14ac:dyDescent="0.3">
      <c r="A8269" s="5"/>
      <c r="B8269" s="399"/>
      <c r="C8269" s="5"/>
      <c r="D8269" s="124"/>
      <c r="E8269" s="43"/>
      <c r="F8269" s="43"/>
      <c r="G8269" s="48">
        <f t="shared" si="207"/>
        <v>50769.52150537612</v>
      </c>
      <c r="H8269" s="391" t="s">
        <v>9567</v>
      </c>
    </row>
    <row r="8270" spans="1:8" x14ac:dyDescent="0.3">
      <c r="A8270" s="5"/>
      <c r="B8270" s="399"/>
      <c r="C8270" s="5"/>
      <c r="D8270" s="124"/>
      <c r="E8270" s="43"/>
      <c r="F8270" s="43"/>
      <c r="G8270" s="48">
        <f t="shared" si="207"/>
        <v>50769.52150537612</v>
      </c>
      <c r="H8270" s="391" t="s">
        <v>9567</v>
      </c>
    </row>
    <row r="8271" spans="1:8" x14ac:dyDescent="0.3">
      <c r="A8271" s="5"/>
      <c r="B8271" s="399"/>
      <c r="C8271" s="5"/>
      <c r="D8271" s="124"/>
      <c r="E8271" s="43"/>
      <c r="F8271" s="43"/>
      <c r="G8271" s="48">
        <f t="shared" si="207"/>
        <v>50769.52150537612</v>
      </c>
      <c r="H8271" s="391" t="s">
        <v>9567</v>
      </c>
    </row>
    <row r="8272" spans="1:8" x14ac:dyDescent="0.3">
      <c r="A8272" s="5"/>
      <c r="B8272" s="399"/>
      <c r="C8272" s="5"/>
      <c r="D8272" s="124"/>
      <c r="E8272" s="43"/>
      <c r="F8272" s="43"/>
      <c r="G8272" s="48">
        <f t="shared" si="207"/>
        <v>50769.52150537612</v>
      </c>
      <c r="H8272" s="391" t="s">
        <v>9567</v>
      </c>
    </row>
    <row r="8273" spans="1:7" x14ac:dyDescent="0.3">
      <c r="A8273" s="5"/>
      <c r="B8273" s="399"/>
      <c r="C8273" s="5"/>
      <c r="D8273" s="124"/>
      <c r="E8273" s="43"/>
      <c r="F8273" s="43"/>
      <c r="G8273" s="48">
        <f t="shared" si="207"/>
        <v>50769.52150537612</v>
      </c>
    </row>
    <row r="8274" spans="1:7" x14ac:dyDescent="0.3">
      <c r="A8274" s="5"/>
      <c r="B8274" s="399"/>
      <c r="C8274" s="5"/>
      <c r="D8274" s="124"/>
      <c r="E8274" s="43"/>
      <c r="F8274" s="43"/>
      <c r="G8274" s="48">
        <f t="shared" si="207"/>
        <v>50769.52150537612</v>
      </c>
    </row>
    <row r="8275" spans="1:7" x14ac:dyDescent="0.3">
      <c r="A8275" s="5"/>
      <c r="B8275" s="399"/>
      <c r="C8275" s="5"/>
      <c r="D8275" s="124"/>
      <c r="E8275" s="43"/>
      <c r="F8275" s="43"/>
      <c r="G8275" s="48">
        <f t="shared" ref="G8275:G8302" si="208">G8274+F8275-E8275</f>
        <v>50769.52150537612</v>
      </c>
    </row>
    <row r="8276" spans="1:7" x14ac:dyDescent="0.3">
      <c r="A8276" s="5"/>
      <c r="B8276" s="399"/>
      <c r="C8276" s="5"/>
      <c r="D8276" s="124"/>
      <c r="E8276" s="43"/>
      <c r="F8276" s="43"/>
      <c r="G8276" s="48">
        <f t="shared" si="208"/>
        <v>50769.52150537612</v>
      </c>
    </row>
    <row r="8277" spans="1:7" x14ac:dyDescent="0.3">
      <c r="A8277" s="5"/>
      <c r="B8277" s="399"/>
      <c r="C8277" s="5"/>
      <c r="D8277" s="124"/>
      <c r="E8277" s="43"/>
      <c r="F8277" s="43"/>
      <c r="G8277" s="48">
        <f t="shared" si="208"/>
        <v>50769.52150537612</v>
      </c>
    </row>
    <row r="8278" spans="1:7" x14ac:dyDescent="0.3">
      <c r="A8278" s="5"/>
      <c r="B8278" s="399"/>
      <c r="C8278" s="5"/>
      <c r="D8278" s="124"/>
      <c r="E8278" s="43"/>
      <c r="F8278" s="43"/>
      <c r="G8278" s="48">
        <f t="shared" si="208"/>
        <v>50769.52150537612</v>
      </c>
    </row>
    <row r="8279" spans="1:7" x14ac:dyDescent="0.3">
      <c r="A8279" s="5"/>
      <c r="B8279" s="399"/>
      <c r="C8279" s="5"/>
      <c r="D8279" s="124"/>
      <c r="E8279" s="43"/>
      <c r="F8279" s="43"/>
      <c r="G8279" s="48">
        <f t="shared" si="208"/>
        <v>50769.52150537612</v>
      </c>
    </row>
    <row r="8280" spans="1:7" x14ac:dyDescent="0.3">
      <c r="A8280" s="5"/>
      <c r="B8280" s="399"/>
      <c r="C8280" s="5"/>
      <c r="D8280" s="124"/>
      <c r="E8280" s="43"/>
      <c r="F8280" s="43"/>
      <c r="G8280" s="48">
        <f t="shared" si="208"/>
        <v>50769.52150537612</v>
      </c>
    </row>
    <row r="8281" spans="1:7" x14ac:dyDescent="0.3">
      <c r="A8281" s="5"/>
      <c r="B8281" s="399"/>
      <c r="C8281" s="5"/>
      <c r="D8281" s="124"/>
      <c r="E8281" s="43"/>
      <c r="F8281" s="43"/>
      <c r="G8281" s="48">
        <f t="shared" si="208"/>
        <v>50769.52150537612</v>
      </c>
    </row>
    <row r="8282" spans="1:7" x14ac:dyDescent="0.3">
      <c r="A8282" s="5"/>
      <c r="B8282" s="399"/>
      <c r="C8282" s="5"/>
      <c r="D8282" s="124"/>
      <c r="E8282" s="43"/>
      <c r="F8282" s="43"/>
      <c r="G8282" s="48">
        <f t="shared" si="208"/>
        <v>50769.52150537612</v>
      </c>
    </row>
    <row r="8283" spans="1:7" x14ac:dyDescent="0.3">
      <c r="A8283" s="5"/>
      <c r="B8283" s="399"/>
      <c r="C8283" s="5"/>
      <c r="D8283" s="124"/>
      <c r="E8283" s="43"/>
      <c r="F8283" s="43"/>
      <c r="G8283" s="48">
        <f t="shared" si="208"/>
        <v>50769.52150537612</v>
      </c>
    </row>
    <row r="8284" spans="1:7" x14ac:dyDescent="0.3">
      <c r="A8284" s="5"/>
      <c r="B8284" s="399"/>
      <c r="C8284" s="5"/>
      <c r="D8284" s="124"/>
      <c r="E8284" s="43"/>
      <c r="F8284" s="43"/>
      <c r="G8284" s="48">
        <f t="shared" si="208"/>
        <v>50769.52150537612</v>
      </c>
    </row>
    <row r="8285" spans="1:7" x14ac:dyDescent="0.3">
      <c r="A8285" s="5"/>
      <c r="B8285" s="399"/>
      <c r="C8285" s="5"/>
      <c r="D8285" s="124"/>
      <c r="E8285" s="43"/>
      <c r="F8285" s="43"/>
      <c r="G8285" s="48">
        <f t="shared" si="208"/>
        <v>50769.52150537612</v>
      </c>
    </row>
    <row r="8286" spans="1:7" x14ac:dyDescent="0.3">
      <c r="A8286" s="5"/>
      <c r="B8286" s="399"/>
      <c r="C8286" s="5"/>
      <c r="D8286" s="124"/>
      <c r="E8286" s="43"/>
      <c r="F8286" s="43"/>
      <c r="G8286" s="48">
        <f t="shared" si="208"/>
        <v>50769.52150537612</v>
      </c>
    </row>
    <row r="8287" spans="1:7" x14ac:dyDescent="0.3">
      <c r="A8287" s="5"/>
      <c r="B8287" s="399"/>
      <c r="C8287" s="5"/>
      <c r="D8287" s="124"/>
      <c r="E8287" s="43"/>
      <c r="F8287" s="43"/>
      <c r="G8287" s="48">
        <f t="shared" si="208"/>
        <v>50769.52150537612</v>
      </c>
    </row>
    <row r="8288" spans="1:7" x14ac:dyDescent="0.3">
      <c r="A8288" s="5"/>
      <c r="B8288" s="399"/>
      <c r="C8288" s="5"/>
      <c r="D8288" s="124"/>
      <c r="E8288" s="43"/>
      <c r="F8288" s="43"/>
      <c r="G8288" s="48">
        <f t="shared" si="208"/>
        <v>50769.52150537612</v>
      </c>
    </row>
    <row r="8289" spans="1:7" x14ac:dyDescent="0.3">
      <c r="A8289" s="5"/>
      <c r="B8289" s="399"/>
      <c r="C8289" s="5"/>
      <c r="D8289" s="124"/>
      <c r="E8289" s="43"/>
      <c r="F8289" s="43"/>
      <c r="G8289" s="48">
        <f t="shared" si="208"/>
        <v>50769.52150537612</v>
      </c>
    </row>
    <row r="8290" spans="1:7" x14ac:dyDescent="0.3">
      <c r="A8290" s="5"/>
      <c r="B8290" s="399"/>
      <c r="C8290" s="5"/>
      <c r="D8290" s="124"/>
      <c r="E8290" s="43"/>
      <c r="F8290" s="43"/>
      <c r="G8290" s="48">
        <f t="shared" si="208"/>
        <v>50769.52150537612</v>
      </c>
    </row>
    <row r="8291" spans="1:7" x14ac:dyDescent="0.3">
      <c r="A8291" s="5"/>
      <c r="B8291" s="399"/>
      <c r="C8291" s="5"/>
      <c r="D8291" s="124"/>
      <c r="E8291" s="43"/>
      <c r="F8291" s="43"/>
      <c r="G8291" s="48">
        <f t="shared" si="208"/>
        <v>50769.52150537612</v>
      </c>
    </row>
    <row r="8292" spans="1:7" x14ac:dyDescent="0.3">
      <c r="A8292" s="5"/>
      <c r="B8292" s="399"/>
      <c r="C8292" s="5"/>
      <c r="D8292" s="124"/>
      <c r="E8292" s="43"/>
      <c r="F8292" s="43"/>
      <c r="G8292" s="48">
        <f t="shared" si="208"/>
        <v>50769.52150537612</v>
      </c>
    </row>
    <row r="8293" spans="1:7" x14ac:dyDescent="0.3">
      <c r="A8293" s="5"/>
      <c r="B8293" s="399"/>
      <c r="C8293" s="5"/>
      <c r="D8293" s="124"/>
      <c r="E8293" s="43"/>
      <c r="F8293" s="43"/>
      <c r="G8293" s="48">
        <f t="shared" si="208"/>
        <v>50769.52150537612</v>
      </c>
    </row>
    <row r="8294" spans="1:7" x14ac:dyDescent="0.3">
      <c r="A8294" s="5"/>
      <c r="B8294" s="399"/>
      <c r="C8294" s="5"/>
      <c r="D8294" s="124"/>
      <c r="E8294" s="43"/>
      <c r="F8294" s="43"/>
      <c r="G8294" s="48">
        <f t="shared" si="208"/>
        <v>50769.52150537612</v>
      </c>
    </row>
    <row r="8295" spans="1:7" x14ac:dyDescent="0.3">
      <c r="D8295" s="593"/>
      <c r="G8295" s="241">
        <f t="shared" si="208"/>
        <v>50769.52150537612</v>
      </c>
    </row>
    <row r="8296" spans="1:7" x14ac:dyDescent="0.3">
      <c r="D8296" s="593"/>
      <c r="G8296" s="48">
        <f t="shared" si="208"/>
        <v>50769.52150537612</v>
      </c>
    </row>
    <row r="8297" spans="1:7" x14ac:dyDescent="0.3">
      <c r="D8297" s="593"/>
      <c r="G8297" s="48">
        <f t="shared" si="208"/>
        <v>50769.52150537612</v>
      </c>
    </row>
    <row r="8298" spans="1:7" x14ac:dyDescent="0.3">
      <c r="D8298" s="593"/>
      <c r="G8298" s="48">
        <f t="shared" si="208"/>
        <v>50769.52150537612</v>
      </c>
    </row>
    <row r="8299" spans="1:7" x14ac:dyDescent="0.3">
      <c r="D8299" s="593"/>
      <c r="G8299" s="48">
        <f t="shared" si="208"/>
        <v>50769.52150537612</v>
      </c>
    </row>
    <row r="8300" spans="1:7" x14ac:dyDescent="0.3">
      <c r="D8300" s="593"/>
      <c r="G8300" s="48">
        <f t="shared" si="208"/>
        <v>50769.52150537612</v>
      </c>
    </row>
    <row r="8301" spans="1:7" x14ac:dyDescent="0.3">
      <c r="D8301" s="593"/>
      <c r="G8301" s="48">
        <f t="shared" si="208"/>
        <v>50769.52150537612</v>
      </c>
    </row>
    <row r="8302" spans="1:7" x14ac:dyDescent="0.3">
      <c r="G8302" s="48">
        <f t="shared" si="208"/>
        <v>50769.52150537612</v>
      </c>
    </row>
  </sheetData>
  <sheetProtection formatColumns="0" formatRows="0" insertColumns="0" insertRows="0" insertHyperlinks="0" deleteColumns="0" deleteRows="0" sort="0" autoFilter="0" pivotTables="0"/>
  <autoFilter ref="A1:P830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$K$7216:$K$8380</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03" activePane="bottomLeft" state="frozen"/>
      <selection activeCell="D6707" sqref="D6707"/>
      <selection pane="bottomLeft" activeCell="M305" sqref="M30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SUMIF(Cash!$C$5355:$E$53819,staff!G303,Cash!$E$5355:$E$53839)+78740+15000+177050+32000+50000</f>
        <v>2568021</v>
      </c>
      <c r="I303" s="304">
        <f ca="1">SUMIF('Bilal bhai'!$B$542:$D$5541,staff!G303,'Bilal bhai'!$D$542:$D$5571)</f>
        <v>0</v>
      </c>
      <c r="J303" s="304">
        <f ca="1">SUMIF('Nadeem bhai'!$B$1030:$D$1099,staff!G303,'Nadeem bhai'!$D$1030:$D$1099)</f>
        <v>83000</v>
      </c>
      <c r="K303" s="304">
        <f ca="1">J303+I303+H303</f>
        <v>2651021</v>
      </c>
      <c r="L303" s="304">
        <f ca="1">SUMIF($B$2:$E$1804,G303,$E$2:$E$1804)</f>
        <v>2689201</v>
      </c>
      <c r="M303" s="304">
        <f ca="1">K303-L303</f>
        <v>-38180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SUMIF(Cash!$C$5355:$E$53820,staff!G305,Cash!$E$5355:$E$53840)+3787+9000+5000+10000+5000+5000</f>
        <v>420687</v>
      </c>
      <c r="I305" s="304">
        <f ca="1">SUMIF('Bilal bhai'!$B$542:$D$5541,staff!G305,'Bilal bhai'!$D$542:$D$5571)</f>
        <v>0</v>
      </c>
      <c r="J305" s="304">
        <f ca="1">SUMIF('Nadeem bhai'!$B$1030:$D$1099,staff!G305,'Nadeem bhai'!$D$1030:$D$1099)</f>
        <v>0</v>
      </c>
      <c r="K305" s="304">
        <f t="shared" ref="K305:K313" ca="1" si="0">J305+I305+H305</f>
        <v>420687</v>
      </c>
      <c r="L305" s="304">
        <f t="shared" ref="L305:L309" ca="1" si="1">SUMIF($B$2:$E$1804,G305,$E$2:$E$1804)</f>
        <v>419590</v>
      </c>
      <c r="M305" s="304">
        <f t="shared" ref="M305:M310" ca="1" si="2">K305-L305</f>
        <v>1097</v>
      </c>
    </row>
    <row r="306" spans="1:13" x14ac:dyDescent="0.25">
      <c r="A306" s="496">
        <v>45243</v>
      </c>
      <c r="B306" s="294" t="s">
        <v>8573</v>
      </c>
      <c r="C306" s="460"/>
      <c r="D306" s="294" t="s">
        <v>9458</v>
      </c>
      <c r="E306" s="304">
        <v>50000</v>
      </c>
      <c r="G306" s="294" t="s">
        <v>8928</v>
      </c>
      <c r="H306" s="304">
        <f ca="1">SUMIF(Cash!$C$5444:$E$53820,staff!G306,Cash!$E$5444:$E$53820)+19000+1000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SUMIF(Cash!$C$5355:$E$53820,staff!G307,Cash!$E$5355:$E$53840)+36480+9000+10000+5000+25000+5000+60000+80000+2000</f>
        <v>367540</v>
      </c>
      <c r="I307" s="304">
        <f ca="1">SUMIF('Bilal bhai'!$B$542:$D$5541,staff!G307,'Bilal bhai'!$D$542:$D$5571)</f>
        <v>0</v>
      </c>
      <c r="J307" s="304">
        <f ca="1">SUMIF('Nadeem bhai'!$B$1030:$D$1099,staff!G307,'Nadeem bhai'!$D$1030:$D$1099)</f>
        <v>0</v>
      </c>
      <c r="K307" s="304">
        <f t="shared" ca="1" si="0"/>
        <v>367540</v>
      </c>
      <c r="L307" s="304">
        <f t="shared" ca="1" si="1"/>
        <v>348830</v>
      </c>
      <c r="M307" s="304">
        <f t="shared" ca="1" si="2"/>
        <v>18710</v>
      </c>
    </row>
    <row r="308" spans="1:13" x14ac:dyDescent="0.25">
      <c r="A308" s="496">
        <v>45243</v>
      </c>
      <c r="B308" s="294" t="s">
        <v>9904</v>
      </c>
      <c r="C308" s="460"/>
      <c r="D308" s="294" t="s">
        <v>12673</v>
      </c>
      <c r="E308" s="304">
        <v>7000</v>
      </c>
      <c r="G308" s="294" t="s">
        <v>156</v>
      </c>
      <c r="H308" s="304">
        <f ca="1">SUMIF(Cash!$C$5355:$E$53820,staff!G308,Cash!$E$5355:$E$53840)+3680</f>
        <v>341280</v>
      </c>
      <c r="I308" s="304">
        <f ca="1">SUMIF('Bilal bhai'!$B$542:$D$5541,staff!G308,'Bilal bhai'!$D$542:$D$5571)</f>
        <v>3000</v>
      </c>
      <c r="J308" s="304">
        <f ca="1">SUMIF('Nadeem bhai'!$B$1030:$D$1099,staff!G308,'Nadeem bhai'!$D$1030:$D$1099)</f>
        <v>0</v>
      </c>
      <c r="K308" s="304">
        <f t="shared" ca="1" si="0"/>
        <v>344280</v>
      </c>
      <c r="L308" s="304">
        <f t="shared" ca="1" si="1"/>
        <v>338905</v>
      </c>
      <c r="M308" s="304">
        <f t="shared" ca="1" si="2"/>
        <v>5375</v>
      </c>
    </row>
    <row r="309" spans="1:13" x14ac:dyDescent="0.25">
      <c r="A309" s="496">
        <v>45244</v>
      </c>
      <c r="B309" s="294" t="s">
        <v>9906</v>
      </c>
      <c r="C309" s="460"/>
      <c r="D309" s="294" t="s">
        <v>3920</v>
      </c>
      <c r="E309" s="304">
        <v>22600</v>
      </c>
      <c r="G309" s="294" t="s">
        <v>8573</v>
      </c>
      <c r="H309" s="304">
        <f ca="1">SUMIF(Cash!$C$5355:$E$53820,staff!G309,Cash!$E$5355:$E$53840)+12950+40000+5000+5000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SUMIF(Cash!$C$6286:$E$53820,staff!G310,Cash!$E$6286:$E$53840)</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SUMIF(Cash!$C$6317:$E$53820,staff!G312,Cash!$E$6317:$E$53840)-5000-1000+5000+5000+5000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37" t="s">
        <v>10618</v>
      </c>
      <c r="H314" s="638"/>
      <c r="I314" s="638"/>
      <c r="J314" s="638"/>
      <c r="K314" s="638"/>
      <c r="L314" s="639"/>
      <c r="M314" s="505">
        <f ca="1">SUM(M303:M313)</f>
        <v>39675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87"/>
      <c r="B329" s="294"/>
      <c r="C329" s="460"/>
      <c r="D329" s="294"/>
      <c r="E329" s="304"/>
    </row>
    <row r="330" spans="1:5" x14ac:dyDescent="0.25">
      <c r="A330" s="487"/>
      <c r="B330" s="294"/>
      <c r="C330" s="460"/>
      <c r="D330" s="294"/>
      <c r="E330" s="304"/>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4" activePane="bottomLeft" state="frozen"/>
      <selection activeCell="D6707" sqref="D6707"/>
      <selection pane="bottomLeft" activeCell="C1195" sqref="C119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c r="C1192" s="5"/>
      <c r="D1192" s="65"/>
      <c r="E1192" s="65"/>
      <c r="F1192" s="46">
        <f t="shared" si="27"/>
        <v>895998</v>
      </c>
      <c r="G1192" s="391" t="s">
        <v>9567</v>
      </c>
    </row>
    <row r="1193" spans="1:7" x14ac:dyDescent="0.3">
      <c r="A1193" s="54"/>
      <c r="C1193" s="5"/>
      <c r="D1193" s="65"/>
      <c r="E1193" s="65"/>
      <c r="F1193" s="46">
        <f t="shared" si="27"/>
        <v>895998</v>
      </c>
      <c r="G1193" s="391" t="s">
        <v>9567</v>
      </c>
    </row>
    <row r="1194" spans="1:7" x14ac:dyDescent="0.3">
      <c r="A1194" s="54"/>
      <c r="C1194" s="5"/>
      <c r="D1194" s="65"/>
      <c r="E1194" s="65"/>
      <c r="F1194" s="46">
        <f t="shared" si="27"/>
        <v>895998</v>
      </c>
      <c r="G1194" s="391" t="s">
        <v>9567</v>
      </c>
    </row>
    <row r="1195" spans="1:7" x14ac:dyDescent="0.3">
      <c r="A1195" s="54"/>
      <c r="C1195" s="5"/>
      <c r="D1195" s="65"/>
      <c r="E1195" s="65"/>
      <c r="F1195" s="46">
        <f t="shared" si="27"/>
        <v>895998</v>
      </c>
      <c r="G1195" s="391" t="s">
        <v>9567</v>
      </c>
    </row>
    <row r="1196" spans="1:7" x14ac:dyDescent="0.3">
      <c r="A1196" s="54"/>
      <c r="C1196" s="5"/>
      <c r="D1196" s="65"/>
      <c r="E1196" s="65"/>
      <c r="F1196" s="46">
        <f t="shared" si="27"/>
        <v>895998</v>
      </c>
      <c r="G1196" s="391" t="s">
        <v>9567</v>
      </c>
    </row>
    <row r="1197" spans="1:7" x14ac:dyDescent="0.3">
      <c r="A1197" s="54"/>
      <c r="C1197" s="5"/>
      <c r="D1197" s="65"/>
      <c r="E1197" s="65"/>
      <c r="F1197" s="46">
        <f t="shared" si="27"/>
        <v>895998</v>
      </c>
      <c r="G1197" s="391" t="s">
        <v>9567</v>
      </c>
    </row>
    <row r="1198" spans="1:7" x14ac:dyDescent="0.3">
      <c r="A1198" s="54"/>
      <c r="C1198" s="5"/>
      <c r="D1198" s="65"/>
      <c r="E1198" s="65"/>
      <c r="F1198" s="46">
        <f t="shared" si="27"/>
        <v>895998</v>
      </c>
      <c r="G1198" s="391" t="s">
        <v>9567</v>
      </c>
    </row>
    <row r="1199" spans="1:7" x14ac:dyDescent="0.3">
      <c r="A1199" s="54"/>
      <c r="C1199" s="5"/>
      <c r="D1199" s="65"/>
      <c r="E1199" s="65"/>
      <c r="F1199" s="46">
        <f t="shared" si="27"/>
        <v>895998</v>
      </c>
      <c r="G1199" s="391" t="s">
        <v>9567</v>
      </c>
    </row>
    <row r="1200" spans="1:7" x14ac:dyDescent="0.3">
      <c r="A1200" s="54"/>
      <c r="C1200" s="5"/>
      <c r="D1200" s="65"/>
      <c r="E1200" s="65"/>
      <c r="F1200" s="46">
        <f t="shared" si="27"/>
        <v>895998</v>
      </c>
      <c r="G1200" s="391" t="s">
        <v>9567</v>
      </c>
    </row>
    <row r="1201" spans="1:7" x14ac:dyDescent="0.3">
      <c r="A1201" s="54"/>
      <c r="C1201" s="5"/>
      <c r="D1201" s="65"/>
      <c r="E1201" s="65"/>
      <c r="F1201" s="46">
        <f t="shared" si="27"/>
        <v>895998</v>
      </c>
      <c r="G1201" s="391" t="s">
        <v>9567</v>
      </c>
    </row>
    <row r="1202" spans="1:7" x14ac:dyDescent="0.3">
      <c r="A1202" s="54"/>
      <c r="C1202" s="5"/>
      <c r="D1202" s="65"/>
      <c r="E1202" s="65"/>
      <c r="F1202" s="46">
        <f t="shared" si="27"/>
        <v>895998</v>
      </c>
      <c r="G1202" s="391" t="s">
        <v>9567</v>
      </c>
    </row>
    <row r="1203" spans="1:7" x14ac:dyDescent="0.3">
      <c r="A1203" s="54"/>
      <c r="C1203" s="5"/>
      <c r="D1203" s="65"/>
      <c r="E1203" s="65"/>
      <c r="F1203" s="46">
        <f t="shared" si="27"/>
        <v>895998</v>
      </c>
      <c r="G1203" s="391" t="s">
        <v>9567</v>
      </c>
    </row>
    <row r="1204" spans="1:7" x14ac:dyDescent="0.3">
      <c r="A1204" s="54"/>
      <c r="C1204" s="5"/>
      <c r="D1204" s="65"/>
      <c r="E1204" s="65"/>
      <c r="F1204" s="46">
        <f t="shared" si="27"/>
        <v>895998</v>
      </c>
      <c r="G1204" s="391" t="s">
        <v>9567</v>
      </c>
    </row>
    <row r="1205" spans="1:7" x14ac:dyDescent="0.3">
      <c r="A1205" s="54"/>
      <c r="C1205" s="5"/>
      <c r="D1205" s="65"/>
      <c r="E1205" s="65"/>
      <c r="F1205" s="46">
        <f t="shared" si="27"/>
        <v>895998</v>
      </c>
      <c r="G1205" s="391" t="s">
        <v>9567</v>
      </c>
    </row>
    <row r="1206" spans="1:7" x14ac:dyDescent="0.3">
      <c r="A1206" s="54"/>
      <c r="C1206" s="5"/>
      <c r="D1206" s="65"/>
      <c r="E1206" s="65"/>
      <c r="F1206" s="46">
        <f t="shared" si="27"/>
        <v>895998</v>
      </c>
      <c r="G1206" s="391" t="s">
        <v>9567</v>
      </c>
    </row>
    <row r="1207" spans="1:7" x14ac:dyDescent="0.3">
      <c r="A1207" s="54"/>
      <c r="C1207" s="5"/>
      <c r="D1207" s="65"/>
      <c r="E1207" s="65"/>
      <c r="F1207" s="46">
        <f t="shared" si="27"/>
        <v>895998</v>
      </c>
      <c r="G1207" s="391" t="s">
        <v>9567</v>
      </c>
    </row>
    <row r="1208" spans="1:7" x14ac:dyDescent="0.3">
      <c r="A1208" s="54"/>
      <c r="C1208" s="5"/>
      <c r="D1208" s="65"/>
      <c r="E1208" s="65"/>
      <c r="F1208" s="46">
        <f t="shared" si="27"/>
        <v>895998</v>
      </c>
      <c r="G1208" s="391" t="s">
        <v>9567</v>
      </c>
    </row>
    <row r="1209" spans="1:7" x14ac:dyDescent="0.3">
      <c r="A1209" s="54"/>
      <c r="C1209" s="5"/>
      <c r="D1209" s="65"/>
      <c r="E1209" s="65"/>
      <c r="F1209" s="46">
        <f t="shared" si="27"/>
        <v>895998</v>
      </c>
      <c r="G1209" s="391" t="s">
        <v>9567</v>
      </c>
    </row>
    <row r="1210" spans="1:7" x14ac:dyDescent="0.3">
      <c r="A1210" s="54"/>
      <c r="C1210" s="5"/>
      <c r="D1210" s="65"/>
      <c r="E1210" s="65"/>
      <c r="F1210" s="46">
        <f t="shared" si="27"/>
        <v>895998</v>
      </c>
      <c r="G1210" s="391" t="s">
        <v>9567</v>
      </c>
    </row>
    <row r="1211" spans="1:7" x14ac:dyDescent="0.3">
      <c r="A1211" s="54"/>
      <c r="C1211" s="5"/>
      <c r="D1211" s="65"/>
      <c r="E1211" s="65"/>
      <c r="F1211" s="46">
        <f t="shared" si="27"/>
        <v>895998</v>
      </c>
      <c r="G1211" s="391" t="s">
        <v>9567</v>
      </c>
    </row>
    <row r="1212" spans="1:7" x14ac:dyDescent="0.3">
      <c r="A1212" s="54"/>
      <c r="C1212" s="5"/>
      <c r="D1212" s="65"/>
      <c r="E1212" s="65"/>
      <c r="F1212" s="46">
        <f t="shared" si="27"/>
        <v>895998</v>
      </c>
      <c r="G1212" s="391" t="s">
        <v>9567</v>
      </c>
    </row>
    <row r="1213" spans="1:7" x14ac:dyDescent="0.3">
      <c r="A1213" s="54"/>
      <c r="C1213" s="5"/>
      <c r="D1213" s="65"/>
      <c r="E1213" s="65"/>
      <c r="F1213" s="46">
        <f t="shared" si="27"/>
        <v>895998</v>
      </c>
      <c r="G1213" s="391" t="s">
        <v>9567</v>
      </c>
    </row>
    <row r="1214" spans="1:7" x14ac:dyDescent="0.3">
      <c r="A1214" s="54"/>
      <c r="C1214" s="5"/>
      <c r="D1214" s="65"/>
      <c r="E1214" s="65"/>
      <c r="F1214" s="46">
        <f t="shared" si="27"/>
        <v>895998</v>
      </c>
      <c r="G1214" s="391" t="s">
        <v>9567</v>
      </c>
    </row>
    <row r="1215" spans="1:7" x14ac:dyDescent="0.3">
      <c r="A1215" s="54"/>
      <c r="C1215" s="5"/>
      <c r="D1215" s="65"/>
      <c r="E1215" s="65"/>
      <c r="F1215" s="46">
        <f t="shared" si="27"/>
        <v>895998</v>
      </c>
      <c r="G1215" s="391" t="s">
        <v>9567</v>
      </c>
    </row>
    <row r="1216" spans="1:7" x14ac:dyDescent="0.3">
      <c r="A1216" s="54"/>
      <c r="C1216" s="5"/>
      <c r="D1216" s="65"/>
      <c r="E1216" s="65"/>
      <c r="F1216" s="46">
        <f t="shared" si="27"/>
        <v>895998</v>
      </c>
      <c r="G1216" s="391" t="s">
        <v>9567</v>
      </c>
    </row>
    <row r="1217" spans="1:7" x14ac:dyDescent="0.3">
      <c r="A1217" s="54"/>
      <c r="C1217" s="5"/>
      <c r="D1217" s="65"/>
      <c r="E1217" s="65"/>
      <c r="F1217" s="46">
        <f t="shared" si="27"/>
        <v>895998</v>
      </c>
      <c r="G1217" s="391" t="s">
        <v>9567</v>
      </c>
    </row>
    <row r="1218" spans="1:7" x14ac:dyDescent="0.3">
      <c r="A1218" s="54"/>
      <c r="C1218" s="5"/>
      <c r="D1218" s="65"/>
      <c r="E1218" s="65"/>
      <c r="F1218" s="46">
        <f t="shared" si="27"/>
        <v>895998</v>
      </c>
      <c r="G1218" s="391" t="s">
        <v>9567</v>
      </c>
    </row>
    <row r="1219" spans="1:7" x14ac:dyDescent="0.3">
      <c r="A1219" s="54"/>
      <c r="C1219" s="5"/>
      <c r="D1219" s="65"/>
      <c r="E1219" s="65"/>
      <c r="F1219" s="46">
        <f t="shared" si="27"/>
        <v>895998</v>
      </c>
      <c r="G1219" s="391" t="s">
        <v>9567</v>
      </c>
    </row>
    <row r="1220" spans="1:7" x14ac:dyDescent="0.3">
      <c r="A1220" s="54"/>
      <c r="C1220" s="5"/>
      <c r="D1220" s="65"/>
      <c r="E1220" s="65"/>
      <c r="F1220" s="46">
        <f t="shared" si="27"/>
        <v>895998</v>
      </c>
      <c r="G1220" s="391" t="s">
        <v>9567</v>
      </c>
    </row>
    <row r="1221" spans="1:7" x14ac:dyDescent="0.3">
      <c r="A1221" s="54"/>
      <c r="C1221" s="5"/>
      <c r="D1221" s="65"/>
      <c r="E1221" s="65"/>
      <c r="F1221" s="46">
        <f t="shared" si="27"/>
        <v>895998</v>
      </c>
      <c r="G1221" s="391" t="s">
        <v>9567</v>
      </c>
    </row>
    <row r="1222" spans="1:7" x14ac:dyDescent="0.3">
      <c r="A1222" s="54"/>
      <c r="C1222" s="5"/>
      <c r="D1222" s="65"/>
      <c r="E1222" s="65"/>
      <c r="F1222" s="46">
        <f t="shared" si="27"/>
        <v>895998</v>
      </c>
      <c r="G1222" s="391" t="s">
        <v>9567</v>
      </c>
    </row>
    <row r="1223" spans="1:7" x14ac:dyDescent="0.3">
      <c r="A1223" s="54"/>
      <c r="C1223" s="5"/>
      <c r="D1223" s="65"/>
      <c r="E1223" s="65"/>
      <c r="F1223" s="46">
        <f t="shared" si="27"/>
        <v>895998</v>
      </c>
      <c r="G1223" s="391" t="s">
        <v>9567</v>
      </c>
    </row>
    <row r="1224" spans="1:7" x14ac:dyDescent="0.3">
      <c r="A1224" s="54"/>
      <c r="C1224" s="5"/>
      <c r="D1224" s="65"/>
      <c r="E1224" s="65"/>
      <c r="F1224" s="46">
        <f t="shared" ref="F1224:F1287" si="28">F1223+E1224-D1224</f>
        <v>895998</v>
      </c>
      <c r="G1224" s="391" t="s">
        <v>9567</v>
      </c>
    </row>
    <row r="1225" spans="1:7" x14ac:dyDescent="0.3">
      <c r="A1225" s="54"/>
      <c r="C1225" s="5"/>
      <c r="D1225" s="65"/>
      <c r="E1225" s="65"/>
      <c r="F1225" s="46">
        <f t="shared" si="28"/>
        <v>895998</v>
      </c>
      <c r="G1225" s="391" t="s">
        <v>9567</v>
      </c>
    </row>
    <row r="1226" spans="1:7" x14ac:dyDescent="0.3">
      <c r="A1226" s="54"/>
      <c r="C1226" s="5"/>
      <c r="D1226" s="65"/>
      <c r="E1226" s="65"/>
      <c r="F1226" s="46">
        <f t="shared" si="28"/>
        <v>895998</v>
      </c>
      <c r="G1226" s="391" t="s">
        <v>9567</v>
      </c>
    </row>
    <row r="1227" spans="1:7" x14ac:dyDescent="0.3">
      <c r="A1227" s="54"/>
      <c r="C1227" s="5"/>
      <c r="D1227" s="65"/>
      <c r="E1227" s="65"/>
      <c r="F1227" s="46">
        <f t="shared" si="28"/>
        <v>895998</v>
      </c>
      <c r="G1227" s="391" t="s">
        <v>9567</v>
      </c>
    </row>
    <row r="1228" spans="1:7" x14ac:dyDescent="0.3">
      <c r="A1228" s="54"/>
      <c r="C1228" s="5"/>
      <c r="D1228" s="65"/>
      <c r="E1228" s="65"/>
      <c r="F1228" s="46">
        <f t="shared" si="28"/>
        <v>895998</v>
      </c>
      <c r="G1228" s="391" t="s">
        <v>9567</v>
      </c>
    </row>
    <row r="1229" spans="1:7" x14ac:dyDescent="0.3">
      <c r="A1229" s="54"/>
      <c r="C1229" s="5"/>
      <c r="D1229" s="65"/>
      <c r="E1229" s="65"/>
      <c r="F1229" s="46">
        <f t="shared" si="28"/>
        <v>895998</v>
      </c>
      <c r="G1229" s="391" t="s">
        <v>9567</v>
      </c>
    </row>
    <row r="1230" spans="1:7" x14ac:dyDescent="0.3">
      <c r="A1230" s="54"/>
      <c r="C1230" s="5"/>
      <c r="D1230" s="65"/>
      <c r="E1230" s="65"/>
      <c r="F1230" s="46">
        <f t="shared" si="28"/>
        <v>895998</v>
      </c>
      <c r="G1230" s="391" t="s">
        <v>9567</v>
      </c>
    </row>
    <row r="1231" spans="1:7" x14ac:dyDescent="0.3">
      <c r="A1231" s="54"/>
      <c r="C1231" s="5"/>
      <c r="D1231" s="65"/>
      <c r="E1231" s="65"/>
      <c r="F1231" s="46">
        <f t="shared" si="28"/>
        <v>895998</v>
      </c>
      <c r="G1231" s="391" t="s">
        <v>9567</v>
      </c>
    </row>
    <row r="1232" spans="1:7" x14ac:dyDescent="0.3">
      <c r="A1232" s="54"/>
      <c r="C1232" s="5"/>
      <c r="D1232" s="65"/>
      <c r="E1232" s="65"/>
      <c r="F1232" s="46">
        <f t="shared" si="28"/>
        <v>895998</v>
      </c>
      <c r="G1232" s="391" t="s">
        <v>9567</v>
      </c>
    </row>
    <row r="1233" spans="1:7" x14ac:dyDescent="0.3">
      <c r="A1233" s="54"/>
      <c r="C1233" s="5"/>
      <c r="D1233" s="65"/>
      <c r="E1233" s="65"/>
      <c r="F1233" s="46">
        <f t="shared" si="28"/>
        <v>895998</v>
      </c>
      <c r="G1233" s="391" t="s">
        <v>9567</v>
      </c>
    </row>
    <row r="1234" spans="1:7" x14ac:dyDescent="0.3">
      <c r="A1234" s="54"/>
      <c r="C1234" s="5"/>
      <c r="D1234" s="65"/>
      <c r="E1234" s="65"/>
      <c r="F1234" s="46">
        <f t="shared" si="28"/>
        <v>895998</v>
      </c>
      <c r="G1234" s="391" t="s">
        <v>9567</v>
      </c>
    </row>
    <row r="1235" spans="1:7" x14ac:dyDescent="0.3">
      <c r="A1235" s="54"/>
      <c r="C1235" s="5"/>
      <c r="D1235" s="65"/>
      <c r="E1235" s="65"/>
      <c r="F1235" s="46">
        <f t="shared" si="28"/>
        <v>895998</v>
      </c>
      <c r="G1235" s="391" t="s">
        <v>9567</v>
      </c>
    </row>
    <row r="1236" spans="1:7" x14ac:dyDescent="0.3">
      <c r="A1236" s="54"/>
      <c r="C1236" s="5"/>
      <c r="D1236" s="65"/>
      <c r="E1236" s="65"/>
      <c r="F1236" s="46">
        <f t="shared" si="28"/>
        <v>895998</v>
      </c>
      <c r="G1236" s="391" t="s">
        <v>9567</v>
      </c>
    </row>
    <row r="1237" spans="1:7" x14ac:dyDescent="0.3">
      <c r="A1237" s="54"/>
      <c r="C1237" s="5"/>
      <c r="D1237" s="65"/>
      <c r="E1237" s="65"/>
      <c r="F1237" s="46">
        <f t="shared" si="28"/>
        <v>895998</v>
      </c>
      <c r="G1237" s="391" t="s">
        <v>9567</v>
      </c>
    </row>
    <row r="1238" spans="1:7" x14ac:dyDescent="0.3">
      <c r="A1238" s="54"/>
      <c r="C1238" s="5"/>
      <c r="D1238" s="65"/>
      <c r="E1238" s="65"/>
      <c r="F1238" s="46">
        <f t="shared" si="28"/>
        <v>895998</v>
      </c>
      <c r="G1238" s="391" t="s">
        <v>9567</v>
      </c>
    </row>
    <row r="1239" spans="1:7" x14ac:dyDescent="0.3">
      <c r="A1239" s="54"/>
      <c r="C1239" s="5"/>
      <c r="D1239" s="65"/>
      <c r="E1239" s="65"/>
      <c r="F1239" s="46">
        <f t="shared" si="28"/>
        <v>895998</v>
      </c>
      <c r="G1239" s="391" t="s">
        <v>9567</v>
      </c>
    </row>
    <row r="1240" spans="1:7" x14ac:dyDescent="0.3">
      <c r="A1240" s="54"/>
      <c r="C1240" s="5"/>
      <c r="D1240" s="65"/>
      <c r="E1240" s="65"/>
      <c r="F1240" s="46">
        <f t="shared" si="28"/>
        <v>895998</v>
      </c>
      <c r="G1240" s="391" t="s">
        <v>9567</v>
      </c>
    </row>
    <row r="1241" spans="1:7" x14ac:dyDescent="0.3">
      <c r="A1241" s="54"/>
      <c r="C1241" s="5"/>
      <c r="D1241" s="65"/>
      <c r="E1241" s="65"/>
      <c r="F1241" s="46">
        <f t="shared" si="28"/>
        <v>895998</v>
      </c>
      <c r="G1241" s="391" t="s">
        <v>9567</v>
      </c>
    </row>
    <row r="1242" spans="1:7" x14ac:dyDescent="0.3">
      <c r="A1242" s="54"/>
      <c r="C1242" s="5"/>
      <c r="D1242" s="65"/>
      <c r="E1242" s="65"/>
      <c r="F1242" s="46">
        <f t="shared" si="28"/>
        <v>895998</v>
      </c>
      <c r="G1242" s="391" t="s">
        <v>9567</v>
      </c>
    </row>
    <row r="1243" spans="1:7" x14ac:dyDescent="0.3">
      <c r="A1243" s="54"/>
      <c r="C1243" s="5"/>
      <c r="D1243" s="65"/>
      <c r="E1243" s="65"/>
      <c r="F1243" s="46">
        <f t="shared" si="28"/>
        <v>895998</v>
      </c>
      <c r="G1243" s="391" t="s">
        <v>9567</v>
      </c>
    </row>
    <row r="1244" spans="1:7" x14ac:dyDescent="0.3">
      <c r="A1244" s="54"/>
      <c r="C1244" s="5"/>
      <c r="D1244" s="65"/>
      <c r="E1244" s="65"/>
      <c r="F1244" s="46">
        <f t="shared" si="28"/>
        <v>895998</v>
      </c>
      <c r="G1244" s="391" t="s">
        <v>9567</v>
      </c>
    </row>
    <row r="1245" spans="1:7" x14ac:dyDescent="0.3">
      <c r="A1245" s="54"/>
      <c r="C1245" s="5"/>
      <c r="D1245" s="65"/>
      <c r="E1245" s="65"/>
      <c r="F1245" s="46">
        <f t="shared" si="28"/>
        <v>895998</v>
      </c>
      <c r="G1245" s="391" t="s">
        <v>9567</v>
      </c>
    </row>
    <row r="1246" spans="1:7" x14ac:dyDescent="0.3">
      <c r="A1246" s="54"/>
      <c r="C1246" s="5"/>
      <c r="D1246" s="65"/>
      <c r="E1246" s="65"/>
      <c r="F1246" s="46">
        <f t="shared" si="28"/>
        <v>895998</v>
      </c>
      <c r="G1246" s="391" t="s">
        <v>9567</v>
      </c>
    </row>
    <row r="1247" spans="1:7" x14ac:dyDescent="0.3">
      <c r="A1247" s="54"/>
      <c r="C1247" s="5"/>
      <c r="D1247" s="65"/>
      <c r="E1247" s="65"/>
      <c r="F1247" s="46">
        <f t="shared" si="28"/>
        <v>895998</v>
      </c>
      <c r="G1247" s="391" t="s">
        <v>9567</v>
      </c>
    </row>
    <row r="1248" spans="1:7" x14ac:dyDescent="0.3">
      <c r="A1248" s="54"/>
      <c r="C1248" s="5"/>
      <c r="D1248" s="65"/>
      <c r="E1248" s="65"/>
      <c r="F1248" s="46">
        <f t="shared" si="28"/>
        <v>895998</v>
      </c>
      <c r="G1248" s="391" t="s">
        <v>9567</v>
      </c>
    </row>
    <row r="1249" spans="1:7" x14ac:dyDescent="0.3">
      <c r="A1249" s="54"/>
      <c r="C1249" s="5"/>
      <c r="D1249" s="65"/>
      <c r="E1249" s="65"/>
      <c r="F1249" s="46">
        <f t="shared" si="28"/>
        <v>895998</v>
      </c>
      <c r="G1249" s="391" t="s">
        <v>9567</v>
      </c>
    </row>
    <row r="1250" spans="1:7" x14ac:dyDescent="0.3">
      <c r="A1250" s="54"/>
      <c r="C1250" s="5"/>
      <c r="D1250" s="65"/>
      <c r="E1250" s="65"/>
      <c r="F1250" s="46">
        <f t="shared" si="28"/>
        <v>895998</v>
      </c>
      <c r="G1250" s="391" t="s">
        <v>9567</v>
      </c>
    </row>
    <row r="1251" spans="1:7" x14ac:dyDescent="0.3">
      <c r="A1251" s="54"/>
      <c r="C1251" s="5"/>
      <c r="D1251" s="65"/>
      <c r="E1251" s="65"/>
      <c r="F1251" s="46">
        <f t="shared" si="28"/>
        <v>895998</v>
      </c>
      <c r="G1251" s="391" t="s">
        <v>9567</v>
      </c>
    </row>
    <row r="1252" spans="1:7" x14ac:dyDescent="0.3">
      <c r="A1252" s="54"/>
      <c r="C1252" s="5"/>
      <c r="D1252" s="65"/>
      <c r="E1252" s="65"/>
      <c r="F1252" s="46">
        <f t="shared" si="28"/>
        <v>895998</v>
      </c>
      <c r="G1252" s="391" t="s">
        <v>9567</v>
      </c>
    </row>
    <row r="1253" spans="1:7" x14ac:dyDescent="0.3">
      <c r="A1253" s="54"/>
      <c r="C1253" s="5"/>
      <c r="D1253" s="65"/>
      <c r="E1253" s="65"/>
      <c r="F1253" s="46">
        <f t="shared" si="28"/>
        <v>895998</v>
      </c>
      <c r="G1253" s="391" t="s">
        <v>9567</v>
      </c>
    </row>
    <row r="1254" spans="1:7" x14ac:dyDescent="0.3">
      <c r="A1254" s="54"/>
      <c r="C1254" s="5"/>
      <c r="D1254" s="65"/>
      <c r="E1254" s="65"/>
      <c r="F1254" s="46">
        <f t="shared" si="28"/>
        <v>895998</v>
      </c>
      <c r="G1254" s="391" t="s">
        <v>9567</v>
      </c>
    </row>
    <row r="1255" spans="1:7" x14ac:dyDescent="0.3">
      <c r="A1255" s="54"/>
      <c r="C1255" s="5"/>
      <c r="D1255" s="65"/>
      <c r="E1255" s="65"/>
      <c r="F1255" s="46">
        <f t="shared" si="28"/>
        <v>895998</v>
      </c>
      <c r="G1255" s="391" t="s">
        <v>9567</v>
      </c>
    </row>
    <row r="1256" spans="1:7" x14ac:dyDescent="0.3">
      <c r="A1256" s="54"/>
      <c r="C1256" s="5"/>
      <c r="D1256" s="65"/>
      <c r="E1256" s="65"/>
      <c r="F1256" s="46">
        <f t="shared" si="28"/>
        <v>895998</v>
      </c>
      <c r="G1256" s="391" t="s">
        <v>9567</v>
      </c>
    </row>
    <row r="1257" spans="1:7" x14ac:dyDescent="0.3">
      <c r="A1257" s="54"/>
      <c r="C1257" s="5"/>
      <c r="D1257" s="65"/>
      <c r="E1257" s="65"/>
      <c r="F1257" s="46">
        <f t="shared" si="28"/>
        <v>895998</v>
      </c>
      <c r="G1257" s="391" t="s">
        <v>9567</v>
      </c>
    </row>
    <row r="1258" spans="1:7" x14ac:dyDescent="0.3">
      <c r="A1258" s="54"/>
      <c r="C1258" s="5"/>
      <c r="D1258" s="65"/>
      <c r="E1258" s="65"/>
      <c r="F1258" s="46">
        <f t="shared" si="28"/>
        <v>895998</v>
      </c>
      <c r="G1258" s="391" t="s">
        <v>9567</v>
      </c>
    </row>
    <row r="1259" spans="1:7" x14ac:dyDescent="0.3">
      <c r="A1259" s="54"/>
      <c r="C1259" s="5"/>
      <c r="D1259" s="65"/>
      <c r="E1259" s="65"/>
      <c r="F1259" s="46">
        <f t="shared" si="28"/>
        <v>895998</v>
      </c>
      <c r="G1259" s="391" t="s">
        <v>9567</v>
      </c>
    </row>
    <row r="1260" spans="1:7" x14ac:dyDescent="0.3">
      <c r="A1260" s="54"/>
      <c r="C1260" s="5"/>
      <c r="D1260" s="65"/>
      <c r="E1260" s="65"/>
      <c r="F1260" s="46">
        <f t="shared" si="28"/>
        <v>895998</v>
      </c>
      <c r="G1260" s="391" t="s">
        <v>9567</v>
      </c>
    </row>
    <row r="1261" spans="1:7" x14ac:dyDescent="0.3">
      <c r="A1261" s="54"/>
      <c r="C1261" s="5"/>
      <c r="D1261" s="65"/>
      <c r="E1261" s="65"/>
      <c r="F1261" s="46">
        <f t="shared" si="28"/>
        <v>895998</v>
      </c>
      <c r="G1261" s="391" t="s">
        <v>9567</v>
      </c>
    </row>
    <row r="1262" spans="1:7" x14ac:dyDescent="0.3">
      <c r="A1262" s="54"/>
      <c r="C1262" s="5"/>
      <c r="D1262" s="65"/>
      <c r="E1262" s="65"/>
      <c r="F1262" s="46">
        <f t="shared" si="28"/>
        <v>895998</v>
      </c>
      <c r="G1262" s="391" t="s">
        <v>9567</v>
      </c>
    </row>
    <row r="1263" spans="1:7" x14ac:dyDescent="0.3">
      <c r="A1263" s="54"/>
      <c r="C1263" s="5"/>
      <c r="D1263" s="65"/>
      <c r="E1263" s="65"/>
      <c r="F1263" s="46">
        <f t="shared" si="28"/>
        <v>895998</v>
      </c>
      <c r="G1263" s="391" t="s">
        <v>9567</v>
      </c>
    </row>
    <row r="1264" spans="1:7" x14ac:dyDescent="0.3">
      <c r="A1264" s="54"/>
      <c r="C1264" s="5"/>
      <c r="D1264" s="65"/>
      <c r="E1264" s="65"/>
      <c r="F1264" s="46">
        <f t="shared" si="28"/>
        <v>895998</v>
      </c>
      <c r="G1264" s="391" t="s">
        <v>9567</v>
      </c>
    </row>
    <row r="1265" spans="1:7" x14ac:dyDescent="0.3">
      <c r="A1265" s="54"/>
      <c r="C1265" s="5"/>
      <c r="D1265" s="65"/>
      <c r="E1265" s="65"/>
      <c r="F1265" s="46">
        <f t="shared" si="28"/>
        <v>895998</v>
      </c>
      <c r="G1265" s="391" t="s">
        <v>9567</v>
      </c>
    </row>
    <row r="1266" spans="1:7" x14ac:dyDescent="0.3">
      <c r="A1266" s="54"/>
      <c r="C1266" s="5"/>
      <c r="D1266" s="65"/>
      <c r="E1266" s="65"/>
      <c r="F1266" s="46">
        <f t="shared" si="28"/>
        <v>895998</v>
      </c>
      <c r="G1266" s="391" t="s">
        <v>9567</v>
      </c>
    </row>
    <row r="1267" spans="1:7" x14ac:dyDescent="0.3">
      <c r="A1267" s="54"/>
      <c r="C1267" s="5"/>
      <c r="D1267" s="65"/>
      <c r="E1267" s="65"/>
      <c r="F1267" s="46">
        <f t="shared" si="28"/>
        <v>895998</v>
      </c>
      <c r="G1267" s="391" t="s">
        <v>9567</v>
      </c>
    </row>
    <row r="1268" spans="1:7" x14ac:dyDescent="0.3">
      <c r="A1268" s="54"/>
      <c r="C1268" s="5"/>
      <c r="D1268" s="65"/>
      <c r="E1268" s="65"/>
      <c r="F1268" s="46">
        <f t="shared" si="28"/>
        <v>895998</v>
      </c>
      <c r="G1268" s="391" t="s">
        <v>9567</v>
      </c>
    </row>
    <row r="1269" spans="1:7" x14ac:dyDescent="0.3">
      <c r="A1269" s="54"/>
      <c r="C1269" s="5"/>
      <c r="D1269" s="65"/>
      <c r="E1269" s="65"/>
      <c r="F1269" s="46">
        <f t="shared" si="28"/>
        <v>895998</v>
      </c>
      <c r="G1269" s="391" t="s">
        <v>9567</v>
      </c>
    </row>
    <row r="1270" spans="1:7" x14ac:dyDescent="0.3">
      <c r="A1270" s="54"/>
      <c r="C1270" s="5"/>
      <c r="D1270" s="65"/>
      <c r="E1270" s="65"/>
      <c r="F1270" s="46">
        <f t="shared" si="28"/>
        <v>895998</v>
      </c>
      <c r="G1270" s="391" t="s">
        <v>9567</v>
      </c>
    </row>
    <row r="1271" spans="1:7" x14ac:dyDescent="0.3">
      <c r="A1271" s="54"/>
      <c r="C1271" s="5"/>
      <c r="D1271" s="65"/>
      <c r="E1271" s="65"/>
      <c r="F1271" s="46">
        <f t="shared" si="28"/>
        <v>895998</v>
      </c>
      <c r="G1271" s="391" t="s">
        <v>9567</v>
      </c>
    </row>
    <row r="1272" spans="1:7" x14ac:dyDescent="0.3">
      <c r="A1272" s="54"/>
      <c r="C1272" s="5"/>
      <c r="D1272" s="65"/>
      <c r="E1272" s="65"/>
      <c r="F1272" s="46">
        <f t="shared" si="28"/>
        <v>895998</v>
      </c>
      <c r="G1272" s="391" t="s">
        <v>9567</v>
      </c>
    </row>
    <row r="1273" spans="1:7" x14ac:dyDescent="0.3">
      <c r="A1273" s="54"/>
      <c r="C1273" s="5"/>
      <c r="D1273" s="65"/>
      <c r="E1273" s="65"/>
      <c r="F1273" s="46">
        <f t="shared" si="28"/>
        <v>895998</v>
      </c>
      <c r="G1273" s="391" t="s">
        <v>9567</v>
      </c>
    </row>
    <row r="1274" spans="1:7" x14ac:dyDescent="0.3">
      <c r="A1274" s="54"/>
      <c r="C1274" s="5"/>
      <c r="D1274" s="65"/>
      <c r="E1274" s="65"/>
      <c r="F1274" s="46">
        <f t="shared" si="28"/>
        <v>895998</v>
      </c>
      <c r="G1274" s="391" t="s">
        <v>9567</v>
      </c>
    </row>
    <row r="1275" spans="1:7" x14ac:dyDescent="0.3">
      <c r="A1275" s="54"/>
      <c r="C1275" s="5"/>
      <c r="D1275" s="65"/>
      <c r="E1275" s="65"/>
      <c r="F1275" s="46">
        <f t="shared" si="28"/>
        <v>895998</v>
      </c>
      <c r="G1275" s="391" t="s">
        <v>9567</v>
      </c>
    </row>
    <row r="1276" spans="1:7" x14ac:dyDescent="0.3">
      <c r="A1276" s="54"/>
      <c r="C1276" s="5"/>
      <c r="D1276" s="65"/>
      <c r="E1276" s="65"/>
      <c r="F1276" s="46">
        <f t="shared" si="28"/>
        <v>895998</v>
      </c>
      <c r="G1276" s="391" t="s">
        <v>9567</v>
      </c>
    </row>
    <row r="1277" spans="1:7" x14ac:dyDescent="0.3">
      <c r="A1277" s="54"/>
      <c r="C1277" s="5"/>
      <c r="D1277" s="65"/>
      <c r="E1277" s="65"/>
      <c r="F1277" s="46">
        <f t="shared" si="28"/>
        <v>895998</v>
      </c>
      <c r="G1277" s="391" t="s">
        <v>9567</v>
      </c>
    </row>
    <row r="1278" spans="1:7" x14ac:dyDescent="0.3">
      <c r="A1278" s="54"/>
      <c r="C1278" s="5"/>
      <c r="D1278" s="65"/>
      <c r="E1278" s="65"/>
      <c r="F1278" s="46">
        <f t="shared" si="28"/>
        <v>895998</v>
      </c>
      <c r="G1278" s="391" t="s">
        <v>9567</v>
      </c>
    </row>
    <row r="1279" spans="1:7" x14ac:dyDescent="0.3">
      <c r="A1279" s="54"/>
      <c r="C1279" s="5"/>
      <c r="D1279" s="65"/>
      <c r="E1279" s="65"/>
      <c r="F1279" s="46">
        <f t="shared" si="28"/>
        <v>895998</v>
      </c>
      <c r="G1279" s="391" t="s">
        <v>9567</v>
      </c>
    </row>
    <row r="1280" spans="1:7" x14ac:dyDescent="0.3">
      <c r="A1280" s="54"/>
      <c r="C1280" s="5"/>
      <c r="D1280" s="65"/>
      <c r="E1280" s="65"/>
      <c r="F1280" s="46">
        <f t="shared" si="28"/>
        <v>895998</v>
      </c>
      <c r="G1280" s="391" t="s">
        <v>9567</v>
      </c>
    </row>
    <row r="1281" spans="1:7" x14ac:dyDescent="0.3">
      <c r="A1281" s="54"/>
      <c r="C1281" s="5"/>
      <c r="D1281" s="65"/>
      <c r="E1281" s="65"/>
      <c r="F1281" s="46">
        <f t="shared" si="28"/>
        <v>895998</v>
      </c>
      <c r="G1281" s="391" t="s">
        <v>9567</v>
      </c>
    </row>
    <row r="1282" spans="1:7" x14ac:dyDescent="0.3">
      <c r="A1282" s="54"/>
      <c r="C1282" s="5"/>
      <c r="D1282" s="65"/>
      <c r="E1282" s="65"/>
      <c r="F1282" s="46">
        <f t="shared" si="28"/>
        <v>895998</v>
      </c>
      <c r="G1282" s="391" t="s">
        <v>9567</v>
      </c>
    </row>
    <row r="1283" spans="1:7" x14ac:dyDescent="0.3">
      <c r="A1283" s="54"/>
      <c r="C1283" s="5"/>
      <c r="D1283" s="65"/>
      <c r="E1283" s="65"/>
      <c r="F1283" s="46">
        <f t="shared" si="28"/>
        <v>895998</v>
      </c>
      <c r="G1283" s="391" t="s">
        <v>9567</v>
      </c>
    </row>
    <row r="1284" spans="1:7" x14ac:dyDescent="0.3">
      <c r="A1284" s="54"/>
      <c r="C1284" s="5"/>
      <c r="D1284" s="65"/>
      <c r="E1284" s="65"/>
      <c r="F1284" s="46">
        <f t="shared" si="28"/>
        <v>895998</v>
      </c>
      <c r="G1284" s="391" t="s">
        <v>9567</v>
      </c>
    </row>
    <row r="1285" spans="1:7" x14ac:dyDescent="0.3">
      <c r="A1285" s="54"/>
      <c r="C1285" s="5"/>
      <c r="D1285" s="65"/>
      <c r="E1285" s="65"/>
      <c r="F1285" s="46">
        <f t="shared" si="28"/>
        <v>895998</v>
      </c>
      <c r="G1285" s="391" t="s">
        <v>9567</v>
      </c>
    </row>
    <row r="1286" spans="1:7" x14ac:dyDescent="0.3">
      <c r="A1286" s="54"/>
      <c r="C1286" s="5"/>
      <c r="D1286" s="65"/>
      <c r="E1286" s="65"/>
      <c r="F1286" s="46">
        <f t="shared" si="28"/>
        <v>895998</v>
      </c>
      <c r="G1286" s="391" t="s">
        <v>9567</v>
      </c>
    </row>
    <row r="1287" spans="1:7" x14ac:dyDescent="0.3">
      <c r="A1287" s="54"/>
      <c r="C1287" s="5"/>
      <c r="D1287" s="65"/>
      <c r="E1287" s="65"/>
      <c r="F1287" s="46">
        <f t="shared" si="28"/>
        <v>895998</v>
      </c>
      <c r="G1287" s="391" t="s">
        <v>9567</v>
      </c>
    </row>
    <row r="1288" spans="1:7" x14ac:dyDescent="0.3">
      <c r="A1288" s="54"/>
      <c r="C1288" s="5"/>
      <c r="D1288" s="65"/>
      <c r="E1288" s="65"/>
      <c r="F1288" s="46">
        <f t="shared" ref="F1288:F1351" si="29">F1287+E1288-D1288</f>
        <v>895998</v>
      </c>
      <c r="G1288" s="391" t="s">
        <v>9567</v>
      </c>
    </row>
    <row r="1289" spans="1:7" x14ac:dyDescent="0.3">
      <c r="A1289" s="54"/>
      <c r="C1289" s="5"/>
      <c r="D1289" s="65"/>
      <c r="E1289" s="65"/>
      <c r="F1289" s="46">
        <f t="shared" si="29"/>
        <v>895998</v>
      </c>
      <c r="G1289" s="391" t="s">
        <v>9567</v>
      </c>
    </row>
    <row r="1290" spans="1:7" x14ac:dyDescent="0.3">
      <c r="A1290" s="54"/>
      <c r="C1290" s="5"/>
      <c r="D1290" s="65"/>
      <c r="E1290" s="65"/>
      <c r="F1290" s="46">
        <f t="shared" si="29"/>
        <v>895998</v>
      </c>
      <c r="G1290" s="391" t="s">
        <v>9567</v>
      </c>
    </row>
    <row r="1291" spans="1:7" x14ac:dyDescent="0.3">
      <c r="A1291" s="54"/>
      <c r="C1291" s="5"/>
      <c r="D1291" s="65"/>
      <c r="E1291" s="65"/>
      <c r="F1291" s="46">
        <f t="shared" si="29"/>
        <v>895998</v>
      </c>
      <c r="G1291" s="391" t="s">
        <v>9567</v>
      </c>
    </row>
    <row r="1292" spans="1:7" x14ac:dyDescent="0.3">
      <c r="A1292" s="54"/>
      <c r="C1292" s="5"/>
      <c r="D1292" s="65"/>
      <c r="E1292" s="65"/>
      <c r="F1292" s="46">
        <f t="shared" si="29"/>
        <v>895998</v>
      </c>
      <c r="G1292" s="391" t="s">
        <v>9567</v>
      </c>
    </row>
    <row r="1293" spans="1:7" x14ac:dyDescent="0.3">
      <c r="A1293" s="54"/>
      <c r="C1293" s="5"/>
      <c r="D1293" s="65"/>
      <c r="E1293" s="65"/>
      <c r="F1293" s="46">
        <f t="shared" si="29"/>
        <v>895998</v>
      </c>
      <c r="G1293" s="391" t="s">
        <v>9567</v>
      </c>
    </row>
    <row r="1294" spans="1:7" x14ac:dyDescent="0.3">
      <c r="A1294" s="54"/>
      <c r="C1294" s="5"/>
      <c r="D1294" s="65"/>
      <c r="E1294" s="65"/>
      <c r="F1294" s="46">
        <f t="shared" si="29"/>
        <v>895998</v>
      </c>
      <c r="G1294" s="391" t="s">
        <v>9567</v>
      </c>
    </row>
    <row r="1295" spans="1:7" x14ac:dyDescent="0.3">
      <c r="A1295" s="54"/>
      <c r="C1295" s="5"/>
      <c r="D1295" s="65"/>
      <c r="E1295" s="65"/>
      <c r="F1295" s="46">
        <f t="shared" si="29"/>
        <v>895998</v>
      </c>
      <c r="G1295" s="391" t="s">
        <v>9567</v>
      </c>
    </row>
    <row r="1296" spans="1:7" x14ac:dyDescent="0.3">
      <c r="A1296" s="54"/>
      <c r="C1296" s="5"/>
      <c r="D1296" s="65"/>
      <c r="E1296" s="65"/>
      <c r="F1296" s="46">
        <f t="shared" si="29"/>
        <v>895998</v>
      </c>
      <c r="G1296" s="391" t="s">
        <v>9567</v>
      </c>
    </row>
    <row r="1297" spans="1:7" x14ac:dyDescent="0.3">
      <c r="A1297" s="54"/>
      <c r="C1297" s="5"/>
      <c r="D1297" s="65"/>
      <c r="E1297" s="65"/>
      <c r="F1297" s="46">
        <f t="shared" si="29"/>
        <v>895998</v>
      </c>
      <c r="G1297" s="391" t="s">
        <v>9567</v>
      </c>
    </row>
    <row r="1298" spans="1:7" x14ac:dyDescent="0.3">
      <c r="A1298" s="54"/>
      <c r="C1298" s="5"/>
      <c r="D1298" s="65"/>
      <c r="E1298" s="65"/>
      <c r="F1298" s="46">
        <f t="shared" si="29"/>
        <v>895998</v>
      </c>
      <c r="G1298" s="391" t="s">
        <v>9567</v>
      </c>
    </row>
    <row r="1299" spans="1:7" x14ac:dyDescent="0.3">
      <c r="A1299" s="54"/>
      <c r="C1299" s="5"/>
      <c r="D1299" s="65"/>
      <c r="E1299" s="65"/>
      <c r="F1299" s="46">
        <f t="shared" si="29"/>
        <v>895998</v>
      </c>
      <c r="G1299" s="391" t="s">
        <v>9567</v>
      </c>
    </row>
    <row r="1300" spans="1:7" x14ac:dyDescent="0.3">
      <c r="A1300" s="54"/>
      <c r="C1300" s="5"/>
      <c r="D1300" s="65"/>
      <c r="E1300" s="65"/>
      <c r="F1300" s="46">
        <f t="shared" si="29"/>
        <v>895998</v>
      </c>
      <c r="G1300" s="391" t="s">
        <v>9567</v>
      </c>
    </row>
    <row r="1301" spans="1:7" x14ac:dyDescent="0.3">
      <c r="A1301" s="54"/>
      <c r="C1301" s="5"/>
      <c r="D1301" s="65"/>
      <c r="E1301" s="65"/>
      <c r="F1301" s="46">
        <f t="shared" si="29"/>
        <v>895998</v>
      </c>
      <c r="G1301" s="391" t="s">
        <v>9567</v>
      </c>
    </row>
    <row r="1302" spans="1:7" x14ac:dyDescent="0.3">
      <c r="A1302" s="54"/>
      <c r="C1302" s="5"/>
      <c r="D1302" s="65"/>
      <c r="E1302" s="65"/>
      <c r="F1302" s="46">
        <f t="shared" si="29"/>
        <v>895998</v>
      </c>
      <c r="G1302" s="391" t="s">
        <v>9567</v>
      </c>
    </row>
    <row r="1303" spans="1:7" x14ac:dyDescent="0.3">
      <c r="A1303" s="54"/>
      <c r="C1303" s="5"/>
      <c r="D1303" s="65"/>
      <c r="E1303" s="65"/>
      <c r="F1303" s="46">
        <f t="shared" si="29"/>
        <v>895998</v>
      </c>
      <c r="G1303" s="391" t="s">
        <v>9567</v>
      </c>
    </row>
    <row r="1304" spans="1:7" x14ac:dyDescent="0.3">
      <c r="A1304" s="54"/>
      <c r="C1304" s="5"/>
      <c r="D1304" s="65"/>
      <c r="E1304" s="65"/>
      <c r="F1304" s="46">
        <f t="shared" si="29"/>
        <v>895998</v>
      </c>
      <c r="G1304" s="391" t="s">
        <v>9567</v>
      </c>
    </row>
    <row r="1305" spans="1:7" x14ac:dyDescent="0.3">
      <c r="A1305" s="54"/>
      <c r="C1305" s="5"/>
      <c r="D1305" s="65"/>
      <c r="E1305" s="65"/>
      <c r="F1305" s="46">
        <f t="shared" si="29"/>
        <v>895998</v>
      </c>
      <c r="G1305" s="391" t="s">
        <v>9567</v>
      </c>
    </row>
    <row r="1306" spans="1:7" x14ac:dyDescent="0.3">
      <c r="A1306" s="54"/>
      <c r="C1306" s="5"/>
      <c r="D1306" s="65"/>
      <c r="E1306" s="65"/>
      <c r="F1306" s="46">
        <f t="shared" si="29"/>
        <v>895998</v>
      </c>
      <c r="G1306" s="391" t="s">
        <v>9567</v>
      </c>
    </row>
    <row r="1307" spans="1:7" x14ac:dyDescent="0.3">
      <c r="A1307" s="54"/>
      <c r="C1307" s="5"/>
      <c r="D1307" s="65"/>
      <c r="E1307" s="65"/>
      <c r="F1307" s="46">
        <f t="shared" si="29"/>
        <v>895998</v>
      </c>
      <c r="G1307" s="391" t="s">
        <v>9567</v>
      </c>
    </row>
    <row r="1308" spans="1:7" x14ac:dyDescent="0.3">
      <c r="A1308" s="54"/>
      <c r="C1308" s="5"/>
      <c r="D1308" s="65"/>
      <c r="E1308" s="65"/>
      <c r="F1308" s="46">
        <f t="shared" si="29"/>
        <v>895998</v>
      </c>
      <c r="G1308" s="391" t="s">
        <v>9567</v>
      </c>
    </row>
    <row r="1309" spans="1:7" x14ac:dyDescent="0.3">
      <c r="A1309" s="54"/>
      <c r="C1309" s="5"/>
      <c r="D1309" s="65"/>
      <c r="E1309" s="65"/>
      <c r="F1309" s="46">
        <f t="shared" si="29"/>
        <v>895998</v>
      </c>
      <c r="G1309" s="391" t="s">
        <v>9567</v>
      </c>
    </row>
    <row r="1310" spans="1:7" x14ac:dyDescent="0.3">
      <c r="A1310" s="54"/>
      <c r="C1310" s="5"/>
      <c r="D1310" s="65"/>
      <c r="E1310" s="65"/>
      <c r="F1310" s="46">
        <f t="shared" si="29"/>
        <v>895998</v>
      </c>
      <c r="G1310" s="391" t="s">
        <v>9567</v>
      </c>
    </row>
    <row r="1311" spans="1:7" x14ac:dyDescent="0.3">
      <c r="A1311" s="54"/>
      <c r="C1311" s="5"/>
      <c r="D1311" s="65"/>
      <c r="E1311" s="65"/>
      <c r="F1311" s="46">
        <f t="shared" si="29"/>
        <v>895998</v>
      </c>
      <c r="G1311" s="391" t="s">
        <v>9567</v>
      </c>
    </row>
    <row r="1312" spans="1:7" x14ac:dyDescent="0.3">
      <c r="A1312" s="54"/>
      <c r="C1312" s="5"/>
      <c r="D1312" s="65"/>
      <c r="E1312" s="65"/>
      <c r="F1312" s="46">
        <f t="shared" si="29"/>
        <v>895998</v>
      </c>
      <c r="G1312" s="391" t="s">
        <v>9567</v>
      </c>
    </row>
    <row r="1313" spans="1:7" x14ac:dyDescent="0.3">
      <c r="A1313" s="54"/>
      <c r="C1313" s="5"/>
      <c r="D1313" s="65"/>
      <c r="E1313" s="65"/>
      <c r="F1313" s="46">
        <f t="shared" si="29"/>
        <v>895998</v>
      </c>
      <c r="G1313" s="391" t="s">
        <v>9567</v>
      </c>
    </row>
    <row r="1314" spans="1:7" x14ac:dyDescent="0.3">
      <c r="A1314" s="54"/>
      <c r="C1314" s="5"/>
      <c r="D1314" s="65"/>
      <c r="E1314" s="65"/>
      <c r="F1314" s="46">
        <f t="shared" si="29"/>
        <v>895998</v>
      </c>
      <c r="G1314" s="391" t="s">
        <v>9567</v>
      </c>
    </row>
    <row r="1315" spans="1:7" x14ac:dyDescent="0.3">
      <c r="A1315" s="54"/>
      <c r="C1315" s="5"/>
      <c r="D1315" s="65"/>
      <c r="E1315" s="65"/>
      <c r="F1315" s="46">
        <f t="shared" si="29"/>
        <v>895998</v>
      </c>
      <c r="G1315" s="391" t="s">
        <v>9567</v>
      </c>
    </row>
    <row r="1316" spans="1:7" x14ac:dyDescent="0.3">
      <c r="A1316" s="54"/>
      <c r="C1316" s="5"/>
      <c r="D1316" s="65"/>
      <c r="E1316" s="65"/>
      <c r="F1316" s="46">
        <f t="shared" si="29"/>
        <v>895998</v>
      </c>
      <c r="G1316" s="391" t="s">
        <v>9567</v>
      </c>
    </row>
    <row r="1317" spans="1:7" x14ac:dyDescent="0.3">
      <c r="A1317" s="54"/>
      <c r="C1317" s="5"/>
      <c r="D1317" s="65"/>
      <c r="E1317" s="65"/>
      <c r="F1317" s="46">
        <f t="shared" si="29"/>
        <v>895998</v>
      </c>
      <c r="G1317" s="391" t="s">
        <v>9567</v>
      </c>
    </row>
    <row r="1318" spans="1:7" x14ac:dyDescent="0.3">
      <c r="A1318" s="54"/>
      <c r="C1318" s="5"/>
      <c r="D1318" s="65"/>
      <c r="E1318" s="65"/>
      <c r="F1318" s="46">
        <f t="shared" si="29"/>
        <v>895998</v>
      </c>
      <c r="G1318" s="391" t="s">
        <v>9567</v>
      </c>
    </row>
    <row r="1319" spans="1:7" x14ac:dyDescent="0.3">
      <c r="A1319" s="54"/>
      <c r="C1319" s="5"/>
      <c r="D1319" s="65"/>
      <c r="E1319" s="65"/>
      <c r="F1319" s="46">
        <f t="shared" si="29"/>
        <v>895998</v>
      </c>
      <c r="G1319" s="391" t="s">
        <v>9567</v>
      </c>
    </row>
    <row r="1320" spans="1:7" x14ac:dyDescent="0.3">
      <c r="A1320" s="54"/>
      <c r="C1320" s="5"/>
      <c r="D1320" s="65"/>
      <c r="E1320" s="65"/>
      <c r="F1320" s="46">
        <f t="shared" si="29"/>
        <v>895998</v>
      </c>
      <c r="G1320" s="391" t="s">
        <v>9567</v>
      </c>
    </row>
    <row r="1321" spans="1:7" x14ac:dyDescent="0.3">
      <c r="A1321" s="54"/>
      <c r="C1321" s="5"/>
      <c r="D1321" s="65"/>
      <c r="E1321" s="65"/>
      <c r="F1321" s="46">
        <f t="shared" si="29"/>
        <v>895998</v>
      </c>
      <c r="G1321" s="391" t="s">
        <v>9567</v>
      </c>
    </row>
    <row r="1322" spans="1:7" x14ac:dyDescent="0.3">
      <c r="A1322" s="54"/>
      <c r="C1322" s="5"/>
      <c r="D1322" s="65"/>
      <c r="E1322" s="65"/>
      <c r="F1322" s="46">
        <f t="shared" si="29"/>
        <v>895998</v>
      </c>
      <c r="G1322" s="391" t="s">
        <v>9567</v>
      </c>
    </row>
    <row r="1323" spans="1:7" x14ac:dyDescent="0.3">
      <c r="A1323" s="54"/>
      <c r="C1323" s="5"/>
      <c r="D1323" s="65"/>
      <c r="E1323" s="65"/>
      <c r="F1323" s="46">
        <f t="shared" si="29"/>
        <v>895998</v>
      </c>
      <c r="G1323" s="391" t="s">
        <v>9567</v>
      </c>
    </row>
    <row r="1324" spans="1:7" x14ac:dyDescent="0.3">
      <c r="A1324" s="54"/>
      <c r="C1324" s="5"/>
      <c r="D1324" s="65"/>
      <c r="E1324" s="65"/>
      <c r="F1324" s="46">
        <f t="shared" si="29"/>
        <v>895998</v>
      </c>
      <c r="G1324" s="391" t="s">
        <v>9567</v>
      </c>
    </row>
    <row r="1325" spans="1:7" x14ac:dyDescent="0.3">
      <c r="A1325" s="54"/>
      <c r="C1325" s="5"/>
      <c r="D1325" s="65"/>
      <c r="E1325" s="65"/>
      <c r="F1325" s="46">
        <f t="shared" si="29"/>
        <v>895998</v>
      </c>
      <c r="G1325" s="391" t="s">
        <v>9567</v>
      </c>
    </row>
    <row r="1326" spans="1:7" x14ac:dyDescent="0.3">
      <c r="A1326" s="54"/>
      <c r="C1326" s="5"/>
      <c r="D1326" s="65"/>
      <c r="E1326" s="65"/>
      <c r="F1326" s="46">
        <f t="shared" si="29"/>
        <v>895998</v>
      </c>
      <c r="G1326" s="391" t="s">
        <v>9567</v>
      </c>
    </row>
    <row r="1327" spans="1:7" x14ac:dyDescent="0.3">
      <c r="A1327" s="54"/>
      <c r="C1327" s="5"/>
      <c r="D1327" s="65"/>
      <c r="E1327" s="65"/>
      <c r="F1327" s="46">
        <f t="shared" si="29"/>
        <v>895998</v>
      </c>
      <c r="G1327" s="391" t="s">
        <v>9567</v>
      </c>
    </row>
    <row r="1328" spans="1:7" x14ac:dyDescent="0.3">
      <c r="A1328" s="54"/>
      <c r="C1328" s="5"/>
      <c r="D1328" s="65"/>
      <c r="E1328" s="65"/>
      <c r="F1328" s="46">
        <f t="shared" si="29"/>
        <v>895998</v>
      </c>
      <c r="G1328" s="391" t="s">
        <v>9567</v>
      </c>
    </row>
    <row r="1329" spans="1:7" x14ac:dyDescent="0.3">
      <c r="A1329" s="54"/>
      <c r="C1329" s="5"/>
      <c r="D1329" s="65"/>
      <c r="E1329" s="65"/>
      <c r="F1329" s="46">
        <f t="shared" si="29"/>
        <v>895998</v>
      </c>
      <c r="G1329" s="391" t="s">
        <v>9567</v>
      </c>
    </row>
    <row r="1330" spans="1:7" x14ac:dyDescent="0.3">
      <c r="A1330" s="54"/>
      <c r="C1330" s="5"/>
      <c r="D1330" s="65"/>
      <c r="E1330" s="65"/>
      <c r="F1330" s="46">
        <f t="shared" si="29"/>
        <v>895998</v>
      </c>
      <c r="G1330" s="391" t="s">
        <v>9567</v>
      </c>
    </row>
    <row r="1331" spans="1:7" x14ac:dyDescent="0.3">
      <c r="A1331" s="54"/>
      <c r="C1331" s="5"/>
      <c r="D1331" s="65"/>
      <c r="E1331" s="65"/>
      <c r="F1331" s="46">
        <f t="shared" si="29"/>
        <v>895998</v>
      </c>
      <c r="G1331" s="391" t="s">
        <v>9567</v>
      </c>
    </row>
    <row r="1332" spans="1:7" x14ac:dyDescent="0.3">
      <c r="A1332" s="54"/>
      <c r="C1332" s="5"/>
      <c r="D1332" s="65"/>
      <c r="E1332" s="65"/>
      <c r="F1332" s="46">
        <f t="shared" si="29"/>
        <v>895998</v>
      </c>
      <c r="G1332" s="391" t="s">
        <v>9567</v>
      </c>
    </row>
    <row r="1333" spans="1:7" x14ac:dyDescent="0.3">
      <c r="A1333" s="54"/>
      <c r="C1333" s="5"/>
      <c r="D1333" s="65"/>
      <c r="E1333" s="65"/>
      <c r="F1333" s="46">
        <f t="shared" si="29"/>
        <v>895998</v>
      </c>
      <c r="G1333" s="391" t="s">
        <v>9567</v>
      </c>
    </row>
    <row r="1334" spans="1:7" x14ac:dyDescent="0.3">
      <c r="A1334" s="54"/>
      <c r="C1334" s="5"/>
      <c r="D1334" s="65"/>
      <c r="E1334" s="65"/>
      <c r="F1334" s="46">
        <f t="shared" si="29"/>
        <v>895998</v>
      </c>
      <c r="G1334" s="391" t="s">
        <v>9567</v>
      </c>
    </row>
    <row r="1335" spans="1:7" x14ac:dyDescent="0.3">
      <c r="A1335" s="54"/>
      <c r="C1335" s="5"/>
      <c r="D1335" s="65"/>
      <c r="E1335" s="65"/>
      <c r="F1335" s="46">
        <f t="shared" si="29"/>
        <v>895998</v>
      </c>
      <c r="G1335" s="391" t="s">
        <v>9567</v>
      </c>
    </row>
    <row r="1336" spans="1:7" x14ac:dyDescent="0.3">
      <c r="A1336" s="54"/>
      <c r="C1336" s="5"/>
      <c r="D1336" s="65"/>
      <c r="E1336" s="65"/>
      <c r="F1336" s="46">
        <f t="shared" si="29"/>
        <v>895998</v>
      </c>
      <c r="G1336" s="391" t="s">
        <v>9567</v>
      </c>
    </row>
    <row r="1337" spans="1:7" x14ac:dyDescent="0.3">
      <c r="A1337" s="54"/>
      <c r="C1337" s="5"/>
      <c r="D1337" s="65"/>
      <c r="E1337" s="65"/>
      <c r="F1337" s="46">
        <f t="shared" si="29"/>
        <v>895998</v>
      </c>
      <c r="G1337" s="391" t="s">
        <v>9567</v>
      </c>
    </row>
    <row r="1338" spans="1:7" x14ac:dyDescent="0.3">
      <c r="A1338" s="54"/>
      <c r="C1338" s="5"/>
      <c r="D1338" s="65"/>
      <c r="E1338" s="65"/>
      <c r="F1338" s="46">
        <f t="shared" si="29"/>
        <v>895998</v>
      </c>
      <c r="G1338" s="391" t="s">
        <v>9567</v>
      </c>
    </row>
    <row r="1339" spans="1:7" x14ac:dyDescent="0.3">
      <c r="A1339" s="54"/>
      <c r="C1339" s="5"/>
      <c r="D1339" s="65"/>
      <c r="E1339" s="65"/>
      <c r="F1339" s="46">
        <f t="shared" si="29"/>
        <v>895998</v>
      </c>
      <c r="G1339" s="391" t="s">
        <v>9567</v>
      </c>
    </row>
    <row r="1340" spans="1:7" x14ac:dyDescent="0.3">
      <c r="A1340" s="54"/>
      <c r="C1340" s="5"/>
      <c r="D1340" s="65"/>
      <c r="E1340" s="65"/>
      <c r="F1340" s="46">
        <f t="shared" si="29"/>
        <v>895998</v>
      </c>
      <c r="G1340" s="391" t="s">
        <v>9567</v>
      </c>
    </row>
    <row r="1341" spans="1:7" x14ac:dyDescent="0.3">
      <c r="A1341" s="54"/>
      <c r="C1341" s="5"/>
      <c r="D1341" s="65"/>
      <c r="E1341" s="65"/>
      <c r="F1341" s="46">
        <f t="shared" si="29"/>
        <v>895998</v>
      </c>
      <c r="G1341" s="391" t="s">
        <v>9567</v>
      </c>
    </row>
    <row r="1342" spans="1:7" x14ac:dyDescent="0.3">
      <c r="A1342" s="54"/>
      <c r="C1342" s="5"/>
      <c r="D1342" s="65"/>
      <c r="E1342" s="65"/>
      <c r="F1342" s="46">
        <f t="shared" si="29"/>
        <v>895998</v>
      </c>
      <c r="G1342" s="391" t="s">
        <v>9567</v>
      </c>
    </row>
    <row r="1343" spans="1:7" x14ac:dyDescent="0.3">
      <c r="A1343" s="54"/>
      <c r="C1343" s="5"/>
      <c r="D1343" s="65"/>
      <c r="E1343" s="65"/>
      <c r="F1343" s="46">
        <f t="shared" si="29"/>
        <v>895998</v>
      </c>
      <c r="G1343" s="391" t="s">
        <v>9567</v>
      </c>
    </row>
    <row r="1344" spans="1:7" x14ac:dyDescent="0.3">
      <c r="A1344" s="54"/>
      <c r="C1344" s="5"/>
      <c r="D1344" s="65"/>
      <c r="E1344" s="65"/>
      <c r="F1344" s="46">
        <f t="shared" si="29"/>
        <v>895998</v>
      </c>
      <c r="G1344" s="391" t="s">
        <v>9567</v>
      </c>
    </row>
    <row r="1345" spans="1:7" x14ac:dyDescent="0.3">
      <c r="A1345" s="54"/>
      <c r="C1345" s="5"/>
      <c r="D1345" s="65"/>
      <c r="E1345" s="65"/>
      <c r="F1345" s="46">
        <f t="shared" si="29"/>
        <v>895998</v>
      </c>
      <c r="G1345" s="391" t="s">
        <v>9567</v>
      </c>
    </row>
    <row r="1346" spans="1:7" x14ac:dyDescent="0.3">
      <c r="A1346" s="54"/>
      <c r="C1346" s="5"/>
      <c r="D1346" s="65"/>
      <c r="E1346" s="65"/>
      <c r="F1346" s="46">
        <f t="shared" si="29"/>
        <v>895998</v>
      </c>
      <c r="G1346" s="391" t="s">
        <v>9567</v>
      </c>
    </row>
    <row r="1347" spans="1:7" x14ac:dyDescent="0.3">
      <c r="A1347" s="54"/>
      <c r="C1347" s="5"/>
      <c r="D1347" s="65"/>
      <c r="E1347" s="65"/>
      <c r="F1347" s="46">
        <f t="shared" si="29"/>
        <v>895998</v>
      </c>
      <c r="G1347" s="391" t="s">
        <v>9567</v>
      </c>
    </row>
    <row r="1348" spans="1:7" x14ac:dyDescent="0.3">
      <c r="A1348" s="54"/>
      <c r="C1348" s="5"/>
      <c r="D1348" s="65"/>
      <c r="E1348" s="65"/>
      <c r="F1348" s="46">
        <f t="shared" si="29"/>
        <v>895998</v>
      </c>
      <c r="G1348" s="391" t="s">
        <v>9567</v>
      </c>
    </row>
    <row r="1349" spans="1:7" x14ac:dyDescent="0.3">
      <c r="A1349" s="54"/>
      <c r="C1349" s="5"/>
      <c r="D1349" s="65"/>
      <c r="E1349" s="65"/>
      <c r="F1349" s="46">
        <f t="shared" si="29"/>
        <v>895998</v>
      </c>
      <c r="G1349" s="391" t="s">
        <v>9567</v>
      </c>
    </row>
    <row r="1350" spans="1:7" x14ac:dyDescent="0.3">
      <c r="A1350" s="54"/>
      <c r="C1350" s="5"/>
      <c r="D1350" s="65"/>
      <c r="E1350" s="65"/>
      <c r="F1350" s="46">
        <f t="shared" si="29"/>
        <v>895998</v>
      </c>
      <c r="G1350" s="391" t="s">
        <v>9567</v>
      </c>
    </row>
    <row r="1351" spans="1:7" x14ac:dyDescent="0.3">
      <c r="A1351" s="54"/>
      <c r="C1351" s="5"/>
      <c r="D1351" s="65"/>
      <c r="E1351" s="65"/>
      <c r="F1351" s="46">
        <f t="shared" si="29"/>
        <v>895998</v>
      </c>
      <c r="G1351" s="391" t="s">
        <v>9567</v>
      </c>
    </row>
    <row r="1352" spans="1:7" x14ac:dyDescent="0.3">
      <c r="A1352" s="54"/>
      <c r="C1352" s="5"/>
      <c r="D1352" s="65"/>
      <c r="E1352" s="65"/>
      <c r="F1352" s="46">
        <f t="shared" ref="F1352:F1415" si="30">F1351+E1352-D1352</f>
        <v>895998</v>
      </c>
      <c r="G1352" s="391" t="s">
        <v>9567</v>
      </c>
    </row>
    <row r="1353" spans="1:7" x14ac:dyDescent="0.3">
      <c r="A1353" s="54"/>
      <c r="C1353" s="5"/>
      <c r="D1353" s="65"/>
      <c r="E1353" s="65"/>
      <c r="F1353" s="46">
        <f t="shared" si="30"/>
        <v>895998</v>
      </c>
      <c r="G1353" s="391" t="s">
        <v>9567</v>
      </c>
    </row>
    <row r="1354" spans="1:7" x14ac:dyDescent="0.3">
      <c r="A1354" s="54"/>
      <c r="C1354" s="5"/>
      <c r="D1354" s="65"/>
      <c r="E1354" s="65"/>
      <c r="F1354" s="46">
        <f t="shared" si="30"/>
        <v>895998</v>
      </c>
      <c r="G1354" s="391" t="s">
        <v>9567</v>
      </c>
    </row>
    <row r="1355" spans="1:7" x14ac:dyDescent="0.3">
      <c r="A1355" s="54"/>
      <c r="C1355" s="5"/>
      <c r="D1355" s="65"/>
      <c r="E1355" s="65"/>
      <c r="F1355" s="46">
        <f t="shared" si="30"/>
        <v>895998</v>
      </c>
      <c r="G1355" s="391" t="s">
        <v>9567</v>
      </c>
    </row>
    <row r="1356" spans="1:7" x14ac:dyDescent="0.3">
      <c r="A1356" s="54"/>
      <c r="C1356" s="5"/>
      <c r="D1356" s="65"/>
      <c r="E1356" s="65"/>
      <c r="F1356" s="46">
        <f t="shared" si="30"/>
        <v>895998</v>
      </c>
      <c r="G1356" s="391" t="s">
        <v>9567</v>
      </c>
    </row>
    <row r="1357" spans="1:7" x14ac:dyDescent="0.3">
      <c r="A1357" s="54"/>
      <c r="C1357" s="5"/>
      <c r="D1357" s="65"/>
      <c r="E1357" s="65"/>
      <c r="F1357" s="46">
        <f t="shared" si="30"/>
        <v>895998</v>
      </c>
      <c r="G1357" s="391" t="s">
        <v>9567</v>
      </c>
    </row>
    <row r="1358" spans="1:7" x14ac:dyDescent="0.3">
      <c r="A1358" s="54"/>
      <c r="C1358" s="5"/>
      <c r="D1358" s="65"/>
      <c r="E1358" s="65"/>
      <c r="F1358" s="46">
        <f t="shared" si="30"/>
        <v>895998</v>
      </c>
      <c r="G1358" s="391" t="s">
        <v>9567</v>
      </c>
    </row>
    <row r="1359" spans="1:7" x14ac:dyDescent="0.3">
      <c r="A1359" s="54"/>
      <c r="C1359" s="5"/>
      <c r="D1359" s="65"/>
      <c r="E1359" s="65"/>
      <c r="F1359" s="46">
        <f t="shared" si="30"/>
        <v>895998</v>
      </c>
      <c r="G1359" s="391" t="s">
        <v>9567</v>
      </c>
    </row>
    <row r="1360" spans="1:7" x14ac:dyDescent="0.3">
      <c r="A1360" s="54"/>
      <c r="C1360" s="5"/>
      <c r="D1360" s="65"/>
      <c r="E1360" s="65"/>
      <c r="F1360" s="46">
        <f t="shared" si="30"/>
        <v>895998</v>
      </c>
      <c r="G1360" s="391" t="s">
        <v>9567</v>
      </c>
    </row>
    <row r="1361" spans="1:7" x14ac:dyDescent="0.3">
      <c r="A1361" s="54"/>
      <c r="C1361" s="5"/>
      <c r="D1361" s="65"/>
      <c r="E1361" s="65"/>
      <c r="F1361" s="46">
        <f t="shared" si="30"/>
        <v>895998</v>
      </c>
      <c r="G1361" s="391" t="s">
        <v>9567</v>
      </c>
    </row>
    <row r="1362" spans="1:7" x14ac:dyDescent="0.3">
      <c r="A1362" s="54"/>
      <c r="C1362" s="5"/>
      <c r="D1362" s="65"/>
      <c r="E1362" s="65"/>
      <c r="F1362" s="46">
        <f t="shared" si="30"/>
        <v>895998</v>
      </c>
      <c r="G1362" s="391" t="s">
        <v>9567</v>
      </c>
    </row>
    <row r="1363" spans="1:7" x14ac:dyDescent="0.3">
      <c r="A1363" s="54"/>
      <c r="C1363" s="5"/>
      <c r="D1363" s="65"/>
      <c r="E1363" s="65"/>
      <c r="F1363" s="46">
        <f t="shared" si="30"/>
        <v>895998</v>
      </c>
      <c r="G1363" s="391" t="s">
        <v>9567</v>
      </c>
    </row>
    <row r="1364" spans="1:7" x14ac:dyDescent="0.3">
      <c r="A1364" s="54"/>
      <c r="C1364" s="5"/>
      <c r="D1364" s="65"/>
      <c r="E1364" s="65"/>
      <c r="F1364" s="46">
        <f t="shared" si="30"/>
        <v>895998</v>
      </c>
      <c r="G1364" s="391" t="s">
        <v>9567</v>
      </c>
    </row>
    <row r="1365" spans="1:7" x14ac:dyDescent="0.3">
      <c r="A1365" s="54"/>
      <c r="C1365" s="5"/>
      <c r="D1365" s="65"/>
      <c r="E1365" s="65"/>
      <c r="F1365" s="46">
        <f t="shared" si="30"/>
        <v>895998</v>
      </c>
      <c r="G1365" s="391" t="s">
        <v>9567</v>
      </c>
    </row>
    <row r="1366" spans="1:7" x14ac:dyDescent="0.3">
      <c r="A1366" s="54"/>
      <c r="C1366" s="5"/>
      <c r="D1366" s="65"/>
      <c r="E1366" s="65"/>
      <c r="F1366" s="46">
        <f t="shared" si="30"/>
        <v>895998</v>
      </c>
      <c r="G1366" s="391" t="s">
        <v>9567</v>
      </c>
    </row>
    <row r="1367" spans="1:7" x14ac:dyDescent="0.3">
      <c r="A1367" s="54"/>
      <c r="C1367" s="5"/>
      <c r="D1367" s="65"/>
      <c r="E1367" s="65"/>
      <c r="F1367" s="46">
        <f t="shared" si="30"/>
        <v>895998</v>
      </c>
      <c r="G1367" s="391" t="s">
        <v>9567</v>
      </c>
    </row>
    <row r="1368" spans="1:7" x14ac:dyDescent="0.3">
      <c r="A1368" s="54"/>
      <c r="C1368" s="5"/>
      <c r="D1368" s="65"/>
      <c r="E1368" s="65"/>
      <c r="F1368" s="46">
        <f t="shared" si="30"/>
        <v>895998</v>
      </c>
      <c r="G1368" s="391" t="s">
        <v>9567</v>
      </c>
    </row>
    <row r="1369" spans="1:7" x14ac:dyDescent="0.3">
      <c r="A1369" s="54"/>
      <c r="C1369" s="5"/>
      <c r="D1369" s="65"/>
      <c r="E1369" s="65"/>
      <c r="F1369" s="46">
        <f t="shared" si="30"/>
        <v>895998</v>
      </c>
      <c r="G1369" s="391" t="s">
        <v>9567</v>
      </c>
    </row>
    <row r="1370" spans="1:7" x14ac:dyDescent="0.3">
      <c r="A1370" s="54"/>
      <c r="C1370" s="5"/>
      <c r="D1370" s="65"/>
      <c r="E1370" s="65"/>
      <c r="F1370" s="46">
        <f t="shared" si="30"/>
        <v>895998</v>
      </c>
      <c r="G1370" s="391" t="s">
        <v>9567</v>
      </c>
    </row>
    <row r="1371" spans="1:7" x14ac:dyDescent="0.3">
      <c r="A1371" s="54"/>
      <c r="C1371" s="5"/>
      <c r="D1371" s="65"/>
      <c r="E1371" s="65"/>
      <c r="F1371" s="46">
        <f t="shared" si="30"/>
        <v>895998</v>
      </c>
      <c r="G1371" s="391" t="s">
        <v>9567</v>
      </c>
    </row>
    <row r="1372" spans="1:7" x14ac:dyDescent="0.3">
      <c r="A1372" s="54"/>
      <c r="C1372" s="5"/>
      <c r="D1372" s="65"/>
      <c r="E1372" s="65"/>
      <c r="F1372" s="46">
        <f t="shared" si="30"/>
        <v>895998</v>
      </c>
      <c r="G1372" s="391" t="s">
        <v>9567</v>
      </c>
    </row>
    <row r="1373" spans="1:7" x14ac:dyDescent="0.3">
      <c r="A1373" s="54"/>
      <c r="C1373" s="5"/>
      <c r="D1373" s="65"/>
      <c r="E1373" s="65"/>
      <c r="F1373" s="46">
        <f t="shared" si="30"/>
        <v>895998</v>
      </c>
      <c r="G1373" s="391" t="s">
        <v>9567</v>
      </c>
    </row>
    <row r="1374" spans="1:7" x14ac:dyDescent="0.3">
      <c r="A1374" s="54"/>
      <c r="C1374" s="5"/>
      <c r="D1374" s="65"/>
      <c r="E1374" s="65"/>
      <c r="F1374" s="46">
        <f t="shared" si="30"/>
        <v>895998</v>
      </c>
      <c r="G1374" s="391" t="s">
        <v>9567</v>
      </c>
    </row>
    <row r="1375" spans="1:7" x14ac:dyDescent="0.3">
      <c r="A1375" s="54"/>
      <c r="C1375" s="5"/>
      <c r="D1375" s="65"/>
      <c r="E1375" s="65"/>
      <c r="F1375" s="46">
        <f t="shared" si="30"/>
        <v>895998</v>
      </c>
      <c r="G1375" s="391" t="s">
        <v>9567</v>
      </c>
    </row>
    <row r="1376" spans="1:7" x14ac:dyDescent="0.3">
      <c r="A1376" s="54"/>
      <c r="C1376" s="5"/>
      <c r="D1376" s="65"/>
      <c r="E1376" s="65"/>
      <c r="F1376" s="46">
        <f t="shared" si="30"/>
        <v>895998</v>
      </c>
      <c r="G1376" s="391" t="s">
        <v>9567</v>
      </c>
    </row>
    <row r="1377" spans="1:7" x14ac:dyDescent="0.3">
      <c r="A1377" s="54"/>
      <c r="C1377" s="5"/>
      <c r="D1377" s="65"/>
      <c r="E1377" s="65"/>
      <c r="F1377" s="46">
        <f t="shared" si="30"/>
        <v>895998</v>
      </c>
      <c r="G1377" s="391" t="s">
        <v>9567</v>
      </c>
    </row>
    <row r="1378" spans="1:7" x14ac:dyDescent="0.3">
      <c r="A1378" s="54"/>
      <c r="C1378" s="5"/>
      <c r="D1378" s="65"/>
      <c r="E1378" s="65"/>
      <c r="F1378" s="46">
        <f t="shared" si="30"/>
        <v>895998</v>
      </c>
      <c r="G1378" s="391" t="s">
        <v>9567</v>
      </c>
    </row>
    <row r="1379" spans="1:7" x14ac:dyDescent="0.3">
      <c r="A1379" s="54"/>
      <c r="C1379" s="5"/>
      <c r="D1379" s="65"/>
      <c r="E1379" s="65"/>
      <c r="F1379" s="46">
        <f t="shared" si="30"/>
        <v>895998</v>
      </c>
      <c r="G1379" s="391" t="s">
        <v>9567</v>
      </c>
    </row>
    <row r="1380" spans="1:7" x14ac:dyDescent="0.3">
      <c r="A1380" s="54"/>
      <c r="C1380" s="5"/>
      <c r="D1380" s="65"/>
      <c r="E1380" s="65"/>
      <c r="F1380" s="46">
        <f t="shared" si="30"/>
        <v>895998</v>
      </c>
      <c r="G1380" s="391" t="s">
        <v>9567</v>
      </c>
    </row>
    <row r="1381" spans="1:7" x14ac:dyDescent="0.3">
      <c r="A1381" s="54"/>
      <c r="C1381" s="5"/>
      <c r="D1381" s="65"/>
      <c r="E1381" s="65"/>
      <c r="F1381" s="46">
        <f t="shared" si="30"/>
        <v>895998</v>
      </c>
      <c r="G1381" s="391" t="s">
        <v>9567</v>
      </c>
    </row>
    <row r="1382" spans="1:7" x14ac:dyDescent="0.3">
      <c r="A1382" s="54"/>
      <c r="C1382" s="5"/>
      <c r="D1382" s="65"/>
      <c r="E1382" s="65"/>
      <c r="F1382" s="46">
        <f t="shared" si="30"/>
        <v>895998</v>
      </c>
      <c r="G1382" s="391" t="s">
        <v>9567</v>
      </c>
    </row>
    <row r="1383" spans="1:7" x14ac:dyDescent="0.3">
      <c r="A1383" s="54"/>
      <c r="C1383" s="5"/>
      <c r="D1383" s="65"/>
      <c r="E1383" s="65"/>
      <c r="F1383" s="46">
        <f t="shared" si="30"/>
        <v>895998</v>
      </c>
      <c r="G1383" s="391" t="s">
        <v>9567</v>
      </c>
    </row>
    <row r="1384" spans="1:7" x14ac:dyDescent="0.3">
      <c r="A1384" s="54"/>
      <c r="C1384" s="5"/>
      <c r="D1384" s="65"/>
      <c r="E1384" s="65"/>
      <c r="F1384" s="46">
        <f t="shared" si="30"/>
        <v>895998</v>
      </c>
      <c r="G1384" s="391" t="s">
        <v>9567</v>
      </c>
    </row>
    <row r="1385" spans="1:7" x14ac:dyDescent="0.3">
      <c r="A1385" s="54"/>
      <c r="C1385" s="5"/>
      <c r="D1385" s="65"/>
      <c r="E1385" s="65"/>
      <c r="F1385" s="46">
        <f t="shared" si="30"/>
        <v>895998</v>
      </c>
      <c r="G1385" s="391" t="s">
        <v>9567</v>
      </c>
    </row>
    <row r="1386" spans="1:7" x14ac:dyDescent="0.3">
      <c r="A1386" s="54"/>
      <c r="C1386" s="5"/>
      <c r="D1386" s="65"/>
      <c r="E1386" s="65"/>
      <c r="F1386" s="46">
        <f t="shared" si="30"/>
        <v>895998</v>
      </c>
      <c r="G1386" s="391" t="s">
        <v>9567</v>
      </c>
    </row>
    <row r="1387" spans="1:7" x14ac:dyDescent="0.3">
      <c r="A1387" s="54"/>
      <c r="C1387" s="5"/>
      <c r="D1387" s="65"/>
      <c r="E1387" s="65"/>
      <c r="F1387" s="46">
        <f t="shared" si="30"/>
        <v>895998</v>
      </c>
      <c r="G1387" s="391" t="s">
        <v>9567</v>
      </c>
    </row>
    <row r="1388" spans="1:7" x14ac:dyDescent="0.3">
      <c r="A1388" s="54"/>
      <c r="C1388" s="5"/>
      <c r="D1388" s="65"/>
      <c r="E1388" s="65"/>
      <c r="F1388" s="46">
        <f t="shared" si="30"/>
        <v>895998</v>
      </c>
      <c r="G1388" s="391" t="s">
        <v>9567</v>
      </c>
    </row>
    <row r="1389" spans="1:7" x14ac:dyDescent="0.3">
      <c r="A1389" s="54"/>
      <c r="C1389" s="5"/>
      <c r="D1389" s="65"/>
      <c r="E1389" s="65"/>
      <c r="F1389" s="46">
        <f t="shared" si="30"/>
        <v>895998</v>
      </c>
      <c r="G1389" s="391" t="s">
        <v>9567</v>
      </c>
    </row>
    <row r="1390" spans="1:7" x14ac:dyDescent="0.3">
      <c r="A1390" s="54"/>
      <c r="C1390" s="5"/>
      <c r="D1390" s="65"/>
      <c r="E1390" s="65"/>
      <c r="F1390" s="46">
        <f t="shared" si="30"/>
        <v>895998</v>
      </c>
      <c r="G1390" s="391" t="s">
        <v>9567</v>
      </c>
    </row>
    <row r="1391" spans="1:7" x14ac:dyDescent="0.3">
      <c r="A1391" s="54"/>
      <c r="C1391" s="5"/>
      <c r="D1391" s="65"/>
      <c r="E1391" s="65"/>
      <c r="F1391" s="46">
        <f t="shared" si="30"/>
        <v>895998</v>
      </c>
      <c r="G1391" s="391" t="s">
        <v>9567</v>
      </c>
    </row>
    <row r="1392" spans="1:7" x14ac:dyDescent="0.3">
      <c r="A1392" s="54"/>
      <c r="C1392" s="5"/>
      <c r="D1392" s="65"/>
      <c r="E1392" s="65"/>
      <c r="F1392" s="46">
        <f t="shared" si="30"/>
        <v>895998</v>
      </c>
      <c r="G1392" s="391" t="s">
        <v>9567</v>
      </c>
    </row>
    <row r="1393" spans="1:7" x14ac:dyDescent="0.3">
      <c r="A1393" s="54"/>
      <c r="C1393" s="5"/>
      <c r="D1393" s="65"/>
      <c r="E1393" s="65"/>
      <c r="F1393" s="46">
        <f t="shared" si="30"/>
        <v>895998</v>
      </c>
      <c r="G1393" s="391" t="s">
        <v>9567</v>
      </c>
    </row>
    <row r="1394" spans="1:7" x14ac:dyDescent="0.3">
      <c r="A1394" s="54"/>
      <c r="C1394" s="5"/>
      <c r="D1394" s="65"/>
      <c r="E1394" s="65"/>
      <c r="F1394" s="46">
        <f t="shared" si="30"/>
        <v>895998</v>
      </c>
      <c r="G1394" s="391" t="s">
        <v>9567</v>
      </c>
    </row>
    <row r="1395" spans="1:7" x14ac:dyDescent="0.3">
      <c r="A1395" s="54"/>
      <c r="C1395" s="5"/>
      <c r="D1395" s="65"/>
      <c r="E1395" s="65"/>
      <c r="F1395" s="46">
        <f t="shared" si="30"/>
        <v>895998</v>
      </c>
      <c r="G1395" s="391" t="s">
        <v>9567</v>
      </c>
    </row>
    <row r="1396" spans="1:7" x14ac:dyDescent="0.3">
      <c r="A1396" s="54"/>
      <c r="C1396" s="5"/>
      <c r="D1396" s="65"/>
      <c r="E1396" s="65"/>
      <c r="F1396" s="46">
        <f t="shared" si="30"/>
        <v>895998</v>
      </c>
      <c r="G1396" s="391" t="s">
        <v>9567</v>
      </c>
    </row>
    <row r="1397" spans="1:7" x14ac:dyDescent="0.3">
      <c r="A1397" s="54"/>
      <c r="C1397" s="5"/>
      <c r="D1397" s="65"/>
      <c r="E1397" s="65"/>
      <c r="F1397" s="46">
        <f t="shared" si="30"/>
        <v>895998</v>
      </c>
      <c r="G1397" s="391" t="s">
        <v>9567</v>
      </c>
    </row>
    <row r="1398" spans="1:7" x14ac:dyDescent="0.3">
      <c r="A1398" s="54"/>
      <c r="C1398" s="5"/>
      <c r="D1398" s="65"/>
      <c r="E1398" s="65"/>
      <c r="F1398" s="46">
        <f t="shared" si="30"/>
        <v>895998</v>
      </c>
      <c r="G1398" s="391" t="s">
        <v>9567</v>
      </c>
    </row>
    <row r="1399" spans="1:7" x14ac:dyDescent="0.3">
      <c r="A1399" s="54"/>
      <c r="C1399" s="5"/>
      <c r="D1399" s="65"/>
      <c r="E1399" s="65"/>
      <c r="F1399" s="46">
        <f t="shared" si="30"/>
        <v>895998</v>
      </c>
      <c r="G1399" s="391" t="s">
        <v>9567</v>
      </c>
    </row>
    <row r="1400" spans="1:7" x14ac:dyDescent="0.3">
      <c r="A1400" s="54"/>
      <c r="C1400" s="5"/>
      <c r="D1400" s="65"/>
      <c r="E1400" s="65"/>
      <c r="F1400" s="46">
        <f t="shared" si="30"/>
        <v>895998</v>
      </c>
      <c r="G1400" s="391" t="s">
        <v>9567</v>
      </c>
    </row>
    <row r="1401" spans="1:7" x14ac:dyDescent="0.3">
      <c r="A1401" s="54"/>
      <c r="C1401" s="5"/>
      <c r="D1401" s="65"/>
      <c r="E1401" s="65"/>
      <c r="F1401" s="46">
        <f t="shared" si="30"/>
        <v>895998</v>
      </c>
      <c r="G1401" s="391" t="s">
        <v>9567</v>
      </c>
    </row>
    <row r="1402" spans="1:7" x14ac:dyDescent="0.3">
      <c r="A1402" s="54"/>
      <c r="C1402" s="5"/>
      <c r="D1402" s="65"/>
      <c r="E1402" s="65"/>
      <c r="F1402" s="46">
        <f t="shared" si="30"/>
        <v>895998</v>
      </c>
      <c r="G1402" s="391" t="s">
        <v>9567</v>
      </c>
    </row>
    <row r="1403" spans="1:7" x14ac:dyDescent="0.3">
      <c r="A1403" s="54"/>
      <c r="C1403" s="5"/>
      <c r="D1403" s="65"/>
      <c r="E1403" s="65"/>
      <c r="F1403" s="46">
        <f t="shared" si="30"/>
        <v>895998</v>
      </c>
      <c r="G1403" s="391" t="s">
        <v>9567</v>
      </c>
    </row>
    <row r="1404" spans="1:7" x14ac:dyDescent="0.3">
      <c r="A1404" s="54"/>
      <c r="C1404" s="5"/>
      <c r="D1404" s="65"/>
      <c r="E1404" s="65"/>
      <c r="F1404" s="46">
        <f t="shared" si="30"/>
        <v>895998</v>
      </c>
      <c r="G1404" s="391" t="s">
        <v>9567</v>
      </c>
    </row>
    <row r="1405" spans="1:7" x14ac:dyDescent="0.3">
      <c r="A1405" s="54"/>
      <c r="C1405" s="5"/>
      <c r="D1405" s="65"/>
      <c r="E1405" s="65"/>
      <c r="F1405" s="46">
        <f t="shared" si="30"/>
        <v>895998</v>
      </c>
      <c r="G1405" s="391" t="s">
        <v>9567</v>
      </c>
    </row>
    <row r="1406" spans="1:7" x14ac:dyDescent="0.3">
      <c r="A1406" s="54"/>
      <c r="C1406" s="5"/>
      <c r="D1406" s="65"/>
      <c r="E1406" s="65"/>
      <c r="F1406" s="46">
        <f t="shared" si="30"/>
        <v>895998</v>
      </c>
      <c r="G1406" s="391" t="s">
        <v>9567</v>
      </c>
    </row>
    <row r="1407" spans="1:7" x14ac:dyDescent="0.3">
      <c r="A1407" s="54"/>
      <c r="C1407" s="5"/>
      <c r="D1407" s="65"/>
      <c r="E1407" s="65"/>
      <c r="F1407" s="46">
        <f t="shared" si="30"/>
        <v>895998</v>
      </c>
      <c r="G1407" s="391" t="s">
        <v>9567</v>
      </c>
    </row>
    <row r="1408" spans="1:7" x14ac:dyDescent="0.3">
      <c r="A1408" s="54"/>
      <c r="C1408" s="5"/>
      <c r="D1408" s="65"/>
      <c r="E1408" s="65"/>
      <c r="F1408" s="46">
        <f t="shared" si="30"/>
        <v>895998</v>
      </c>
      <c r="G1408" s="391" t="s">
        <v>9567</v>
      </c>
    </row>
    <row r="1409" spans="1:7" x14ac:dyDescent="0.3">
      <c r="A1409" s="54"/>
      <c r="C1409" s="5"/>
      <c r="D1409" s="65"/>
      <c r="E1409" s="65"/>
      <c r="F1409" s="46">
        <f t="shared" si="30"/>
        <v>895998</v>
      </c>
      <c r="G1409" s="391" t="s">
        <v>9567</v>
      </c>
    </row>
    <row r="1410" spans="1:7" x14ac:dyDescent="0.3">
      <c r="A1410" s="54"/>
      <c r="C1410" s="5"/>
      <c r="D1410" s="65"/>
      <c r="E1410" s="65"/>
      <c r="F1410" s="46">
        <f t="shared" si="30"/>
        <v>895998</v>
      </c>
      <c r="G1410" s="391" t="s">
        <v>9567</v>
      </c>
    </row>
    <row r="1411" spans="1:7" x14ac:dyDescent="0.3">
      <c r="A1411" s="54"/>
      <c r="C1411" s="5"/>
      <c r="D1411" s="65"/>
      <c r="E1411" s="65"/>
      <c r="F1411" s="46">
        <f t="shared" si="30"/>
        <v>895998</v>
      </c>
      <c r="G1411" s="391" t="s">
        <v>9567</v>
      </c>
    </row>
    <row r="1412" spans="1:7" x14ac:dyDescent="0.3">
      <c r="A1412" s="54"/>
      <c r="C1412" s="5"/>
      <c r="D1412" s="65"/>
      <c r="E1412" s="65"/>
      <c r="F1412" s="46">
        <f t="shared" si="30"/>
        <v>895998</v>
      </c>
      <c r="G1412" s="391" t="s">
        <v>9567</v>
      </c>
    </row>
    <row r="1413" spans="1:7" x14ac:dyDescent="0.3">
      <c r="A1413" s="54"/>
      <c r="C1413" s="5"/>
      <c r="D1413" s="65"/>
      <c r="E1413" s="65"/>
      <c r="F1413" s="46">
        <f t="shared" si="30"/>
        <v>895998</v>
      </c>
      <c r="G1413" s="391" t="s">
        <v>9567</v>
      </c>
    </row>
    <row r="1414" spans="1:7" x14ac:dyDescent="0.3">
      <c r="A1414" s="54"/>
      <c r="C1414" s="5"/>
      <c r="D1414" s="65"/>
      <c r="E1414" s="65"/>
      <c r="F1414" s="46">
        <f t="shared" si="30"/>
        <v>895998</v>
      </c>
      <c r="G1414" s="391" t="s">
        <v>9567</v>
      </c>
    </row>
    <row r="1415" spans="1:7" x14ac:dyDescent="0.3">
      <c r="A1415" s="54"/>
      <c r="C1415" s="5"/>
      <c r="D1415" s="65"/>
      <c r="E1415" s="65"/>
      <c r="F1415" s="46">
        <f t="shared" si="30"/>
        <v>895998</v>
      </c>
      <c r="G1415" s="391" t="s">
        <v>9567</v>
      </c>
    </row>
    <row r="1416" spans="1:7" x14ac:dyDescent="0.3">
      <c r="A1416" s="54"/>
      <c r="C1416" s="5"/>
      <c r="D1416" s="65"/>
      <c r="E1416" s="65"/>
      <c r="F1416" s="46">
        <f t="shared" ref="F1416:F1479" si="31">F1415+E1416-D1416</f>
        <v>895998</v>
      </c>
      <c r="G1416" s="391" t="s">
        <v>9567</v>
      </c>
    </row>
    <row r="1417" spans="1:7" x14ac:dyDescent="0.3">
      <c r="A1417" s="54"/>
      <c r="C1417" s="5"/>
      <c r="D1417" s="65"/>
      <c r="E1417" s="65"/>
      <c r="F1417" s="46">
        <f t="shared" si="31"/>
        <v>895998</v>
      </c>
      <c r="G1417" s="391" t="s">
        <v>9567</v>
      </c>
    </row>
    <row r="1418" spans="1:7" x14ac:dyDescent="0.3">
      <c r="A1418" s="54"/>
      <c r="C1418" s="5"/>
      <c r="D1418" s="65"/>
      <c r="E1418" s="65"/>
      <c r="F1418" s="46">
        <f t="shared" si="31"/>
        <v>895998</v>
      </c>
      <c r="G1418" s="391" t="s">
        <v>9567</v>
      </c>
    </row>
    <row r="1419" spans="1:7" x14ac:dyDescent="0.3">
      <c r="A1419" s="54"/>
      <c r="C1419" s="5"/>
      <c r="D1419" s="65"/>
      <c r="E1419" s="65"/>
      <c r="F1419" s="46">
        <f t="shared" si="31"/>
        <v>895998</v>
      </c>
      <c r="G1419" s="391" t="s">
        <v>9567</v>
      </c>
    </row>
    <row r="1420" spans="1:7" x14ac:dyDescent="0.3">
      <c r="A1420" s="54"/>
      <c r="C1420" s="5"/>
      <c r="D1420" s="65"/>
      <c r="E1420" s="65"/>
      <c r="F1420" s="46">
        <f t="shared" si="31"/>
        <v>895998</v>
      </c>
      <c r="G1420" s="391" t="s">
        <v>9567</v>
      </c>
    </row>
    <row r="1421" spans="1:7" x14ac:dyDescent="0.3">
      <c r="A1421" s="54"/>
      <c r="C1421" s="5"/>
      <c r="D1421" s="65"/>
      <c r="E1421" s="65"/>
      <c r="F1421" s="46">
        <f t="shared" si="31"/>
        <v>895998</v>
      </c>
      <c r="G1421" s="391" t="s">
        <v>9567</v>
      </c>
    </row>
    <row r="1422" spans="1:7" x14ac:dyDescent="0.3">
      <c r="A1422" s="54"/>
      <c r="C1422" s="5"/>
      <c r="D1422" s="65"/>
      <c r="E1422" s="65"/>
      <c r="F1422" s="46">
        <f t="shared" si="31"/>
        <v>895998</v>
      </c>
      <c r="G1422" s="391" t="s">
        <v>9567</v>
      </c>
    </row>
    <row r="1423" spans="1:7" x14ac:dyDescent="0.3">
      <c r="A1423" s="54"/>
      <c r="C1423" s="5"/>
      <c r="D1423" s="65"/>
      <c r="E1423" s="65"/>
      <c r="F1423" s="46">
        <f t="shared" si="31"/>
        <v>895998</v>
      </c>
      <c r="G1423" s="391" t="s">
        <v>9567</v>
      </c>
    </row>
    <row r="1424" spans="1:7" x14ac:dyDescent="0.3">
      <c r="A1424" s="54"/>
      <c r="C1424" s="5"/>
      <c r="D1424" s="65"/>
      <c r="E1424" s="65"/>
      <c r="F1424" s="46">
        <f t="shared" si="31"/>
        <v>895998</v>
      </c>
      <c r="G1424" s="391" t="s">
        <v>9567</v>
      </c>
    </row>
    <row r="1425" spans="1:7" x14ac:dyDescent="0.3">
      <c r="A1425" s="54"/>
      <c r="C1425" s="5"/>
      <c r="D1425" s="65"/>
      <c r="E1425" s="65"/>
      <c r="F1425" s="46">
        <f t="shared" si="31"/>
        <v>895998</v>
      </c>
      <c r="G1425" s="391" t="s">
        <v>9567</v>
      </c>
    </row>
    <row r="1426" spans="1:7" x14ac:dyDescent="0.3">
      <c r="A1426" s="54"/>
      <c r="C1426" s="5"/>
      <c r="D1426" s="65"/>
      <c r="E1426" s="65"/>
      <c r="F1426" s="46">
        <f t="shared" si="31"/>
        <v>895998</v>
      </c>
      <c r="G1426" s="391" t="s">
        <v>9567</v>
      </c>
    </row>
    <row r="1427" spans="1:7" x14ac:dyDescent="0.3">
      <c r="A1427" s="54"/>
      <c r="C1427" s="5"/>
      <c r="D1427" s="65"/>
      <c r="E1427" s="65"/>
      <c r="F1427" s="46">
        <f t="shared" si="31"/>
        <v>895998</v>
      </c>
      <c r="G1427" s="391" t="s">
        <v>9567</v>
      </c>
    </row>
    <row r="1428" spans="1:7" x14ac:dyDescent="0.3">
      <c r="A1428" s="54"/>
      <c r="C1428" s="5"/>
      <c r="D1428" s="65"/>
      <c r="E1428" s="65"/>
      <c r="F1428" s="46">
        <f t="shared" si="31"/>
        <v>895998</v>
      </c>
      <c r="G1428" s="391" t="s">
        <v>9567</v>
      </c>
    </row>
    <row r="1429" spans="1:7" x14ac:dyDescent="0.3">
      <c r="A1429" s="54"/>
      <c r="C1429" s="5"/>
      <c r="D1429" s="65"/>
      <c r="E1429" s="65"/>
      <c r="F1429" s="46">
        <f t="shared" si="31"/>
        <v>895998</v>
      </c>
      <c r="G1429" s="391" t="s">
        <v>9567</v>
      </c>
    </row>
    <row r="1430" spans="1:7" x14ac:dyDescent="0.3">
      <c r="A1430" s="54"/>
      <c r="C1430" s="5"/>
      <c r="D1430" s="65"/>
      <c r="E1430" s="65"/>
      <c r="F1430" s="46">
        <f t="shared" si="31"/>
        <v>895998</v>
      </c>
      <c r="G1430" s="391" t="s">
        <v>9567</v>
      </c>
    </row>
    <row r="1431" spans="1:7" x14ac:dyDescent="0.3">
      <c r="A1431" s="54"/>
      <c r="C1431" s="5"/>
      <c r="D1431" s="65"/>
      <c r="E1431" s="65"/>
      <c r="F1431" s="46">
        <f t="shared" si="31"/>
        <v>895998</v>
      </c>
      <c r="G1431" s="391" t="s">
        <v>9567</v>
      </c>
    </row>
    <row r="1432" spans="1:7" x14ac:dyDescent="0.3">
      <c r="A1432" s="54"/>
      <c r="C1432" s="5"/>
      <c r="D1432" s="65"/>
      <c r="E1432" s="65"/>
      <c r="F1432" s="46">
        <f t="shared" si="31"/>
        <v>895998</v>
      </c>
      <c r="G1432" s="391" t="s">
        <v>9567</v>
      </c>
    </row>
    <row r="1433" spans="1:7" x14ac:dyDescent="0.3">
      <c r="A1433" s="54"/>
      <c r="C1433" s="5"/>
      <c r="D1433" s="65"/>
      <c r="E1433" s="65"/>
      <c r="F1433" s="46">
        <f t="shared" si="31"/>
        <v>895998</v>
      </c>
      <c r="G1433" s="391" t="s">
        <v>9567</v>
      </c>
    </row>
    <row r="1434" spans="1:7" x14ac:dyDescent="0.3">
      <c r="A1434" s="54"/>
      <c r="C1434" s="5"/>
      <c r="D1434" s="65"/>
      <c r="E1434" s="65"/>
      <c r="F1434" s="46">
        <f t="shared" si="31"/>
        <v>895998</v>
      </c>
      <c r="G1434" s="391" t="s">
        <v>9567</v>
      </c>
    </row>
    <row r="1435" spans="1:7" x14ac:dyDescent="0.3">
      <c r="A1435" s="54"/>
      <c r="C1435" s="5"/>
      <c r="D1435" s="65"/>
      <c r="E1435" s="65"/>
      <c r="F1435" s="46">
        <f t="shared" si="31"/>
        <v>895998</v>
      </c>
      <c r="G1435" s="391" t="s">
        <v>9567</v>
      </c>
    </row>
    <row r="1436" spans="1:7" x14ac:dyDescent="0.3">
      <c r="A1436" s="54"/>
      <c r="C1436" s="5"/>
      <c r="D1436" s="65"/>
      <c r="E1436" s="65"/>
      <c r="F1436" s="46">
        <f t="shared" si="31"/>
        <v>895998</v>
      </c>
      <c r="G1436" s="391" t="s">
        <v>9567</v>
      </c>
    </row>
    <row r="1437" spans="1:7" x14ac:dyDescent="0.3">
      <c r="A1437" s="54"/>
      <c r="C1437" s="5"/>
      <c r="D1437" s="65"/>
      <c r="E1437" s="65"/>
      <c r="F1437" s="46">
        <f t="shared" si="31"/>
        <v>895998</v>
      </c>
      <c r="G1437" s="391" t="s">
        <v>9567</v>
      </c>
    </row>
    <row r="1438" spans="1:7" x14ac:dyDescent="0.3">
      <c r="A1438" s="54"/>
      <c r="C1438" s="5"/>
      <c r="D1438" s="65"/>
      <c r="E1438" s="65"/>
      <c r="F1438" s="46">
        <f t="shared" si="31"/>
        <v>895998</v>
      </c>
      <c r="G1438" s="391" t="s">
        <v>9567</v>
      </c>
    </row>
    <row r="1439" spans="1:7" x14ac:dyDescent="0.3">
      <c r="A1439" s="54"/>
      <c r="C1439" s="5"/>
      <c r="D1439" s="65"/>
      <c r="E1439" s="65"/>
      <c r="F1439" s="46">
        <f t="shared" si="31"/>
        <v>895998</v>
      </c>
      <c r="G1439" s="391" t="s">
        <v>9567</v>
      </c>
    </row>
    <row r="1440" spans="1:7" x14ac:dyDescent="0.3">
      <c r="A1440" s="54"/>
      <c r="C1440" s="5"/>
      <c r="D1440" s="65"/>
      <c r="E1440" s="65"/>
      <c r="F1440" s="46">
        <f t="shared" si="31"/>
        <v>895998</v>
      </c>
      <c r="G1440" s="391" t="s">
        <v>9567</v>
      </c>
    </row>
    <row r="1441" spans="1:7" x14ac:dyDescent="0.3">
      <c r="A1441" s="54"/>
      <c r="C1441" s="5"/>
      <c r="D1441" s="65"/>
      <c r="E1441" s="65"/>
      <c r="F1441" s="46">
        <f t="shared" si="31"/>
        <v>895998</v>
      </c>
      <c r="G1441" s="391" t="s">
        <v>9567</v>
      </c>
    </row>
    <row r="1442" spans="1:7" x14ac:dyDescent="0.3">
      <c r="A1442" s="54"/>
      <c r="C1442" s="5"/>
      <c r="D1442" s="65"/>
      <c r="E1442" s="65"/>
      <c r="F1442" s="46">
        <f t="shared" si="31"/>
        <v>895998</v>
      </c>
      <c r="G1442" s="391" t="s">
        <v>9567</v>
      </c>
    </row>
    <row r="1443" spans="1:7" x14ac:dyDescent="0.3">
      <c r="A1443" s="54"/>
      <c r="C1443" s="5"/>
      <c r="D1443" s="65"/>
      <c r="E1443" s="65"/>
      <c r="F1443" s="46">
        <f t="shared" si="31"/>
        <v>895998</v>
      </c>
      <c r="G1443" s="391" t="s">
        <v>9567</v>
      </c>
    </row>
    <row r="1444" spans="1:7" x14ac:dyDescent="0.3">
      <c r="A1444" s="54"/>
      <c r="C1444" s="5"/>
      <c r="D1444" s="65"/>
      <c r="E1444" s="65"/>
      <c r="F1444" s="46">
        <f t="shared" si="31"/>
        <v>895998</v>
      </c>
      <c r="G1444" s="391" t="s">
        <v>9567</v>
      </c>
    </row>
    <row r="1445" spans="1:7" x14ac:dyDescent="0.3">
      <c r="A1445" s="54"/>
      <c r="C1445" s="5"/>
      <c r="D1445" s="65"/>
      <c r="E1445" s="65"/>
      <c r="F1445" s="46">
        <f t="shared" si="31"/>
        <v>895998</v>
      </c>
      <c r="G1445" s="391" t="s">
        <v>9567</v>
      </c>
    </row>
    <row r="1446" spans="1:7" x14ac:dyDescent="0.3">
      <c r="A1446" s="54"/>
      <c r="C1446" s="5"/>
      <c r="D1446" s="65"/>
      <c r="E1446" s="65"/>
      <c r="F1446" s="46">
        <f t="shared" si="31"/>
        <v>895998</v>
      </c>
      <c r="G1446" s="391" t="s">
        <v>9567</v>
      </c>
    </row>
    <row r="1447" spans="1:7" x14ac:dyDescent="0.3">
      <c r="A1447" s="54"/>
      <c r="C1447" s="5"/>
      <c r="D1447" s="65"/>
      <c r="E1447" s="65"/>
      <c r="F1447" s="46">
        <f t="shared" si="31"/>
        <v>895998</v>
      </c>
      <c r="G1447" s="391" t="s">
        <v>9567</v>
      </c>
    </row>
    <row r="1448" spans="1:7" x14ac:dyDescent="0.3">
      <c r="A1448" s="54"/>
      <c r="C1448" s="5"/>
      <c r="D1448" s="65"/>
      <c r="E1448" s="65"/>
      <c r="F1448" s="46">
        <f t="shared" si="31"/>
        <v>895998</v>
      </c>
      <c r="G1448" s="391" t="s">
        <v>9567</v>
      </c>
    </row>
    <row r="1449" spans="1:7" x14ac:dyDescent="0.3">
      <c r="A1449" s="54"/>
      <c r="C1449" s="5"/>
      <c r="D1449" s="65"/>
      <c r="E1449" s="65"/>
      <c r="F1449" s="46">
        <f t="shared" si="31"/>
        <v>895998</v>
      </c>
      <c r="G1449" s="391" t="s">
        <v>9567</v>
      </c>
    </row>
    <row r="1450" spans="1:7" x14ac:dyDescent="0.3">
      <c r="A1450" s="54"/>
      <c r="C1450" s="5"/>
      <c r="D1450" s="65"/>
      <c r="E1450" s="65"/>
      <c r="F1450" s="46">
        <f t="shared" si="31"/>
        <v>895998</v>
      </c>
      <c r="G1450" s="391" t="s">
        <v>9567</v>
      </c>
    </row>
    <row r="1451" spans="1:7" x14ac:dyDescent="0.3">
      <c r="A1451" s="54"/>
      <c r="C1451" s="5"/>
      <c r="D1451" s="65"/>
      <c r="E1451" s="65"/>
      <c r="F1451" s="46">
        <f t="shared" si="31"/>
        <v>895998</v>
      </c>
      <c r="G1451" s="391" t="s">
        <v>9567</v>
      </c>
    </row>
    <row r="1452" spans="1:7" x14ac:dyDescent="0.3">
      <c r="A1452" s="54"/>
      <c r="C1452" s="5"/>
      <c r="D1452" s="65"/>
      <c r="E1452" s="65"/>
      <c r="F1452" s="46">
        <f t="shared" si="31"/>
        <v>895998</v>
      </c>
      <c r="G1452" s="391" t="s">
        <v>9567</v>
      </c>
    </row>
    <row r="1453" spans="1:7" x14ac:dyDescent="0.3">
      <c r="A1453" s="54"/>
      <c r="C1453" s="5"/>
      <c r="D1453" s="65"/>
      <c r="E1453" s="65"/>
      <c r="F1453" s="46">
        <f t="shared" si="31"/>
        <v>895998</v>
      </c>
      <c r="G1453" s="391" t="s">
        <v>9567</v>
      </c>
    </row>
    <row r="1454" spans="1:7" x14ac:dyDescent="0.3">
      <c r="A1454" s="54"/>
      <c r="C1454" s="5"/>
      <c r="D1454" s="65"/>
      <c r="E1454" s="65"/>
      <c r="F1454" s="46">
        <f t="shared" si="31"/>
        <v>895998</v>
      </c>
      <c r="G1454" s="391" t="s">
        <v>9567</v>
      </c>
    </row>
    <row r="1455" spans="1:7" x14ac:dyDescent="0.3">
      <c r="A1455" s="54"/>
      <c r="C1455" s="5"/>
      <c r="D1455" s="65"/>
      <c r="E1455" s="65"/>
      <c r="F1455" s="46">
        <f t="shared" si="31"/>
        <v>895998</v>
      </c>
      <c r="G1455" s="391" t="s">
        <v>9567</v>
      </c>
    </row>
    <row r="1456" spans="1:7" x14ac:dyDescent="0.3">
      <c r="A1456" s="54"/>
      <c r="C1456" s="5"/>
      <c r="D1456" s="65"/>
      <c r="E1456" s="65"/>
      <c r="F1456" s="46">
        <f t="shared" si="31"/>
        <v>895998</v>
      </c>
      <c r="G1456" s="391" t="s">
        <v>9567</v>
      </c>
    </row>
    <row r="1457" spans="1:7" x14ac:dyDescent="0.3">
      <c r="A1457" s="54"/>
      <c r="C1457" s="5"/>
      <c r="D1457" s="65"/>
      <c r="E1457" s="65"/>
      <c r="F1457" s="46">
        <f t="shared" si="31"/>
        <v>895998</v>
      </c>
      <c r="G1457" s="391" t="s">
        <v>9567</v>
      </c>
    </row>
    <row r="1458" spans="1:7" x14ac:dyDescent="0.3">
      <c r="A1458" s="54"/>
      <c r="C1458" s="5"/>
      <c r="D1458" s="65"/>
      <c r="E1458" s="65"/>
      <c r="F1458" s="46">
        <f t="shared" si="31"/>
        <v>895998</v>
      </c>
      <c r="G1458" s="391" t="s">
        <v>9567</v>
      </c>
    </row>
    <row r="1459" spans="1:7" x14ac:dyDescent="0.3">
      <c r="A1459" s="54"/>
      <c r="C1459" s="5"/>
      <c r="D1459" s="65"/>
      <c r="E1459" s="65"/>
      <c r="F1459" s="46">
        <f t="shared" si="31"/>
        <v>895998</v>
      </c>
      <c r="G1459" s="391" t="s">
        <v>9567</v>
      </c>
    </row>
    <row r="1460" spans="1:7" x14ac:dyDescent="0.3">
      <c r="A1460" s="54"/>
      <c r="C1460" s="5"/>
      <c r="D1460" s="65"/>
      <c r="E1460" s="65"/>
      <c r="F1460" s="46">
        <f t="shared" si="31"/>
        <v>895998</v>
      </c>
      <c r="G1460" s="391" t="s">
        <v>9567</v>
      </c>
    </row>
    <row r="1461" spans="1:7" x14ac:dyDescent="0.3">
      <c r="A1461" s="54"/>
      <c r="C1461" s="5"/>
      <c r="D1461" s="65"/>
      <c r="E1461" s="65"/>
      <c r="F1461" s="46">
        <f t="shared" si="31"/>
        <v>895998</v>
      </c>
      <c r="G1461" s="391" t="s">
        <v>9567</v>
      </c>
    </row>
    <row r="1462" spans="1:7" x14ac:dyDescent="0.3">
      <c r="A1462" s="54"/>
      <c r="C1462" s="5"/>
      <c r="D1462" s="65"/>
      <c r="E1462" s="65"/>
      <c r="F1462" s="46">
        <f t="shared" si="31"/>
        <v>895998</v>
      </c>
      <c r="G1462" s="391" t="s">
        <v>9567</v>
      </c>
    </row>
    <row r="1463" spans="1:7" x14ac:dyDescent="0.3">
      <c r="A1463" s="54"/>
      <c r="C1463" s="5"/>
      <c r="D1463" s="65"/>
      <c r="E1463" s="65"/>
      <c r="F1463" s="46">
        <f t="shared" si="31"/>
        <v>895998</v>
      </c>
      <c r="G1463" s="391" t="s">
        <v>9567</v>
      </c>
    </row>
    <row r="1464" spans="1:7" x14ac:dyDescent="0.3">
      <c r="A1464" s="54"/>
      <c r="C1464" s="5"/>
      <c r="D1464" s="65"/>
      <c r="E1464" s="65"/>
      <c r="F1464" s="46">
        <f t="shared" si="31"/>
        <v>895998</v>
      </c>
      <c r="G1464" s="391" t="s">
        <v>9567</v>
      </c>
    </row>
    <row r="1465" spans="1:7" x14ac:dyDescent="0.3">
      <c r="A1465" s="54"/>
      <c r="C1465" s="5"/>
      <c r="D1465" s="65"/>
      <c r="E1465" s="65"/>
      <c r="F1465" s="46">
        <f t="shared" si="31"/>
        <v>895998</v>
      </c>
      <c r="G1465" s="391" t="s">
        <v>9567</v>
      </c>
    </row>
    <row r="1466" spans="1:7" x14ac:dyDescent="0.3">
      <c r="A1466" s="54"/>
      <c r="C1466" s="5"/>
      <c r="D1466" s="65"/>
      <c r="E1466" s="65"/>
      <c r="F1466" s="46">
        <f t="shared" si="31"/>
        <v>895998</v>
      </c>
      <c r="G1466" s="391" t="s">
        <v>9567</v>
      </c>
    </row>
    <row r="1467" spans="1:7" x14ac:dyDescent="0.3">
      <c r="A1467" s="54"/>
      <c r="C1467" s="5"/>
      <c r="D1467" s="65"/>
      <c r="E1467" s="65"/>
      <c r="F1467" s="46">
        <f t="shared" si="31"/>
        <v>895998</v>
      </c>
      <c r="G1467" s="391" t="s">
        <v>9567</v>
      </c>
    </row>
    <row r="1468" spans="1:7" x14ac:dyDescent="0.3">
      <c r="A1468" s="54"/>
      <c r="C1468" s="5"/>
      <c r="D1468" s="65"/>
      <c r="E1468" s="65"/>
      <c r="F1468" s="46">
        <f t="shared" si="31"/>
        <v>895998</v>
      </c>
      <c r="G1468" s="391" t="s">
        <v>9567</v>
      </c>
    </row>
    <row r="1469" spans="1:7" x14ac:dyDescent="0.3">
      <c r="A1469" s="54"/>
      <c r="C1469" s="5"/>
      <c r="D1469" s="65"/>
      <c r="E1469" s="65"/>
      <c r="F1469" s="46">
        <f t="shared" si="31"/>
        <v>895998</v>
      </c>
      <c r="G1469" s="391" t="s">
        <v>9567</v>
      </c>
    </row>
    <row r="1470" spans="1:7" x14ac:dyDescent="0.3">
      <c r="A1470" s="54"/>
      <c r="C1470" s="5"/>
      <c r="D1470" s="65"/>
      <c r="E1470" s="65"/>
      <c r="F1470" s="46">
        <f t="shared" si="31"/>
        <v>895998</v>
      </c>
      <c r="G1470" s="391" t="s">
        <v>9567</v>
      </c>
    </row>
    <row r="1471" spans="1:7" x14ac:dyDescent="0.3">
      <c r="A1471" s="54"/>
      <c r="C1471" s="5"/>
      <c r="D1471" s="65"/>
      <c r="E1471" s="65"/>
      <c r="F1471" s="46">
        <f t="shared" si="31"/>
        <v>895998</v>
      </c>
      <c r="G1471" s="391" t="s">
        <v>9567</v>
      </c>
    </row>
    <row r="1472" spans="1:7" x14ac:dyDescent="0.3">
      <c r="A1472" s="54"/>
      <c r="C1472" s="5"/>
      <c r="D1472" s="65"/>
      <c r="E1472" s="65"/>
      <c r="F1472" s="46">
        <f t="shared" si="31"/>
        <v>895998</v>
      </c>
      <c r="G1472" s="391" t="s">
        <v>9567</v>
      </c>
    </row>
    <row r="1473" spans="1:7" x14ac:dyDescent="0.3">
      <c r="A1473" s="54"/>
      <c r="C1473" s="5"/>
      <c r="D1473" s="65"/>
      <c r="E1473" s="65"/>
      <c r="F1473" s="46">
        <f t="shared" si="31"/>
        <v>895998</v>
      </c>
      <c r="G1473" s="391" t="s">
        <v>9567</v>
      </c>
    </row>
    <row r="1474" spans="1:7" x14ac:dyDescent="0.3">
      <c r="A1474" s="54"/>
      <c r="C1474" s="5"/>
      <c r="D1474" s="65"/>
      <c r="E1474" s="65"/>
      <c r="F1474" s="46">
        <f t="shared" si="31"/>
        <v>895998</v>
      </c>
      <c r="G1474" s="391" t="s">
        <v>9567</v>
      </c>
    </row>
    <row r="1475" spans="1:7" x14ac:dyDescent="0.3">
      <c r="A1475" s="54"/>
      <c r="C1475" s="5"/>
      <c r="D1475" s="65"/>
      <c r="E1475" s="65"/>
      <c r="F1475" s="46">
        <f t="shared" si="31"/>
        <v>895998</v>
      </c>
      <c r="G1475" s="391" t="s">
        <v>9567</v>
      </c>
    </row>
    <row r="1476" spans="1:7" x14ac:dyDescent="0.3">
      <c r="A1476" s="54"/>
      <c r="C1476" s="5"/>
      <c r="D1476" s="65"/>
      <c r="E1476" s="65"/>
      <c r="F1476" s="46">
        <f t="shared" si="31"/>
        <v>895998</v>
      </c>
      <c r="G1476" s="391" t="s">
        <v>9567</v>
      </c>
    </row>
    <row r="1477" spans="1:7" x14ac:dyDescent="0.3">
      <c r="A1477" s="54"/>
      <c r="C1477" s="5"/>
      <c r="D1477" s="65"/>
      <c r="E1477" s="65"/>
      <c r="F1477" s="46">
        <f t="shared" si="31"/>
        <v>895998</v>
      </c>
      <c r="G1477" s="391" t="s">
        <v>9567</v>
      </c>
    </row>
    <row r="1478" spans="1:7" x14ac:dyDescent="0.3">
      <c r="A1478" s="54"/>
      <c r="C1478" s="5"/>
      <c r="D1478" s="65"/>
      <c r="E1478" s="65"/>
      <c r="F1478" s="46">
        <f t="shared" si="31"/>
        <v>895998</v>
      </c>
      <c r="G1478" s="391" t="s">
        <v>9567</v>
      </c>
    </row>
    <row r="1479" spans="1:7" x14ac:dyDescent="0.3">
      <c r="A1479" s="54"/>
      <c r="C1479" s="5"/>
      <c r="D1479" s="65"/>
      <c r="E1479" s="65"/>
      <c r="F1479" s="46">
        <f t="shared" si="31"/>
        <v>895998</v>
      </c>
      <c r="G1479" s="391" t="s">
        <v>9567</v>
      </c>
    </row>
    <row r="1480" spans="1:7" x14ac:dyDescent="0.3">
      <c r="A1480" s="54"/>
      <c r="C1480" s="5"/>
      <c r="D1480" s="65"/>
      <c r="E1480" s="65"/>
      <c r="F1480" s="46">
        <f t="shared" ref="F1480:F1543" si="32">F1479+E1480-D1480</f>
        <v>895998</v>
      </c>
      <c r="G1480" s="391" t="s">
        <v>9567</v>
      </c>
    </row>
    <row r="1481" spans="1:7" x14ac:dyDescent="0.3">
      <c r="A1481" s="54"/>
      <c r="C1481" s="5"/>
      <c r="D1481" s="65"/>
      <c r="E1481" s="65"/>
      <c r="F1481" s="46">
        <f t="shared" si="32"/>
        <v>895998</v>
      </c>
      <c r="G1481" s="391" t="s">
        <v>9567</v>
      </c>
    </row>
    <row r="1482" spans="1:7" x14ac:dyDescent="0.3">
      <c r="A1482" s="54"/>
      <c r="C1482" s="5"/>
      <c r="D1482" s="65"/>
      <c r="E1482" s="65"/>
      <c r="F1482" s="46">
        <f t="shared" si="32"/>
        <v>895998</v>
      </c>
      <c r="G1482" s="391" t="s">
        <v>9567</v>
      </c>
    </row>
    <row r="1483" spans="1:7" x14ac:dyDescent="0.3">
      <c r="A1483" s="54"/>
      <c r="C1483" s="5"/>
      <c r="D1483" s="65"/>
      <c r="E1483" s="65"/>
      <c r="F1483" s="46">
        <f t="shared" si="32"/>
        <v>895998</v>
      </c>
      <c r="G1483" s="391" t="s">
        <v>9567</v>
      </c>
    </row>
    <row r="1484" spans="1:7" x14ac:dyDescent="0.3">
      <c r="A1484" s="54"/>
      <c r="C1484" s="5"/>
      <c r="D1484" s="65"/>
      <c r="E1484" s="65"/>
      <c r="F1484" s="46">
        <f t="shared" si="32"/>
        <v>895998</v>
      </c>
      <c r="G1484" s="391" t="s">
        <v>9567</v>
      </c>
    </row>
    <row r="1485" spans="1:7" x14ac:dyDescent="0.3">
      <c r="A1485" s="54"/>
      <c r="C1485" s="5"/>
      <c r="D1485" s="65"/>
      <c r="E1485" s="65"/>
      <c r="F1485" s="46">
        <f t="shared" si="32"/>
        <v>895998</v>
      </c>
      <c r="G1485" s="391" t="s">
        <v>9567</v>
      </c>
    </row>
    <row r="1486" spans="1:7" x14ac:dyDescent="0.3">
      <c r="A1486" s="54"/>
      <c r="C1486" s="5"/>
      <c r="D1486" s="65"/>
      <c r="E1486" s="65"/>
      <c r="F1486" s="46">
        <f t="shared" si="32"/>
        <v>895998</v>
      </c>
      <c r="G1486" s="391" t="s">
        <v>9567</v>
      </c>
    </row>
    <row r="1487" spans="1:7" x14ac:dyDescent="0.3">
      <c r="A1487" s="54"/>
      <c r="C1487" s="5"/>
      <c r="D1487" s="65"/>
      <c r="E1487" s="65"/>
      <c r="F1487" s="46">
        <f t="shared" si="32"/>
        <v>895998</v>
      </c>
      <c r="G1487" s="391" t="s">
        <v>9567</v>
      </c>
    </row>
    <row r="1488" spans="1:7" x14ac:dyDescent="0.3">
      <c r="A1488" s="54"/>
      <c r="C1488" s="5"/>
      <c r="D1488" s="65"/>
      <c r="E1488" s="65"/>
      <c r="F1488" s="46">
        <f t="shared" si="32"/>
        <v>895998</v>
      </c>
      <c r="G1488" s="391" t="s">
        <v>9567</v>
      </c>
    </row>
    <row r="1489" spans="1:7" x14ac:dyDescent="0.3">
      <c r="A1489" s="54"/>
      <c r="C1489" s="5"/>
      <c r="D1489" s="65"/>
      <c r="E1489" s="65"/>
      <c r="F1489" s="46">
        <f t="shared" si="32"/>
        <v>895998</v>
      </c>
      <c r="G1489" s="391" t="s">
        <v>9567</v>
      </c>
    </row>
    <row r="1490" spans="1:7" x14ac:dyDescent="0.3">
      <c r="A1490" s="54"/>
      <c r="C1490" s="5"/>
      <c r="D1490" s="65"/>
      <c r="E1490" s="65"/>
      <c r="F1490" s="46">
        <f t="shared" si="32"/>
        <v>895998</v>
      </c>
      <c r="G1490" s="391" t="s">
        <v>9567</v>
      </c>
    </row>
    <row r="1491" spans="1:7" x14ac:dyDescent="0.3">
      <c r="A1491" s="54"/>
      <c r="C1491" s="5"/>
      <c r="D1491" s="65"/>
      <c r="E1491" s="65"/>
      <c r="F1491" s="46">
        <f t="shared" si="32"/>
        <v>895998</v>
      </c>
      <c r="G1491" s="391" t="s">
        <v>9567</v>
      </c>
    </row>
    <row r="1492" spans="1:7" x14ac:dyDescent="0.3">
      <c r="A1492" s="54"/>
      <c r="C1492" s="5"/>
      <c r="D1492" s="65"/>
      <c r="E1492" s="65"/>
      <c r="F1492" s="46">
        <f t="shared" si="32"/>
        <v>895998</v>
      </c>
      <c r="G1492" s="391" t="s">
        <v>9567</v>
      </c>
    </row>
    <row r="1493" spans="1:7" x14ac:dyDescent="0.3">
      <c r="A1493" s="54"/>
      <c r="C1493" s="5"/>
      <c r="D1493" s="65"/>
      <c r="E1493" s="65"/>
      <c r="F1493" s="46">
        <f t="shared" si="32"/>
        <v>895998</v>
      </c>
      <c r="G1493" s="391" t="s">
        <v>9567</v>
      </c>
    </row>
    <row r="1494" spans="1:7" x14ac:dyDescent="0.3">
      <c r="A1494" s="54"/>
      <c r="C1494" s="5"/>
      <c r="D1494" s="65"/>
      <c r="E1494" s="65"/>
      <c r="F1494" s="46">
        <f t="shared" si="32"/>
        <v>895998</v>
      </c>
      <c r="G1494" s="391" t="s">
        <v>9567</v>
      </c>
    </row>
    <row r="1495" spans="1:7" x14ac:dyDescent="0.3">
      <c r="A1495" s="54"/>
      <c r="C1495" s="5"/>
      <c r="D1495" s="65"/>
      <c r="E1495" s="65"/>
      <c r="F1495" s="46">
        <f t="shared" si="32"/>
        <v>895998</v>
      </c>
      <c r="G1495" s="391" t="s">
        <v>9567</v>
      </c>
    </row>
    <row r="1496" spans="1:7" x14ac:dyDescent="0.3">
      <c r="A1496" s="54"/>
      <c r="C1496" s="5"/>
      <c r="D1496" s="65"/>
      <c r="E1496" s="65"/>
      <c r="F1496" s="46">
        <f t="shared" si="32"/>
        <v>895998</v>
      </c>
      <c r="G1496" s="391" t="s">
        <v>9567</v>
      </c>
    </row>
    <row r="1497" spans="1:7" x14ac:dyDescent="0.3">
      <c r="A1497" s="54"/>
      <c r="C1497" s="5"/>
      <c r="D1497" s="65"/>
      <c r="E1497" s="65"/>
      <c r="F1497" s="46">
        <f t="shared" si="32"/>
        <v>895998</v>
      </c>
      <c r="G1497" s="391" t="s">
        <v>9567</v>
      </c>
    </row>
    <row r="1498" spans="1:7" x14ac:dyDescent="0.3">
      <c r="A1498" s="54"/>
      <c r="C1498" s="5"/>
      <c r="D1498" s="65"/>
      <c r="E1498" s="65"/>
      <c r="F1498" s="46">
        <f t="shared" si="32"/>
        <v>895998</v>
      </c>
      <c r="G1498" s="391" t="s">
        <v>9567</v>
      </c>
    </row>
    <row r="1499" spans="1:7" x14ac:dyDescent="0.3">
      <c r="A1499" s="54"/>
      <c r="C1499" s="5"/>
      <c r="D1499" s="65"/>
      <c r="E1499" s="65"/>
      <c r="F1499" s="46">
        <f t="shared" si="32"/>
        <v>895998</v>
      </c>
      <c r="G1499" s="391" t="s">
        <v>9567</v>
      </c>
    </row>
    <row r="1500" spans="1:7" x14ac:dyDescent="0.3">
      <c r="A1500" s="54"/>
      <c r="C1500" s="5"/>
      <c r="D1500" s="65"/>
      <c r="E1500" s="65"/>
      <c r="F1500" s="46">
        <f t="shared" si="32"/>
        <v>895998</v>
      </c>
      <c r="G1500" s="391" t="s">
        <v>9567</v>
      </c>
    </row>
    <row r="1501" spans="1:7" x14ac:dyDescent="0.3">
      <c r="A1501" s="54"/>
      <c r="C1501" s="5"/>
      <c r="D1501" s="65"/>
      <c r="E1501" s="65"/>
      <c r="F1501" s="46">
        <f t="shared" si="32"/>
        <v>895998</v>
      </c>
      <c r="G1501" s="391" t="s">
        <v>9567</v>
      </c>
    </row>
    <row r="1502" spans="1:7" x14ac:dyDescent="0.3">
      <c r="A1502" s="54"/>
      <c r="C1502" s="5"/>
      <c r="D1502" s="65"/>
      <c r="E1502" s="65"/>
      <c r="F1502" s="46">
        <f t="shared" si="32"/>
        <v>895998</v>
      </c>
      <c r="G1502" s="391" t="s">
        <v>9567</v>
      </c>
    </row>
    <row r="1503" spans="1:7" x14ac:dyDescent="0.3">
      <c r="A1503" s="54"/>
      <c r="C1503" s="5"/>
      <c r="D1503" s="65"/>
      <c r="E1503" s="65"/>
      <c r="F1503" s="46">
        <f t="shared" si="32"/>
        <v>895998</v>
      </c>
      <c r="G1503" s="391" t="s">
        <v>9567</v>
      </c>
    </row>
    <row r="1504" spans="1:7" x14ac:dyDescent="0.3">
      <c r="A1504" s="54"/>
      <c r="C1504" s="5"/>
      <c r="D1504" s="65"/>
      <c r="E1504" s="65"/>
      <c r="F1504" s="46">
        <f t="shared" si="32"/>
        <v>895998</v>
      </c>
      <c r="G1504" s="391" t="s">
        <v>9567</v>
      </c>
    </row>
    <row r="1505" spans="1:7" x14ac:dyDescent="0.3">
      <c r="A1505" s="54"/>
      <c r="C1505" s="5"/>
      <c r="D1505" s="65"/>
      <c r="E1505" s="65"/>
      <c r="F1505" s="46">
        <f t="shared" si="32"/>
        <v>895998</v>
      </c>
      <c r="G1505" s="391" t="s">
        <v>9567</v>
      </c>
    </row>
    <row r="1506" spans="1:7" x14ac:dyDescent="0.3">
      <c r="A1506" s="54"/>
      <c r="C1506" s="5"/>
      <c r="D1506" s="65"/>
      <c r="E1506" s="65"/>
      <c r="F1506" s="46">
        <f t="shared" si="32"/>
        <v>895998</v>
      </c>
      <c r="G1506" s="391" t="s">
        <v>9567</v>
      </c>
    </row>
    <row r="1507" spans="1:7" x14ac:dyDescent="0.3">
      <c r="A1507" s="54"/>
      <c r="C1507" s="5"/>
      <c r="D1507" s="65"/>
      <c r="E1507" s="65"/>
      <c r="F1507" s="46">
        <f t="shared" si="32"/>
        <v>895998</v>
      </c>
      <c r="G1507" s="391" t="s">
        <v>9567</v>
      </c>
    </row>
    <row r="1508" spans="1:7" x14ac:dyDescent="0.3">
      <c r="A1508" s="54"/>
      <c r="C1508" s="5"/>
      <c r="D1508" s="65"/>
      <c r="E1508" s="65"/>
      <c r="F1508" s="46">
        <f t="shared" si="32"/>
        <v>895998</v>
      </c>
      <c r="G1508" s="391" t="s">
        <v>9567</v>
      </c>
    </row>
    <row r="1509" spans="1:7" x14ac:dyDescent="0.3">
      <c r="A1509" s="54"/>
      <c r="C1509" s="5"/>
      <c r="D1509" s="65"/>
      <c r="E1509" s="65"/>
      <c r="F1509" s="46">
        <f t="shared" si="32"/>
        <v>895998</v>
      </c>
      <c r="G1509" s="391" t="s">
        <v>9567</v>
      </c>
    </row>
    <row r="1510" spans="1:7" x14ac:dyDescent="0.3">
      <c r="A1510" s="54"/>
      <c r="C1510" s="5"/>
      <c r="D1510" s="65"/>
      <c r="E1510" s="65"/>
      <c r="F1510" s="46">
        <f t="shared" si="32"/>
        <v>895998</v>
      </c>
      <c r="G1510" s="391" t="s">
        <v>9567</v>
      </c>
    </row>
    <row r="1511" spans="1:7" x14ac:dyDescent="0.3">
      <c r="A1511" s="54"/>
      <c r="C1511" s="5"/>
      <c r="D1511" s="65"/>
      <c r="E1511" s="65"/>
      <c r="F1511" s="46">
        <f t="shared" si="32"/>
        <v>895998</v>
      </c>
      <c r="G1511" s="391" t="s">
        <v>9567</v>
      </c>
    </row>
    <row r="1512" spans="1:7" x14ac:dyDescent="0.3">
      <c r="A1512" s="54"/>
      <c r="C1512" s="5"/>
      <c r="D1512" s="65"/>
      <c r="E1512" s="65"/>
      <c r="F1512" s="46">
        <f t="shared" si="32"/>
        <v>895998</v>
      </c>
      <c r="G1512" s="391" t="s">
        <v>9567</v>
      </c>
    </row>
    <row r="1513" spans="1:7" x14ac:dyDescent="0.3">
      <c r="A1513" s="54"/>
      <c r="C1513" s="5"/>
      <c r="D1513" s="65"/>
      <c r="E1513" s="65"/>
      <c r="F1513" s="46">
        <f t="shared" si="32"/>
        <v>895998</v>
      </c>
      <c r="G1513" s="391" t="s">
        <v>9567</v>
      </c>
    </row>
    <row r="1514" spans="1:7" x14ac:dyDescent="0.3">
      <c r="A1514" s="54"/>
      <c r="C1514" s="5"/>
      <c r="D1514" s="65"/>
      <c r="E1514" s="65"/>
      <c r="F1514" s="46">
        <f t="shared" si="32"/>
        <v>895998</v>
      </c>
      <c r="G1514" s="391" t="s">
        <v>9567</v>
      </c>
    </row>
    <row r="1515" spans="1:7" x14ac:dyDescent="0.3">
      <c r="A1515" s="54"/>
      <c r="C1515" s="5"/>
      <c r="D1515" s="65"/>
      <c r="E1515" s="65"/>
      <c r="F1515" s="46">
        <f t="shared" si="32"/>
        <v>895998</v>
      </c>
      <c r="G1515" s="391" t="s">
        <v>9567</v>
      </c>
    </row>
    <row r="1516" spans="1:7" x14ac:dyDescent="0.3">
      <c r="A1516" s="54"/>
      <c r="C1516" s="5"/>
      <c r="D1516" s="65"/>
      <c r="E1516" s="65"/>
      <c r="F1516" s="46">
        <f t="shared" si="32"/>
        <v>895998</v>
      </c>
      <c r="G1516" s="391" t="s">
        <v>9567</v>
      </c>
    </row>
    <row r="1517" spans="1:7" x14ac:dyDescent="0.3">
      <c r="A1517" s="54"/>
      <c r="C1517" s="5"/>
      <c r="D1517" s="65"/>
      <c r="E1517" s="65"/>
      <c r="F1517" s="46">
        <f t="shared" si="32"/>
        <v>895998</v>
      </c>
      <c r="G1517" s="391" t="s">
        <v>9567</v>
      </c>
    </row>
    <row r="1518" spans="1:7" x14ac:dyDescent="0.3">
      <c r="A1518" s="54"/>
      <c r="C1518" s="5"/>
      <c r="D1518" s="65"/>
      <c r="E1518" s="65"/>
      <c r="F1518" s="46">
        <f t="shared" si="32"/>
        <v>895998</v>
      </c>
      <c r="G1518" s="391" t="s">
        <v>9567</v>
      </c>
    </row>
    <row r="1519" spans="1:7" x14ac:dyDescent="0.3">
      <c r="A1519" s="54"/>
      <c r="C1519" s="5"/>
      <c r="D1519" s="65"/>
      <c r="E1519" s="65"/>
      <c r="F1519" s="46">
        <f t="shared" si="32"/>
        <v>895998</v>
      </c>
      <c r="G1519" s="391" t="s">
        <v>9567</v>
      </c>
    </row>
    <row r="1520" spans="1:7" x14ac:dyDescent="0.3">
      <c r="A1520" s="54"/>
      <c r="C1520" s="5"/>
      <c r="D1520" s="65"/>
      <c r="E1520" s="65"/>
      <c r="F1520" s="46">
        <f t="shared" si="32"/>
        <v>895998</v>
      </c>
      <c r="G1520" s="391" t="s">
        <v>9567</v>
      </c>
    </row>
    <row r="1521" spans="1:7" x14ac:dyDescent="0.3">
      <c r="A1521" s="54"/>
      <c r="C1521" s="5"/>
      <c r="D1521" s="65"/>
      <c r="E1521" s="65"/>
      <c r="F1521" s="46">
        <f t="shared" si="32"/>
        <v>895998</v>
      </c>
      <c r="G1521" s="391" t="s">
        <v>9567</v>
      </c>
    </row>
    <row r="1522" spans="1:7" x14ac:dyDescent="0.3">
      <c r="A1522" s="54"/>
      <c r="C1522" s="5"/>
      <c r="D1522" s="65"/>
      <c r="E1522" s="65"/>
      <c r="F1522" s="46">
        <f t="shared" si="32"/>
        <v>895998</v>
      </c>
      <c r="G1522" s="391" t="s">
        <v>9567</v>
      </c>
    </row>
    <row r="1523" spans="1:7" x14ac:dyDescent="0.3">
      <c r="A1523" s="54"/>
      <c r="C1523" s="5"/>
      <c r="D1523" s="65"/>
      <c r="E1523" s="65"/>
      <c r="F1523" s="46">
        <f t="shared" si="32"/>
        <v>895998</v>
      </c>
      <c r="G1523" s="391" t="s">
        <v>9567</v>
      </c>
    </row>
    <row r="1524" spans="1:7" x14ac:dyDescent="0.3">
      <c r="A1524" s="54"/>
      <c r="C1524" s="5"/>
      <c r="D1524" s="65"/>
      <c r="E1524" s="65"/>
      <c r="F1524" s="46">
        <f t="shared" si="32"/>
        <v>895998</v>
      </c>
      <c r="G1524" s="391" t="s">
        <v>9567</v>
      </c>
    </row>
    <row r="1525" spans="1:7" x14ac:dyDescent="0.3">
      <c r="A1525" s="54"/>
      <c r="C1525" s="5"/>
      <c r="D1525" s="65"/>
      <c r="E1525" s="65"/>
      <c r="F1525" s="46">
        <f t="shared" si="32"/>
        <v>895998</v>
      </c>
      <c r="G1525" s="391" t="s">
        <v>9567</v>
      </c>
    </row>
    <row r="1526" spans="1:7" x14ac:dyDescent="0.3">
      <c r="A1526" s="54"/>
      <c r="C1526" s="5"/>
      <c r="D1526" s="65"/>
      <c r="E1526" s="65"/>
      <c r="F1526" s="46">
        <f t="shared" si="32"/>
        <v>895998</v>
      </c>
      <c r="G1526" s="391" t="s">
        <v>9567</v>
      </c>
    </row>
    <row r="1527" spans="1:7" x14ac:dyDescent="0.3">
      <c r="A1527" s="54"/>
      <c r="C1527" s="5"/>
      <c r="D1527" s="65"/>
      <c r="E1527" s="65"/>
      <c r="F1527" s="46">
        <f t="shared" si="32"/>
        <v>895998</v>
      </c>
      <c r="G1527" s="391" t="s">
        <v>9567</v>
      </c>
    </row>
    <row r="1528" spans="1:7" x14ac:dyDescent="0.3">
      <c r="A1528" s="54"/>
      <c r="C1528" s="5"/>
      <c r="D1528" s="65"/>
      <c r="E1528" s="65"/>
      <c r="F1528" s="46">
        <f t="shared" si="32"/>
        <v>895998</v>
      </c>
      <c r="G1528" s="391" t="s">
        <v>9567</v>
      </c>
    </row>
    <row r="1529" spans="1:7" x14ac:dyDescent="0.3">
      <c r="A1529" s="54"/>
      <c r="C1529" s="5"/>
      <c r="D1529" s="65"/>
      <c r="E1529" s="65"/>
      <c r="F1529" s="46">
        <f t="shared" si="32"/>
        <v>895998</v>
      </c>
      <c r="G1529" s="391" t="s">
        <v>9567</v>
      </c>
    </row>
    <row r="1530" spans="1:7" x14ac:dyDescent="0.3">
      <c r="A1530" s="54"/>
      <c r="C1530" s="5"/>
      <c r="D1530" s="65"/>
      <c r="E1530" s="65"/>
      <c r="F1530" s="46">
        <f t="shared" si="32"/>
        <v>895998</v>
      </c>
      <c r="G1530" s="391" t="s">
        <v>9567</v>
      </c>
    </row>
    <row r="1531" spans="1:7" x14ac:dyDescent="0.3">
      <c r="A1531" s="54"/>
      <c r="C1531" s="5"/>
      <c r="D1531" s="65"/>
      <c r="E1531" s="65"/>
      <c r="F1531" s="46">
        <f t="shared" si="32"/>
        <v>895998</v>
      </c>
      <c r="G1531" s="391" t="s">
        <v>9567</v>
      </c>
    </row>
    <row r="1532" spans="1:7" x14ac:dyDescent="0.3">
      <c r="A1532" s="54"/>
      <c r="C1532" s="5"/>
      <c r="D1532" s="65"/>
      <c r="E1532" s="65"/>
      <c r="F1532" s="46">
        <f t="shared" si="32"/>
        <v>895998</v>
      </c>
      <c r="G1532" s="391" t="s">
        <v>9567</v>
      </c>
    </row>
    <row r="1533" spans="1:7" x14ac:dyDescent="0.3">
      <c r="A1533" s="54"/>
      <c r="C1533" s="5"/>
      <c r="D1533" s="65"/>
      <c r="E1533" s="65"/>
      <c r="F1533" s="46">
        <f t="shared" si="32"/>
        <v>895998</v>
      </c>
      <c r="G1533" s="391" t="s">
        <v>9567</v>
      </c>
    </row>
    <row r="1534" spans="1:7" x14ac:dyDescent="0.3">
      <c r="A1534" s="54"/>
      <c r="C1534" s="5"/>
      <c r="D1534" s="65"/>
      <c r="E1534" s="65"/>
      <c r="F1534" s="46">
        <f t="shared" si="32"/>
        <v>895998</v>
      </c>
      <c r="G1534" s="391" t="s">
        <v>9567</v>
      </c>
    </row>
    <row r="1535" spans="1:7" x14ac:dyDescent="0.3">
      <c r="A1535" s="54"/>
      <c r="C1535" s="5"/>
      <c r="D1535" s="65"/>
      <c r="E1535" s="65"/>
      <c r="F1535" s="46">
        <f t="shared" si="32"/>
        <v>895998</v>
      </c>
      <c r="G1535" s="391" t="s">
        <v>9567</v>
      </c>
    </row>
    <row r="1536" spans="1:7" x14ac:dyDescent="0.3">
      <c r="A1536" s="54"/>
      <c r="C1536" s="5"/>
      <c r="D1536" s="65"/>
      <c r="E1536" s="65"/>
      <c r="F1536" s="46">
        <f t="shared" si="32"/>
        <v>895998</v>
      </c>
      <c r="G1536" s="391" t="s">
        <v>9567</v>
      </c>
    </row>
    <row r="1537" spans="1:7" x14ac:dyDescent="0.3">
      <c r="A1537" s="54"/>
      <c r="C1537" s="5"/>
      <c r="D1537" s="65"/>
      <c r="E1537" s="65"/>
      <c r="F1537" s="46">
        <f t="shared" si="32"/>
        <v>895998</v>
      </c>
      <c r="G1537" s="391" t="s">
        <v>9567</v>
      </c>
    </row>
    <row r="1538" spans="1:7" x14ac:dyDescent="0.3">
      <c r="A1538" s="54"/>
      <c r="C1538" s="5"/>
      <c r="D1538" s="65"/>
      <c r="E1538" s="65"/>
      <c r="F1538" s="46">
        <f t="shared" si="32"/>
        <v>895998</v>
      </c>
      <c r="G1538" s="391" t="s">
        <v>9567</v>
      </c>
    </row>
    <row r="1539" spans="1:7" x14ac:dyDescent="0.3">
      <c r="A1539" s="54"/>
      <c r="C1539" s="5"/>
      <c r="D1539" s="65"/>
      <c r="E1539" s="65"/>
      <c r="F1539" s="46">
        <f t="shared" si="32"/>
        <v>895998</v>
      </c>
      <c r="G1539" s="391" t="s">
        <v>9567</v>
      </c>
    </row>
    <row r="1540" spans="1:7" x14ac:dyDescent="0.3">
      <c r="A1540" s="54"/>
      <c r="C1540" s="5"/>
      <c r="D1540" s="65"/>
      <c r="E1540" s="65"/>
      <c r="F1540" s="46">
        <f t="shared" si="32"/>
        <v>895998</v>
      </c>
      <c r="G1540" s="391" t="s">
        <v>9567</v>
      </c>
    </row>
    <row r="1541" spans="1:7" x14ac:dyDescent="0.3">
      <c r="A1541" s="54"/>
      <c r="C1541" s="5"/>
      <c r="D1541" s="65"/>
      <c r="E1541" s="65"/>
      <c r="F1541" s="46">
        <f t="shared" si="32"/>
        <v>895998</v>
      </c>
      <c r="G1541" s="391" t="s">
        <v>9567</v>
      </c>
    </row>
    <row r="1542" spans="1:7" x14ac:dyDescent="0.3">
      <c r="A1542" s="54"/>
      <c r="C1542" s="5"/>
      <c r="D1542" s="65"/>
      <c r="E1542" s="65"/>
      <c r="F1542" s="46">
        <f t="shared" si="32"/>
        <v>895998</v>
      </c>
      <c r="G1542" s="391" t="s">
        <v>9567</v>
      </c>
    </row>
    <row r="1543" spans="1:7" x14ac:dyDescent="0.3">
      <c r="A1543" s="54"/>
      <c r="C1543" s="5"/>
      <c r="D1543" s="65"/>
      <c r="E1543" s="65"/>
      <c r="F1543" s="46">
        <f t="shared" si="32"/>
        <v>895998</v>
      </c>
      <c r="G1543" s="391" t="s">
        <v>9567</v>
      </c>
    </row>
    <row r="1544" spans="1:7" x14ac:dyDescent="0.3">
      <c r="A1544" s="54"/>
      <c r="C1544" s="5"/>
      <c r="D1544" s="65"/>
      <c r="E1544" s="65"/>
      <c r="F1544" s="46">
        <f t="shared" ref="F1544:F1607" si="33">F1543+E1544-D1544</f>
        <v>895998</v>
      </c>
      <c r="G1544" s="391" t="s">
        <v>9567</v>
      </c>
    </row>
    <row r="1545" spans="1:7" x14ac:dyDescent="0.3">
      <c r="A1545" s="54"/>
      <c r="C1545" s="5"/>
      <c r="D1545" s="65"/>
      <c r="E1545" s="65"/>
      <c r="F1545" s="46">
        <f t="shared" si="33"/>
        <v>895998</v>
      </c>
      <c r="G1545" s="391" t="s">
        <v>9567</v>
      </c>
    </row>
    <row r="1546" spans="1:7" x14ac:dyDescent="0.3">
      <c r="A1546" s="54"/>
      <c r="C1546" s="5"/>
      <c r="D1546" s="65"/>
      <c r="E1546" s="65"/>
      <c r="F1546" s="46">
        <f t="shared" si="33"/>
        <v>895998</v>
      </c>
      <c r="G1546" s="391" t="s">
        <v>9567</v>
      </c>
    </row>
    <row r="1547" spans="1:7" x14ac:dyDescent="0.3">
      <c r="A1547" s="54"/>
      <c r="C1547" s="5"/>
      <c r="D1547" s="65"/>
      <c r="E1547" s="65"/>
      <c r="F1547" s="46">
        <f t="shared" si="33"/>
        <v>895998</v>
      </c>
      <c r="G1547" s="391" t="s">
        <v>9567</v>
      </c>
    </row>
    <row r="1548" spans="1:7" x14ac:dyDescent="0.3">
      <c r="A1548" s="54"/>
      <c r="C1548" s="5"/>
      <c r="D1548" s="65"/>
      <c r="E1548" s="65"/>
      <c r="F1548" s="46">
        <f t="shared" si="33"/>
        <v>895998</v>
      </c>
      <c r="G1548" s="391" t="s">
        <v>9567</v>
      </c>
    </row>
    <row r="1549" spans="1:7" x14ac:dyDescent="0.3">
      <c r="A1549" s="54"/>
      <c r="C1549" s="5"/>
      <c r="D1549" s="65"/>
      <c r="E1549" s="65"/>
      <c r="F1549" s="46">
        <f t="shared" si="33"/>
        <v>895998</v>
      </c>
      <c r="G1549" s="391" t="s">
        <v>9567</v>
      </c>
    </row>
    <row r="1550" spans="1:7" x14ac:dyDescent="0.3">
      <c r="A1550" s="54"/>
      <c r="C1550" s="5"/>
      <c r="D1550" s="65"/>
      <c r="E1550" s="65"/>
      <c r="F1550" s="46">
        <f t="shared" si="33"/>
        <v>895998</v>
      </c>
      <c r="G1550" s="391" t="s">
        <v>9567</v>
      </c>
    </row>
    <row r="1551" spans="1:7" x14ac:dyDescent="0.3">
      <c r="A1551" s="54"/>
      <c r="C1551" s="5"/>
      <c r="D1551" s="65"/>
      <c r="E1551" s="65"/>
      <c r="F1551" s="46">
        <f t="shared" si="33"/>
        <v>895998</v>
      </c>
      <c r="G1551" s="391" t="s">
        <v>9567</v>
      </c>
    </row>
    <row r="1552" spans="1:7" x14ac:dyDescent="0.3">
      <c r="A1552" s="54"/>
      <c r="C1552" s="5"/>
      <c r="D1552" s="65"/>
      <c r="E1552" s="65"/>
      <c r="F1552" s="46">
        <f t="shared" si="33"/>
        <v>895998</v>
      </c>
      <c r="G1552" s="391" t="s">
        <v>9567</v>
      </c>
    </row>
    <row r="1553" spans="1:7" x14ac:dyDescent="0.3">
      <c r="A1553" s="54"/>
      <c r="C1553" s="5"/>
      <c r="D1553" s="65"/>
      <c r="E1553" s="65"/>
      <c r="F1553" s="46">
        <f t="shared" si="33"/>
        <v>895998</v>
      </c>
      <c r="G1553" s="391" t="s">
        <v>9567</v>
      </c>
    </row>
    <row r="1554" spans="1:7" x14ac:dyDescent="0.3">
      <c r="A1554" s="54"/>
      <c r="C1554" s="5"/>
      <c r="D1554" s="65"/>
      <c r="E1554" s="65"/>
      <c r="F1554" s="46">
        <f t="shared" si="33"/>
        <v>895998</v>
      </c>
      <c r="G1554" s="391" t="s">
        <v>9567</v>
      </c>
    </row>
    <row r="1555" spans="1:7" x14ac:dyDescent="0.3">
      <c r="A1555" s="54"/>
      <c r="C1555" s="5"/>
      <c r="D1555" s="65"/>
      <c r="E1555" s="65"/>
      <c r="F1555" s="46">
        <f t="shared" si="33"/>
        <v>895998</v>
      </c>
      <c r="G1555" s="391" t="s">
        <v>9567</v>
      </c>
    </row>
    <row r="1556" spans="1:7" x14ac:dyDescent="0.3">
      <c r="A1556" s="54"/>
      <c r="C1556" s="5"/>
      <c r="D1556" s="65"/>
      <c r="E1556" s="65"/>
      <c r="F1556" s="46">
        <f t="shared" si="33"/>
        <v>895998</v>
      </c>
      <c r="G1556" s="391" t="s">
        <v>9567</v>
      </c>
    </row>
    <row r="1557" spans="1:7" x14ac:dyDescent="0.3">
      <c r="A1557" s="54"/>
      <c r="C1557" s="5"/>
      <c r="D1557" s="65"/>
      <c r="E1557" s="65"/>
      <c r="F1557" s="46">
        <f t="shared" si="33"/>
        <v>895998</v>
      </c>
      <c r="G1557" s="391" t="s">
        <v>9567</v>
      </c>
    </row>
    <row r="1558" spans="1:7" x14ac:dyDescent="0.3">
      <c r="A1558" s="54"/>
      <c r="C1558" s="5"/>
      <c r="D1558" s="65"/>
      <c r="E1558" s="65"/>
      <c r="F1558" s="46">
        <f t="shared" si="33"/>
        <v>895998</v>
      </c>
      <c r="G1558" s="391" t="s">
        <v>9567</v>
      </c>
    </row>
    <row r="1559" spans="1:7" x14ac:dyDescent="0.3">
      <c r="A1559" s="54"/>
      <c r="C1559" s="5"/>
      <c r="D1559" s="65"/>
      <c r="E1559" s="65"/>
      <c r="F1559" s="46">
        <f t="shared" si="33"/>
        <v>895998</v>
      </c>
      <c r="G1559" s="391" t="s">
        <v>9567</v>
      </c>
    </row>
    <row r="1560" spans="1:7" x14ac:dyDescent="0.3">
      <c r="A1560" s="54"/>
      <c r="C1560" s="5"/>
      <c r="D1560" s="65"/>
      <c r="E1560" s="65"/>
      <c r="F1560" s="46">
        <f t="shared" si="33"/>
        <v>895998</v>
      </c>
      <c r="G1560" s="391" t="s">
        <v>9567</v>
      </c>
    </row>
    <row r="1561" spans="1:7" x14ac:dyDescent="0.3">
      <c r="A1561" s="54"/>
      <c r="C1561" s="5"/>
      <c r="D1561" s="65"/>
      <c r="E1561" s="65"/>
      <c r="F1561" s="46">
        <f t="shared" si="33"/>
        <v>895998</v>
      </c>
      <c r="G1561" s="391" t="s">
        <v>9567</v>
      </c>
    </row>
    <row r="1562" spans="1:7" x14ac:dyDescent="0.3">
      <c r="A1562" s="54"/>
      <c r="C1562" s="5"/>
      <c r="D1562" s="65"/>
      <c r="E1562" s="65"/>
      <c r="F1562" s="46">
        <f t="shared" si="33"/>
        <v>895998</v>
      </c>
      <c r="G1562" s="391" t="s">
        <v>9567</v>
      </c>
    </row>
    <row r="1563" spans="1:7" x14ac:dyDescent="0.3">
      <c r="A1563" s="54"/>
      <c r="C1563" s="5"/>
      <c r="D1563" s="65"/>
      <c r="E1563" s="65"/>
      <c r="F1563" s="46">
        <f t="shared" si="33"/>
        <v>895998</v>
      </c>
      <c r="G1563" s="391" t="s">
        <v>9567</v>
      </c>
    </row>
    <row r="1564" spans="1:7" x14ac:dyDescent="0.3">
      <c r="A1564" s="54"/>
      <c r="C1564" s="5"/>
      <c r="D1564" s="65"/>
      <c r="E1564" s="65"/>
      <c r="F1564" s="46">
        <f t="shared" si="33"/>
        <v>895998</v>
      </c>
      <c r="G1564" s="391" t="s">
        <v>9567</v>
      </c>
    </row>
    <row r="1565" spans="1:7" x14ac:dyDescent="0.3">
      <c r="A1565" s="54"/>
      <c r="C1565" s="5"/>
      <c r="D1565" s="65"/>
      <c r="E1565" s="65"/>
      <c r="F1565" s="46">
        <f t="shared" si="33"/>
        <v>895998</v>
      </c>
      <c r="G1565" s="391" t="s">
        <v>9567</v>
      </c>
    </row>
    <row r="1566" spans="1:7" x14ac:dyDescent="0.3">
      <c r="A1566" s="54"/>
      <c r="C1566" s="5"/>
      <c r="D1566" s="65"/>
      <c r="E1566" s="65"/>
      <c r="F1566" s="46">
        <f t="shared" si="33"/>
        <v>895998</v>
      </c>
      <c r="G1566" s="391" t="s">
        <v>9567</v>
      </c>
    </row>
    <row r="1567" spans="1:7" x14ac:dyDescent="0.3">
      <c r="A1567" s="54"/>
      <c r="C1567" s="5"/>
      <c r="D1567" s="65"/>
      <c r="E1567" s="65"/>
      <c r="F1567" s="46">
        <f t="shared" si="33"/>
        <v>895998</v>
      </c>
      <c r="G1567" s="391" t="s">
        <v>9567</v>
      </c>
    </row>
    <row r="1568" spans="1:7" x14ac:dyDescent="0.3">
      <c r="A1568" s="54"/>
      <c r="C1568" s="5"/>
      <c r="D1568" s="65"/>
      <c r="E1568" s="65"/>
      <c r="F1568" s="46">
        <f t="shared" si="33"/>
        <v>895998</v>
      </c>
      <c r="G1568" s="391" t="s">
        <v>9567</v>
      </c>
    </row>
    <row r="1569" spans="1:7" x14ac:dyDescent="0.3">
      <c r="A1569" s="54"/>
      <c r="C1569" s="5"/>
      <c r="D1569" s="65"/>
      <c r="E1569" s="65"/>
      <c r="F1569" s="46">
        <f t="shared" si="33"/>
        <v>895998</v>
      </c>
      <c r="G1569" s="391" t="s">
        <v>9567</v>
      </c>
    </row>
    <row r="1570" spans="1:7" x14ac:dyDescent="0.3">
      <c r="A1570" s="54"/>
      <c r="C1570" s="5"/>
      <c r="D1570" s="65"/>
      <c r="E1570" s="65"/>
      <c r="F1570" s="46">
        <f t="shared" si="33"/>
        <v>895998</v>
      </c>
      <c r="G1570" s="391" t="s">
        <v>9567</v>
      </c>
    </row>
    <row r="1571" spans="1:7" x14ac:dyDescent="0.3">
      <c r="A1571" s="54"/>
      <c r="C1571" s="5"/>
      <c r="D1571" s="65"/>
      <c r="E1571" s="65"/>
      <c r="F1571" s="46">
        <f t="shared" si="33"/>
        <v>895998</v>
      </c>
      <c r="G1571" s="391" t="s">
        <v>9567</v>
      </c>
    </row>
    <row r="1572" spans="1:7" x14ac:dyDescent="0.3">
      <c r="A1572" s="54"/>
      <c r="C1572" s="5"/>
      <c r="D1572" s="65"/>
      <c r="E1572" s="65"/>
      <c r="F1572" s="46">
        <f t="shared" si="33"/>
        <v>895998</v>
      </c>
      <c r="G1572" s="391" t="s">
        <v>9567</v>
      </c>
    </row>
    <row r="1573" spans="1:7" x14ac:dyDescent="0.3">
      <c r="A1573" s="54"/>
      <c r="C1573" s="5"/>
      <c r="D1573" s="65"/>
      <c r="E1573" s="65"/>
      <c r="F1573" s="46">
        <f t="shared" si="33"/>
        <v>895998</v>
      </c>
      <c r="G1573" s="391" t="s">
        <v>9567</v>
      </c>
    </row>
    <row r="1574" spans="1:7" x14ac:dyDescent="0.3">
      <c r="A1574" s="54"/>
      <c r="C1574" s="5"/>
      <c r="D1574" s="65"/>
      <c r="E1574" s="65"/>
      <c r="F1574" s="46">
        <f t="shared" si="33"/>
        <v>895998</v>
      </c>
      <c r="G1574" s="391" t="s">
        <v>9567</v>
      </c>
    </row>
    <row r="1575" spans="1:7" x14ac:dyDescent="0.3">
      <c r="A1575" s="54"/>
      <c r="C1575" s="5"/>
      <c r="D1575" s="65"/>
      <c r="E1575" s="65"/>
      <c r="F1575" s="46">
        <f t="shared" si="33"/>
        <v>895998</v>
      </c>
      <c r="G1575" s="391" t="s">
        <v>9567</v>
      </c>
    </row>
    <row r="1576" spans="1:7" x14ac:dyDescent="0.3">
      <c r="A1576" s="54"/>
      <c r="C1576" s="5"/>
      <c r="D1576" s="65"/>
      <c r="E1576" s="65"/>
      <c r="F1576" s="46">
        <f t="shared" si="33"/>
        <v>895998</v>
      </c>
      <c r="G1576" s="391" t="s">
        <v>9567</v>
      </c>
    </row>
    <row r="1577" spans="1:7" x14ac:dyDescent="0.3">
      <c r="A1577" s="54"/>
      <c r="C1577" s="5"/>
      <c r="D1577" s="65"/>
      <c r="E1577" s="65"/>
      <c r="F1577" s="46">
        <f t="shared" si="33"/>
        <v>895998</v>
      </c>
      <c r="G1577" s="391" t="s">
        <v>9567</v>
      </c>
    </row>
    <row r="1578" spans="1:7" x14ac:dyDescent="0.3">
      <c r="A1578" s="54"/>
      <c r="C1578" s="5"/>
      <c r="D1578" s="65"/>
      <c r="E1578" s="65"/>
      <c r="F1578" s="46">
        <f t="shared" si="33"/>
        <v>895998</v>
      </c>
      <c r="G1578" s="391" t="s">
        <v>9567</v>
      </c>
    </row>
    <row r="1579" spans="1:7" x14ac:dyDescent="0.3">
      <c r="A1579" s="54"/>
      <c r="C1579" s="5"/>
      <c r="D1579" s="65"/>
      <c r="E1579" s="65"/>
      <c r="F1579" s="46">
        <f t="shared" si="33"/>
        <v>895998</v>
      </c>
      <c r="G1579" s="391" t="s">
        <v>9567</v>
      </c>
    </row>
    <row r="1580" spans="1:7" x14ac:dyDescent="0.3">
      <c r="A1580" s="54"/>
      <c r="C1580" s="5"/>
      <c r="D1580" s="65"/>
      <c r="E1580" s="65"/>
      <c r="F1580" s="46">
        <f t="shared" si="33"/>
        <v>895998</v>
      </c>
      <c r="G1580" s="391" t="s">
        <v>9567</v>
      </c>
    </row>
    <row r="1581" spans="1:7" x14ac:dyDescent="0.3">
      <c r="A1581" s="54"/>
      <c r="C1581" s="5"/>
      <c r="D1581" s="65"/>
      <c r="E1581" s="65"/>
      <c r="F1581" s="46">
        <f t="shared" si="33"/>
        <v>895998</v>
      </c>
      <c r="G1581" s="391" t="s">
        <v>9567</v>
      </c>
    </row>
    <row r="1582" spans="1:7" x14ac:dyDescent="0.3">
      <c r="A1582" s="54"/>
      <c r="C1582" s="5"/>
      <c r="D1582" s="65"/>
      <c r="E1582" s="65"/>
      <c r="F1582" s="46">
        <f t="shared" si="33"/>
        <v>895998</v>
      </c>
      <c r="G1582" s="391" t="s">
        <v>9567</v>
      </c>
    </row>
    <row r="1583" spans="1:7" x14ac:dyDescent="0.3">
      <c r="A1583" s="54"/>
      <c r="C1583" s="5"/>
      <c r="D1583" s="65"/>
      <c r="E1583" s="65"/>
      <c r="F1583" s="46">
        <f t="shared" si="33"/>
        <v>895998</v>
      </c>
      <c r="G1583" s="391" t="s">
        <v>9567</v>
      </c>
    </row>
    <row r="1584" spans="1:7" x14ac:dyDescent="0.3">
      <c r="A1584" s="54"/>
      <c r="C1584" s="5"/>
      <c r="D1584" s="65"/>
      <c r="E1584" s="65"/>
      <c r="F1584" s="46">
        <f t="shared" si="33"/>
        <v>895998</v>
      </c>
      <c r="G1584" s="391" t="s">
        <v>9567</v>
      </c>
    </row>
    <row r="1585" spans="1:7" x14ac:dyDescent="0.3">
      <c r="A1585" s="54"/>
      <c r="C1585" s="5"/>
      <c r="D1585" s="65"/>
      <c r="E1585" s="65"/>
      <c r="F1585" s="46">
        <f t="shared" si="33"/>
        <v>895998</v>
      </c>
      <c r="G1585" s="391" t="s">
        <v>9567</v>
      </c>
    </row>
    <row r="1586" spans="1:7" x14ac:dyDescent="0.3">
      <c r="A1586" s="54"/>
      <c r="C1586" s="5"/>
      <c r="D1586" s="65"/>
      <c r="E1586" s="65"/>
      <c r="F1586" s="46">
        <f t="shared" si="33"/>
        <v>895998</v>
      </c>
      <c r="G1586" s="391" t="s">
        <v>9567</v>
      </c>
    </row>
    <row r="1587" spans="1:7" x14ac:dyDescent="0.3">
      <c r="A1587" s="54"/>
      <c r="C1587" s="5"/>
      <c r="D1587" s="65"/>
      <c r="E1587" s="65"/>
      <c r="F1587" s="46">
        <f t="shared" si="33"/>
        <v>895998</v>
      </c>
      <c r="G1587" s="391" t="s">
        <v>9567</v>
      </c>
    </row>
    <row r="1588" spans="1:7" x14ac:dyDescent="0.3">
      <c r="A1588" s="54"/>
      <c r="C1588" s="5"/>
      <c r="D1588" s="65"/>
      <c r="E1588" s="65"/>
      <c r="F1588" s="46">
        <f t="shared" si="33"/>
        <v>895998</v>
      </c>
      <c r="G1588" s="391" t="s">
        <v>9567</v>
      </c>
    </row>
    <row r="1589" spans="1:7" x14ac:dyDescent="0.3">
      <c r="A1589" s="54"/>
      <c r="C1589" s="5"/>
      <c r="D1589" s="65"/>
      <c r="E1589" s="65"/>
      <c r="F1589" s="46">
        <f t="shared" si="33"/>
        <v>895998</v>
      </c>
      <c r="G1589" s="391" t="s">
        <v>9567</v>
      </c>
    </row>
    <row r="1590" spans="1:7" x14ac:dyDescent="0.3">
      <c r="A1590" s="54"/>
      <c r="C1590" s="5"/>
      <c r="D1590" s="65"/>
      <c r="E1590" s="65"/>
      <c r="F1590" s="46">
        <f t="shared" si="33"/>
        <v>895998</v>
      </c>
      <c r="G1590" s="391" t="s">
        <v>9567</v>
      </c>
    </row>
    <row r="1591" spans="1:7" x14ac:dyDescent="0.3">
      <c r="A1591" s="54"/>
      <c r="C1591" s="5"/>
      <c r="D1591" s="65"/>
      <c r="E1591" s="65"/>
      <c r="F1591" s="46">
        <f t="shared" si="33"/>
        <v>895998</v>
      </c>
      <c r="G1591" s="391" t="s">
        <v>9567</v>
      </c>
    </row>
    <row r="1592" spans="1:7" x14ac:dyDescent="0.3">
      <c r="A1592" s="54"/>
      <c r="C1592" s="5"/>
      <c r="D1592" s="65"/>
      <c r="E1592" s="65"/>
      <c r="F1592" s="46">
        <f t="shared" si="33"/>
        <v>895998</v>
      </c>
      <c r="G1592" s="391" t="s">
        <v>9567</v>
      </c>
    </row>
    <row r="1593" spans="1:7" x14ac:dyDescent="0.3">
      <c r="A1593" s="54"/>
      <c r="C1593" s="5"/>
      <c r="D1593" s="65"/>
      <c r="E1593" s="65"/>
      <c r="F1593" s="46">
        <f t="shared" si="33"/>
        <v>895998</v>
      </c>
      <c r="G1593" s="391" t="s">
        <v>9567</v>
      </c>
    </row>
    <row r="1594" spans="1:7" x14ac:dyDescent="0.3">
      <c r="A1594" s="54"/>
      <c r="C1594" s="5"/>
      <c r="D1594" s="65"/>
      <c r="E1594" s="65"/>
      <c r="F1594" s="46">
        <f t="shared" si="33"/>
        <v>895998</v>
      </c>
      <c r="G1594" s="391" t="s">
        <v>9567</v>
      </c>
    </row>
    <row r="1595" spans="1:7" x14ac:dyDescent="0.3">
      <c r="A1595" s="54"/>
      <c r="C1595" s="5"/>
      <c r="D1595" s="65"/>
      <c r="E1595" s="65"/>
      <c r="F1595" s="46">
        <f t="shared" si="33"/>
        <v>895998</v>
      </c>
      <c r="G1595" s="391" t="s">
        <v>9567</v>
      </c>
    </row>
    <row r="1596" spans="1:7" x14ac:dyDescent="0.3">
      <c r="A1596" s="54"/>
      <c r="C1596" s="5"/>
      <c r="D1596" s="65"/>
      <c r="E1596" s="65"/>
      <c r="F1596" s="46">
        <f t="shared" si="33"/>
        <v>895998</v>
      </c>
      <c r="G1596" s="391" t="s">
        <v>9567</v>
      </c>
    </row>
    <row r="1597" spans="1:7" x14ac:dyDescent="0.3">
      <c r="A1597" s="54"/>
      <c r="C1597" s="5"/>
      <c r="D1597" s="65"/>
      <c r="E1597" s="65"/>
      <c r="F1597" s="46">
        <f t="shared" si="33"/>
        <v>895998</v>
      </c>
      <c r="G1597" s="391" t="s">
        <v>9567</v>
      </c>
    </row>
    <row r="1598" spans="1:7" x14ac:dyDescent="0.3">
      <c r="A1598" s="54"/>
      <c r="C1598" s="5"/>
      <c r="D1598" s="65"/>
      <c r="E1598" s="65"/>
      <c r="F1598" s="46">
        <f t="shared" si="33"/>
        <v>895998</v>
      </c>
      <c r="G1598" s="391" t="s">
        <v>9567</v>
      </c>
    </row>
    <row r="1599" spans="1:7" x14ac:dyDescent="0.3">
      <c r="A1599" s="54"/>
      <c r="C1599" s="5"/>
      <c r="D1599" s="65"/>
      <c r="E1599" s="65"/>
      <c r="F1599" s="46">
        <f t="shared" si="33"/>
        <v>895998</v>
      </c>
      <c r="G1599" s="391" t="s">
        <v>9567</v>
      </c>
    </row>
    <row r="1600" spans="1:7" x14ac:dyDescent="0.3">
      <c r="A1600" s="54"/>
      <c r="C1600" s="5"/>
      <c r="D1600" s="65"/>
      <c r="E1600" s="65"/>
      <c r="F1600" s="46">
        <f t="shared" si="33"/>
        <v>895998</v>
      </c>
      <c r="G1600" s="391" t="s">
        <v>9567</v>
      </c>
    </row>
    <row r="1601" spans="1:7" x14ac:dyDescent="0.3">
      <c r="A1601" s="54"/>
      <c r="C1601" s="5"/>
      <c r="D1601" s="65"/>
      <c r="E1601" s="65"/>
      <c r="F1601" s="46">
        <f t="shared" si="33"/>
        <v>895998</v>
      </c>
      <c r="G1601" s="391" t="s">
        <v>9567</v>
      </c>
    </row>
    <row r="1602" spans="1:7" x14ac:dyDescent="0.3">
      <c r="A1602" s="54"/>
      <c r="C1602" s="5"/>
      <c r="D1602" s="65"/>
      <c r="E1602" s="65"/>
      <c r="F1602" s="46">
        <f t="shared" si="33"/>
        <v>895998</v>
      </c>
      <c r="G1602" s="391" t="s">
        <v>9567</v>
      </c>
    </row>
    <row r="1603" spans="1:7" x14ac:dyDescent="0.3">
      <c r="A1603" s="54"/>
      <c r="C1603" s="5"/>
      <c r="D1603" s="65"/>
      <c r="E1603" s="65"/>
      <c r="F1603" s="46">
        <f t="shared" si="33"/>
        <v>895998</v>
      </c>
      <c r="G1603" s="391" t="s">
        <v>9567</v>
      </c>
    </row>
    <row r="1604" spans="1:7" x14ac:dyDescent="0.3">
      <c r="A1604" s="54"/>
      <c r="C1604" s="5"/>
      <c r="D1604" s="65"/>
      <c r="E1604" s="65"/>
      <c r="F1604" s="46">
        <f t="shared" si="33"/>
        <v>895998</v>
      </c>
      <c r="G1604" s="391" t="s">
        <v>9567</v>
      </c>
    </row>
    <row r="1605" spans="1:7" x14ac:dyDescent="0.3">
      <c r="A1605" s="54"/>
      <c r="C1605" s="5"/>
      <c r="D1605" s="65"/>
      <c r="E1605" s="65"/>
      <c r="F1605" s="46">
        <f t="shared" si="33"/>
        <v>895998</v>
      </c>
      <c r="G1605" s="391" t="s">
        <v>9567</v>
      </c>
    </row>
    <row r="1606" spans="1:7" x14ac:dyDescent="0.3">
      <c r="A1606" s="54"/>
      <c r="C1606" s="5"/>
      <c r="D1606" s="65"/>
      <c r="E1606" s="65"/>
      <c r="F1606" s="46">
        <f t="shared" si="33"/>
        <v>895998</v>
      </c>
      <c r="G1606" s="391" t="s">
        <v>9567</v>
      </c>
    </row>
    <row r="1607" spans="1:7" x14ac:dyDescent="0.3">
      <c r="A1607" s="54"/>
      <c r="C1607" s="5"/>
      <c r="D1607" s="65"/>
      <c r="E1607" s="65"/>
      <c r="F1607" s="46">
        <f t="shared" si="33"/>
        <v>895998</v>
      </c>
      <c r="G1607" s="391" t="s">
        <v>9567</v>
      </c>
    </row>
    <row r="1608" spans="1:7" x14ac:dyDescent="0.3">
      <c r="A1608" s="54"/>
      <c r="C1608" s="5"/>
      <c r="D1608" s="65"/>
      <c r="E1608" s="65"/>
      <c r="F1608" s="46">
        <f t="shared" ref="F1608:F1671" si="34">F1607+E1608-D1608</f>
        <v>895998</v>
      </c>
      <c r="G1608" s="391" t="s">
        <v>9567</v>
      </c>
    </row>
    <row r="1609" spans="1:7" x14ac:dyDescent="0.3">
      <c r="A1609" s="54"/>
      <c r="C1609" s="5"/>
      <c r="D1609" s="65"/>
      <c r="E1609" s="65"/>
      <c r="F1609" s="46">
        <f t="shared" si="34"/>
        <v>895998</v>
      </c>
      <c r="G1609" s="391" t="s">
        <v>9567</v>
      </c>
    </row>
    <row r="1610" spans="1:7" x14ac:dyDescent="0.3">
      <c r="A1610" s="54"/>
      <c r="C1610" s="5"/>
      <c r="D1610" s="65"/>
      <c r="E1610" s="65"/>
      <c r="F1610" s="46">
        <f t="shared" si="34"/>
        <v>895998</v>
      </c>
      <c r="G1610" s="391" t="s">
        <v>9567</v>
      </c>
    </row>
    <row r="1611" spans="1:7" x14ac:dyDescent="0.3">
      <c r="A1611" s="54"/>
      <c r="C1611" s="5"/>
      <c r="D1611" s="65"/>
      <c r="E1611" s="65"/>
      <c r="F1611" s="46">
        <f t="shared" si="34"/>
        <v>895998</v>
      </c>
      <c r="G1611" s="391" t="s">
        <v>9567</v>
      </c>
    </row>
    <row r="1612" spans="1:7" x14ac:dyDescent="0.3">
      <c r="A1612" s="54"/>
      <c r="C1612" s="5"/>
      <c r="D1612" s="65"/>
      <c r="E1612" s="65"/>
      <c r="F1612" s="46">
        <f t="shared" si="34"/>
        <v>895998</v>
      </c>
      <c r="G1612" s="391" t="s">
        <v>9567</v>
      </c>
    </row>
    <row r="1613" spans="1:7" x14ac:dyDescent="0.3">
      <c r="A1613" s="54"/>
      <c r="C1613" s="5"/>
      <c r="D1613" s="65"/>
      <c r="E1613" s="65"/>
      <c r="F1613" s="46">
        <f t="shared" si="34"/>
        <v>895998</v>
      </c>
      <c r="G1613" s="391" t="s">
        <v>9567</v>
      </c>
    </row>
    <row r="1614" spans="1:7" x14ac:dyDescent="0.3">
      <c r="A1614" s="54"/>
      <c r="C1614" s="5"/>
      <c r="D1614" s="65"/>
      <c r="E1614" s="65"/>
      <c r="F1614" s="46">
        <f t="shared" si="34"/>
        <v>895998</v>
      </c>
      <c r="G1614" s="391" t="s">
        <v>9567</v>
      </c>
    </row>
    <row r="1615" spans="1:7" x14ac:dyDescent="0.3">
      <c r="A1615" s="54"/>
      <c r="C1615" s="5"/>
      <c r="D1615" s="65"/>
      <c r="E1615" s="65"/>
      <c r="F1615" s="46">
        <f t="shared" si="34"/>
        <v>895998</v>
      </c>
      <c r="G1615" s="391" t="s">
        <v>9567</v>
      </c>
    </row>
    <row r="1616" spans="1:7" x14ac:dyDescent="0.3">
      <c r="A1616" s="54"/>
      <c r="C1616" s="5"/>
      <c r="D1616" s="65"/>
      <c r="E1616" s="65"/>
      <c r="F1616" s="46">
        <f t="shared" si="34"/>
        <v>895998</v>
      </c>
      <c r="G1616" s="391" t="s">
        <v>9567</v>
      </c>
    </row>
    <row r="1617" spans="1:7" x14ac:dyDescent="0.3">
      <c r="A1617" s="54"/>
      <c r="C1617" s="5"/>
      <c r="D1617" s="65"/>
      <c r="E1617" s="65"/>
      <c r="F1617" s="46">
        <f t="shared" si="34"/>
        <v>895998</v>
      </c>
      <c r="G1617" s="391" t="s">
        <v>9567</v>
      </c>
    </row>
    <row r="1618" spans="1:7" x14ac:dyDescent="0.3">
      <c r="A1618" s="54"/>
      <c r="C1618" s="5"/>
      <c r="D1618" s="65"/>
      <c r="E1618" s="65"/>
      <c r="F1618" s="46">
        <f t="shared" si="34"/>
        <v>895998</v>
      </c>
      <c r="G1618" s="391" t="s">
        <v>9567</v>
      </c>
    </row>
    <row r="1619" spans="1:7" x14ac:dyDescent="0.3">
      <c r="A1619" s="54"/>
      <c r="C1619" s="5"/>
      <c r="D1619" s="65"/>
      <c r="E1619" s="65"/>
      <c r="F1619" s="46">
        <f t="shared" si="34"/>
        <v>895998</v>
      </c>
      <c r="G1619" s="391" t="s">
        <v>9567</v>
      </c>
    </row>
    <row r="1620" spans="1:7" x14ac:dyDescent="0.3">
      <c r="A1620" s="54"/>
      <c r="C1620" s="5"/>
      <c r="D1620" s="65"/>
      <c r="E1620" s="65"/>
      <c r="F1620" s="46">
        <f t="shared" si="34"/>
        <v>895998</v>
      </c>
      <c r="G1620" s="391" t="s">
        <v>9567</v>
      </c>
    </row>
    <row r="1621" spans="1:7" x14ac:dyDescent="0.3">
      <c r="A1621" s="54"/>
      <c r="C1621" s="5"/>
      <c r="D1621" s="65"/>
      <c r="E1621" s="65"/>
      <c r="F1621" s="46">
        <f t="shared" si="34"/>
        <v>895998</v>
      </c>
      <c r="G1621" s="391" t="s">
        <v>9567</v>
      </c>
    </row>
    <row r="1622" spans="1:7" x14ac:dyDescent="0.3">
      <c r="A1622" s="54"/>
      <c r="C1622" s="5"/>
      <c r="D1622" s="65"/>
      <c r="E1622" s="65"/>
      <c r="F1622" s="46">
        <f t="shared" si="34"/>
        <v>895998</v>
      </c>
      <c r="G1622" s="391" t="s">
        <v>9567</v>
      </c>
    </row>
    <row r="1623" spans="1:7" x14ac:dyDescent="0.3">
      <c r="A1623" s="54"/>
      <c r="C1623" s="5"/>
      <c r="D1623" s="65"/>
      <c r="E1623" s="65"/>
      <c r="F1623" s="46">
        <f t="shared" si="34"/>
        <v>895998</v>
      </c>
      <c r="G1623" s="391" t="s">
        <v>9567</v>
      </c>
    </row>
    <row r="1624" spans="1:7" x14ac:dyDescent="0.3">
      <c r="A1624" s="54"/>
      <c r="C1624" s="5"/>
      <c r="D1624" s="65"/>
      <c r="E1624" s="65"/>
      <c r="F1624" s="46">
        <f t="shared" si="34"/>
        <v>895998</v>
      </c>
      <c r="G1624" s="391" t="s">
        <v>9567</v>
      </c>
    </row>
    <row r="1625" spans="1:7" x14ac:dyDescent="0.3">
      <c r="A1625" s="54"/>
      <c r="C1625" s="5"/>
      <c r="D1625" s="65"/>
      <c r="E1625" s="65"/>
      <c r="F1625" s="46">
        <f t="shared" si="34"/>
        <v>895998</v>
      </c>
      <c r="G1625" s="391" t="s">
        <v>9567</v>
      </c>
    </row>
    <row r="1626" spans="1:7" x14ac:dyDescent="0.3">
      <c r="A1626" s="54"/>
      <c r="C1626" s="5"/>
      <c r="D1626" s="65"/>
      <c r="E1626" s="65"/>
      <c r="F1626" s="46">
        <f t="shared" si="34"/>
        <v>895998</v>
      </c>
      <c r="G1626" s="391" t="s">
        <v>9567</v>
      </c>
    </row>
    <row r="1627" spans="1:7" x14ac:dyDescent="0.3">
      <c r="A1627" s="54"/>
      <c r="C1627" s="5"/>
      <c r="D1627" s="65"/>
      <c r="E1627" s="65"/>
      <c r="F1627" s="46">
        <f t="shared" si="34"/>
        <v>895998</v>
      </c>
      <c r="G1627" s="391" t="s">
        <v>9567</v>
      </c>
    </row>
    <row r="1628" spans="1:7" x14ac:dyDescent="0.3">
      <c r="A1628" s="54"/>
      <c r="C1628" s="5"/>
      <c r="D1628" s="65"/>
      <c r="E1628" s="65"/>
      <c r="F1628" s="46">
        <f t="shared" si="34"/>
        <v>895998</v>
      </c>
      <c r="G1628" s="391" t="s">
        <v>9567</v>
      </c>
    </row>
    <row r="1629" spans="1:7" x14ac:dyDescent="0.3">
      <c r="A1629" s="54"/>
      <c r="C1629" s="5"/>
      <c r="D1629" s="65"/>
      <c r="E1629" s="65"/>
      <c r="F1629" s="46">
        <f t="shared" si="34"/>
        <v>895998</v>
      </c>
      <c r="G1629" s="391" t="s">
        <v>9567</v>
      </c>
    </row>
    <row r="1630" spans="1:7" x14ac:dyDescent="0.3">
      <c r="A1630" s="54"/>
      <c r="C1630" s="5"/>
      <c r="D1630" s="65"/>
      <c r="E1630" s="65"/>
      <c r="F1630" s="46">
        <f t="shared" si="34"/>
        <v>895998</v>
      </c>
      <c r="G1630" s="391" t="s">
        <v>9567</v>
      </c>
    </row>
    <row r="1631" spans="1:7" x14ac:dyDescent="0.3">
      <c r="A1631" s="54"/>
      <c r="C1631" s="5"/>
      <c r="D1631" s="65"/>
      <c r="E1631" s="65"/>
      <c r="F1631" s="46">
        <f t="shared" si="34"/>
        <v>895998</v>
      </c>
      <c r="G1631" s="391" t="s">
        <v>9567</v>
      </c>
    </row>
    <row r="1632" spans="1:7" x14ac:dyDescent="0.3">
      <c r="A1632" s="54"/>
      <c r="C1632" s="5"/>
      <c r="D1632" s="65"/>
      <c r="E1632" s="65"/>
      <c r="F1632" s="46">
        <f t="shared" si="34"/>
        <v>895998</v>
      </c>
      <c r="G1632" s="391" t="s">
        <v>9567</v>
      </c>
    </row>
    <row r="1633" spans="1:7" x14ac:dyDescent="0.3">
      <c r="A1633" s="54"/>
      <c r="C1633" s="5"/>
      <c r="D1633" s="65"/>
      <c r="E1633" s="65"/>
      <c r="F1633" s="46">
        <f t="shared" si="34"/>
        <v>895998</v>
      </c>
      <c r="G1633" s="391" t="s">
        <v>9567</v>
      </c>
    </row>
    <row r="1634" spans="1:7" x14ac:dyDescent="0.3">
      <c r="A1634" s="54"/>
      <c r="C1634" s="5"/>
      <c r="D1634" s="65"/>
      <c r="E1634" s="65"/>
      <c r="F1634" s="46">
        <f t="shared" si="34"/>
        <v>895998</v>
      </c>
      <c r="G1634" s="391" t="s">
        <v>9567</v>
      </c>
    </row>
    <row r="1635" spans="1:7" x14ac:dyDescent="0.3">
      <c r="A1635" s="54"/>
      <c r="C1635" s="5"/>
      <c r="D1635" s="65"/>
      <c r="E1635" s="65"/>
      <c r="F1635" s="46">
        <f t="shared" si="34"/>
        <v>895998</v>
      </c>
      <c r="G1635" s="391" t="s">
        <v>9567</v>
      </c>
    </row>
    <row r="1636" spans="1:7" x14ac:dyDescent="0.3">
      <c r="A1636" s="54"/>
      <c r="C1636" s="5"/>
      <c r="D1636" s="65"/>
      <c r="E1636" s="65"/>
      <c r="F1636" s="46">
        <f t="shared" si="34"/>
        <v>895998</v>
      </c>
      <c r="G1636" s="391" t="s">
        <v>9567</v>
      </c>
    </row>
    <row r="1637" spans="1:7" x14ac:dyDescent="0.3">
      <c r="A1637" s="54"/>
      <c r="C1637" s="5"/>
      <c r="D1637" s="65"/>
      <c r="E1637" s="65"/>
      <c r="F1637" s="46">
        <f t="shared" si="34"/>
        <v>895998</v>
      </c>
      <c r="G1637" s="391" t="s">
        <v>9567</v>
      </c>
    </row>
    <row r="1638" spans="1:7" x14ac:dyDescent="0.3">
      <c r="A1638" s="54"/>
      <c r="C1638" s="5"/>
      <c r="D1638" s="65"/>
      <c r="E1638" s="65"/>
      <c r="F1638" s="46">
        <f t="shared" si="34"/>
        <v>895998</v>
      </c>
      <c r="G1638" s="391" t="s">
        <v>9567</v>
      </c>
    </row>
    <row r="1639" spans="1:7" x14ac:dyDescent="0.3">
      <c r="A1639" s="54"/>
      <c r="C1639" s="5"/>
      <c r="D1639" s="65"/>
      <c r="E1639" s="65"/>
      <c r="F1639" s="46">
        <f t="shared" si="34"/>
        <v>895998</v>
      </c>
      <c r="G1639" s="391" t="s">
        <v>9567</v>
      </c>
    </row>
    <row r="1640" spans="1:7" x14ac:dyDescent="0.3">
      <c r="A1640" s="54"/>
      <c r="C1640" s="5"/>
      <c r="D1640" s="65"/>
      <c r="E1640" s="65"/>
      <c r="F1640" s="46">
        <f t="shared" si="34"/>
        <v>895998</v>
      </c>
      <c r="G1640" s="391" t="s">
        <v>9567</v>
      </c>
    </row>
    <row r="1641" spans="1:7" x14ac:dyDescent="0.3">
      <c r="A1641" s="54"/>
      <c r="C1641" s="5"/>
      <c r="D1641" s="65"/>
      <c r="E1641" s="65"/>
      <c r="F1641" s="46">
        <f t="shared" si="34"/>
        <v>895998</v>
      </c>
      <c r="G1641" s="391" t="s">
        <v>9567</v>
      </c>
    </row>
    <row r="1642" spans="1:7" x14ac:dyDescent="0.3">
      <c r="A1642" s="54"/>
      <c r="C1642" s="5"/>
      <c r="D1642" s="65"/>
      <c r="E1642" s="65"/>
      <c r="F1642" s="46">
        <f t="shared" si="34"/>
        <v>895998</v>
      </c>
      <c r="G1642" s="391" t="s">
        <v>9567</v>
      </c>
    </row>
    <row r="1643" spans="1:7" x14ac:dyDescent="0.3">
      <c r="A1643" s="54"/>
      <c r="C1643" s="5"/>
      <c r="D1643" s="65"/>
      <c r="E1643" s="65"/>
      <c r="F1643" s="46">
        <f t="shared" si="34"/>
        <v>895998</v>
      </c>
      <c r="G1643" s="391" t="s">
        <v>9567</v>
      </c>
    </row>
    <row r="1644" spans="1:7" x14ac:dyDescent="0.3">
      <c r="A1644" s="54"/>
      <c r="C1644" s="5"/>
      <c r="D1644" s="65"/>
      <c r="E1644" s="65"/>
      <c r="F1644" s="46">
        <f t="shared" si="34"/>
        <v>895998</v>
      </c>
      <c r="G1644" s="391" t="s">
        <v>9567</v>
      </c>
    </row>
    <row r="1645" spans="1:7" x14ac:dyDescent="0.3">
      <c r="A1645" s="54"/>
      <c r="C1645" s="5"/>
      <c r="D1645" s="65"/>
      <c r="E1645" s="65"/>
      <c r="F1645" s="46">
        <f t="shared" si="34"/>
        <v>895998</v>
      </c>
      <c r="G1645" s="391" t="s">
        <v>9567</v>
      </c>
    </row>
    <row r="1646" spans="1:7" x14ac:dyDescent="0.3">
      <c r="A1646" s="54"/>
      <c r="C1646" s="5"/>
      <c r="D1646" s="65"/>
      <c r="E1646" s="65"/>
      <c r="F1646" s="46">
        <f t="shared" si="34"/>
        <v>895998</v>
      </c>
      <c r="G1646" s="391" t="s">
        <v>9567</v>
      </c>
    </row>
    <row r="1647" spans="1:7" x14ac:dyDescent="0.3">
      <c r="A1647" s="54"/>
      <c r="C1647" s="5"/>
      <c r="D1647" s="65"/>
      <c r="E1647" s="65"/>
      <c r="F1647" s="46">
        <f t="shared" si="34"/>
        <v>895998</v>
      </c>
      <c r="G1647" s="391" t="s">
        <v>9567</v>
      </c>
    </row>
    <row r="1648" spans="1:7" x14ac:dyDescent="0.3">
      <c r="A1648" s="54"/>
      <c r="C1648" s="5"/>
      <c r="D1648" s="65"/>
      <c r="E1648" s="65"/>
      <c r="F1648" s="46">
        <f t="shared" si="34"/>
        <v>895998</v>
      </c>
      <c r="G1648" s="391" t="s">
        <v>9567</v>
      </c>
    </row>
    <row r="1649" spans="1:7" x14ac:dyDescent="0.3">
      <c r="A1649" s="54"/>
      <c r="C1649" s="5"/>
      <c r="D1649" s="65"/>
      <c r="E1649" s="65"/>
      <c r="F1649" s="46">
        <f t="shared" si="34"/>
        <v>895998</v>
      </c>
      <c r="G1649" s="391" t="s">
        <v>9567</v>
      </c>
    </row>
    <row r="1650" spans="1:7" x14ac:dyDescent="0.3">
      <c r="A1650" s="54"/>
      <c r="C1650" s="5"/>
      <c r="D1650" s="65"/>
      <c r="E1650" s="65"/>
      <c r="F1650" s="46">
        <f t="shared" si="34"/>
        <v>895998</v>
      </c>
      <c r="G1650" s="391" t="s">
        <v>9567</v>
      </c>
    </row>
    <row r="1651" spans="1:7" x14ac:dyDescent="0.3">
      <c r="A1651" s="54"/>
      <c r="C1651" s="5"/>
      <c r="D1651" s="65"/>
      <c r="E1651" s="65"/>
      <c r="F1651" s="46">
        <f t="shared" si="34"/>
        <v>895998</v>
      </c>
      <c r="G1651" s="391" t="s">
        <v>9567</v>
      </c>
    </row>
    <row r="1652" spans="1:7" x14ac:dyDescent="0.3">
      <c r="A1652" s="54"/>
      <c r="C1652" s="5"/>
      <c r="D1652" s="65"/>
      <c r="E1652" s="65"/>
      <c r="F1652" s="46">
        <f t="shared" si="34"/>
        <v>895998</v>
      </c>
      <c r="G1652" s="391" t="s">
        <v>9567</v>
      </c>
    </row>
    <row r="1653" spans="1:7" x14ac:dyDescent="0.3">
      <c r="A1653" s="54"/>
      <c r="C1653" s="5"/>
      <c r="D1653" s="65"/>
      <c r="E1653" s="65"/>
      <c r="F1653" s="46">
        <f t="shared" si="34"/>
        <v>895998</v>
      </c>
      <c r="G1653" s="391" t="s">
        <v>9567</v>
      </c>
    </row>
    <row r="1654" spans="1:7" x14ac:dyDescent="0.3">
      <c r="A1654" s="54"/>
      <c r="C1654" s="5"/>
      <c r="D1654" s="65"/>
      <c r="E1654" s="65"/>
      <c r="F1654" s="46">
        <f t="shared" si="34"/>
        <v>895998</v>
      </c>
      <c r="G1654" s="391" t="s">
        <v>9567</v>
      </c>
    </row>
    <row r="1655" spans="1:7" x14ac:dyDescent="0.3">
      <c r="A1655" s="54"/>
      <c r="C1655" s="5"/>
      <c r="D1655" s="65"/>
      <c r="E1655" s="65"/>
      <c r="F1655" s="46">
        <f t="shared" si="34"/>
        <v>895998</v>
      </c>
      <c r="G1655" s="391" t="s">
        <v>9567</v>
      </c>
    </row>
    <row r="1656" spans="1:7" x14ac:dyDescent="0.3">
      <c r="A1656" s="54"/>
      <c r="C1656" s="5"/>
      <c r="D1656" s="65"/>
      <c r="E1656" s="65"/>
      <c r="F1656" s="46">
        <f t="shared" si="34"/>
        <v>895998</v>
      </c>
      <c r="G1656" s="391" t="s">
        <v>9567</v>
      </c>
    </row>
    <row r="1657" spans="1:7" x14ac:dyDescent="0.3">
      <c r="A1657" s="54"/>
      <c r="C1657" s="5"/>
      <c r="D1657" s="65"/>
      <c r="E1657" s="65"/>
      <c r="F1657" s="46">
        <f t="shared" si="34"/>
        <v>895998</v>
      </c>
      <c r="G1657" s="391" t="s">
        <v>9567</v>
      </c>
    </row>
    <row r="1658" spans="1:7" x14ac:dyDescent="0.3">
      <c r="A1658" s="54"/>
      <c r="C1658" s="5"/>
      <c r="D1658" s="65"/>
      <c r="E1658" s="65"/>
      <c r="F1658" s="46">
        <f t="shared" si="34"/>
        <v>895998</v>
      </c>
      <c r="G1658" s="391" t="s">
        <v>9567</v>
      </c>
    </row>
    <row r="1659" spans="1:7" x14ac:dyDescent="0.3">
      <c r="A1659" s="54"/>
      <c r="C1659" s="5"/>
      <c r="D1659" s="65"/>
      <c r="E1659" s="65"/>
      <c r="F1659" s="46">
        <f t="shared" si="34"/>
        <v>895998</v>
      </c>
      <c r="G1659" s="391" t="s">
        <v>9567</v>
      </c>
    </row>
    <row r="1660" spans="1:7" x14ac:dyDescent="0.3">
      <c r="A1660" s="54"/>
      <c r="C1660" s="5"/>
      <c r="D1660" s="65"/>
      <c r="E1660" s="65"/>
      <c r="F1660" s="46">
        <f t="shared" si="34"/>
        <v>895998</v>
      </c>
      <c r="G1660" s="391" t="s">
        <v>9567</v>
      </c>
    </row>
    <row r="1661" spans="1:7" x14ac:dyDescent="0.3">
      <c r="A1661" s="54"/>
      <c r="C1661" s="5"/>
      <c r="D1661" s="65"/>
      <c r="E1661" s="65"/>
      <c r="F1661" s="46">
        <f t="shared" si="34"/>
        <v>895998</v>
      </c>
      <c r="G1661" s="391" t="s">
        <v>9567</v>
      </c>
    </row>
    <row r="1662" spans="1:7" x14ac:dyDescent="0.3">
      <c r="D1662" s="65"/>
      <c r="E1662" s="65"/>
      <c r="F1662" s="46">
        <f t="shared" si="34"/>
        <v>895998</v>
      </c>
      <c r="G1662" s="391" t="s">
        <v>9567</v>
      </c>
    </row>
    <row r="1663" spans="1:7" x14ac:dyDescent="0.3">
      <c r="D1663" s="65"/>
      <c r="E1663" s="65"/>
      <c r="F1663" s="46">
        <f t="shared" si="34"/>
        <v>895998</v>
      </c>
      <c r="G1663" s="391" t="s">
        <v>9567</v>
      </c>
    </row>
    <row r="1664" spans="1:7" x14ac:dyDescent="0.3">
      <c r="D1664" s="65"/>
      <c r="E1664" s="65"/>
      <c r="F1664" s="46">
        <f t="shared" si="34"/>
        <v>895998</v>
      </c>
      <c r="G1664" s="391" t="s">
        <v>9567</v>
      </c>
    </row>
    <row r="1665" spans="4:7" x14ac:dyDescent="0.3">
      <c r="D1665" s="65"/>
      <c r="E1665" s="65"/>
      <c r="F1665" s="46">
        <f t="shared" si="34"/>
        <v>895998</v>
      </c>
      <c r="G1665" s="391" t="s">
        <v>9567</v>
      </c>
    </row>
    <row r="1666" spans="4:7" x14ac:dyDescent="0.3">
      <c r="D1666" s="65"/>
      <c r="E1666" s="65"/>
      <c r="F1666" s="46">
        <f t="shared" si="34"/>
        <v>895998</v>
      </c>
      <c r="G1666" s="391" t="s">
        <v>9567</v>
      </c>
    </row>
    <row r="1667" spans="4:7" x14ac:dyDescent="0.3">
      <c r="D1667" s="65"/>
      <c r="E1667" s="65"/>
      <c r="F1667" s="46">
        <f t="shared" si="34"/>
        <v>895998</v>
      </c>
      <c r="G1667" s="391" t="s">
        <v>9567</v>
      </c>
    </row>
    <row r="1668" spans="4:7" x14ac:dyDescent="0.3">
      <c r="D1668" s="65"/>
      <c r="E1668" s="65"/>
      <c r="F1668" s="46">
        <f t="shared" si="34"/>
        <v>895998</v>
      </c>
      <c r="G1668" s="391" t="s">
        <v>9567</v>
      </c>
    </row>
    <row r="1669" spans="4:7" x14ac:dyDescent="0.3">
      <c r="D1669" s="65"/>
      <c r="E1669" s="65"/>
      <c r="F1669" s="46">
        <f t="shared" si="34"/>
        <v>895998</v>
      </c>
      <c r="G1669" s="391" t="s">
        <v>9567</v>
      </c>
    </row>
    <row r="1670" spans="4:7" x14ac:dyDescent="0.3">
      <c r="D1670" s="65"/>
      <c r="E1670" s="65"/>
      <c r="F1670" s="46">
        <f t="shared" si="34"/>
        <v>895998</v>
      </c>
      <c r="G1670" s="391" t="s">
        <v>9567</v>
      </c>
    </row>
    <row r="1671" spans="4:7" x14ac:dyDescent="0.3">
      <c r="D1671" s="65"/>
      <c r="E1671" s="65"/>
      <c r="F1671" s="46">
        <f t="shared" si="34"/>
        <v>895998</v>
      </c>
      <c r="G1671" s="391" t="s">
        <v>9567</v>
      </c>
    </row>
    <row r="1672" spans="4:7" x14ac:dyDescent="0.3">
      <c r="D1672" s="65"/>
      <c r="E1672" s="65"/>
      <c r="F1672" s="46">
        <f t="shared" ref="F1672:F1735" si="35">F1671+E1672-D1672</f>
        <v>895998</v>
      </c>
      <c r="G1672" s="391" t="s">
        <v>9567</v>
      </c>
    </row>
    <row r="1673" spans="4:7" x14ac:dyDescent="0.3">
      <c r="D1673" s="65"/>
      <c r="E1673" s="65"/>
      <c r="F1673" s="46">
        <f t="shared" si="35"/>
        <v>895998</v>
      </c>
      <c r="G1673" s="391" t="s">
        <v>9567</v>
      </c>
    </row>
    <row r="1674" spans="4:7" x14ac:dyDescent="0.3">
      <c r="D1674" s="65"/>
      <c r="E1674" s="65"/>
      <c r="F1674" s="46">
        <f t="shared" si="35"/>
        <v>895998</v>
      </c>
      <c r="G1674" s="391" t="s">
        <v>9567</v>
      </c>
    </row>
    <row r="1675" spans="4:7" x14ac:dyDescent="0.3">
      <c r="D1675" s="65"/>
      <c r="E1675" s="65"/>
      <c r="F1675" s="46">
        <f t="shared" si="35"/>
        <v>895998</v>
      </c>
      <c r="G1675" s="391" t="s">
        <v>9567</v>
      </c>
    </row>
    <row r="1676" spans="4:7" x14ac:dyDescent="0.3">
      <c r="D1676" s="65"/>
      <c r="E1676" s="65"/>
      <c r="F1676" s="46">
        <f t="shared" si="35"/>
        <v>895998</v>
      </c>
      <c r="G1676" s="391" t="s">
        <v>9567</v>
      </c>
    </row>
    <row r="1677" spans="4:7" x14ac:dyDescent="0.3">
      <c r="D1677" s="65"/>
      <c r="E1677" s="65"/>
      <c r="F1677" s="46">
        <f t="shared" si="35"/>
        <v>895998</v>
      </c>
      <c r="G1677" s="391" t="s">
        <v>9567</v>
      </c>
    </row>
    <row r="1678" spans="4:7" x14ac:dyDescent="0.3">
      <c r="D1678" s="65"/>
      <c r="E1678" s="65"/>
      <c r="F1678" s="46">
        <f t="shared" si="35"/>
        <v>895998</v>
      </c>
      <c r="G1678" s="391" t="s">
        <v>9567</v>
      </c>
    </row>
    <row r="1679" spans="4:7" x14ac:dyDescent="0.3">
      <c r="D1679" s="65"/>
      <c r="E1679" s="65"/>
      <c r="F1679" s="46">
        <f t="shared" si="35"/>
        <v>895998</v>
      </c>
      <c r="G1679" s="391" t="s">
        <v>9567</v>
      </c>
    </row>
    <row r="1680" spans="4:7" x14ac:dyDescent="0.3">
      <c r="D1680" s="65"/>
      <c r="E1680" s="65"/>
      <c r="F1680" s="46">
        <f t="shared" si="35"/>
        <v>895998</v>
      </c>
      <c r="G1680" s="391" t="s">
        <v>9567</v>
      </c>
    </row>
    <row r="1681" spans="4:7" x14ac:dyDescent="0.3">
      <c r="D1681" s="65"/>
      <c r="E1681" s="65"/>
      <c r="F1681" s="46">
        <f t="shared" si="35"/>
        <v>895998</v>
      </c>
      <c r="G1681" s="391" t="s">
        <v>9567</v>
      </c>
    </row>
    <row r="1682" spans="4:7" x14ac:dyDescent="0.3">
      <c r="D1682" s="65"/>
      <c r="E1682" s="65"/>
      <c r="F1682" s="46">
        <f t="shared" si="35"/>
        <v>895998</v>
      </c>
      <c r="G1682" s="391" t="s">
        <v>9567</v>
      </c>
    </row>
    <row r="1683" spans="4:7" x14ac:dyDescent="0.3">
      <c r="D1683" s="65"/>
      <c r="E1683" s="65"/>
      <c r="F1683" s="46">
        <f t="shared" si="35"/>
        <v>895998</v>
      </c>
      <c r="G1683" s="391" t="s">
        <v>9567</v>
      </c>
    </row>
    <row r="1684" spans="4:7" x14ac:dyDescent="0.3">
      <c r="D1684" s="65"/>
      <c r="E1684" s="65"/>
      <c r="F1684" s="46">
        <f t="shared" si="35"/>
        <v>895998</v>
      </c>
      <c r="G1684" s="391" t="s">
        <v>9567</v>
      </c>
    </row>
    <row r="1685" spans="4:7" x14ac:dyDescent="0.3">
      <c r="D1685" s="65"/>
      <c r="E1685" s="65"/>
      <c r="F1685" s="46">
        <f t="shared" si="35"/>
        <v>895998</v>
      </c>
      <c r="G1685" s="391" t="s">
        <v>9567</v>
      </c>
    </row>
    <row r="1686" spans="4:7" x14ac:dyDescent="0.3">
      <c r="D1686" s="65"/>
      <c r="E1686" s="65"/>
      <c r="F1686" s="46">
        <f t="shared" si="35"/>
        <v>895998</v>
      </c>
      <c r="G1686" s="391" t="s">
        <v>9567</v>
      </c>
    </row>
    <row r="1687" spans="4:7" x14ac:dyDescent="0.3">
      <c r="D1687" s="65"/>
      <c r="E1687" s="65"/>
      <c r="F1687" s="46">
        <f t="shared" si="35"/>
        <v>895998</v>
      </c>
      <c r="G1687" s="391" t="s">
        <v>9567</v>
      </c>
    </row>
    <row r="1688" spans="4:7" x14ac:dyDescent="0.3">
      <c r="D1688" s="65"/>
      <c r="E1688" s="65"/>
      <c r="F1688" s="46">
        <f t="shared" si="35"/>
        <v>895998</v>
      </c>
      <c r="G1688" s="391" t="s">
        <v>9567</v>
      </c>
    </row>
    <row r="1689" spans="4:7" x14ac:dyDescent="0.3">
      <c r="D1689" s="65"/>
      <c r="E1689" s="65"/>
      <c r="F1689" s="46">
        <f t="shared" si="35"/>
        <v>895998</v>
      </c>
      <c r="G1689" s="391" t="s">
        <v>9567</v>
      </c>
    </row>
    <row r="1690" spans="4:7" x14ac:dyDescent="0.3">
      <c r="D1690" s="65"/>
      <c r="E1690" s="65"/>
      <c r="F1690" s="46">
        <f t="shared" si="35"/>
        <v>895998</v>
      </c>
      <c r="G1690" s="391" t="s">
        <v>9567</v>
      </c>
    </row>
    <row r="1691" spans="4:7" x14ac:dyDescent="0.3">
      <c r="D1691" s="65"/>
      <c r="E1691" s="65"/>
      <c r="F1691" s="46">
        <f t="shared" si="35"/>
        <v>895998</v>
      </c>
      <c r="G1691" s="391" t="s">
        <v>9567</v>
      </c>
    </row>
    <row r="1692" spans="4:7" x14ac:dyDescent="0.3">
      <c r="D1692" s="65"/>
      <c r="E1692" s="65"/>
      <c r="F1692" s="46">
        <f t="shared" si="35"/>
        <v>895998</v>
      </c>
      <c r="G1692" s="391" t="s">
        <v>9567</v>
      </c>
    </row>
    <row r="1693" spans="4:7" x14ac:dyDescent="0.3">
      <c r="D1693" s="65"/>
      <c r="E1693" s="65"/>
      <c r="F1693" s="46">
        <f t="shared" si="35"/>
        <v>895998</v>
      </c>
      <c r="G1693" s="391" t="s">
        <v>9567</v>
      </c>
    </row>
    <row r="1694" spans="4:7" x14ac:dyDescent="0.3">
      <c r="D1694" s="65"/>
      <c r="E1694" s="65"/>
      <c r="F1694" s="46">
        <f t="shared" si="35"/>
        <v>895998</v>
      </c>
      <c r="G1694" s="391" t="s">
        <v>9567</v>
      </c>
    </row>
    <row r="1695" spans="4:7" x14ac:dyDescent="0.3">
      <c r="D1695" s="65"/>
      <c r="E1695" s="65"/>
      <c r="F1695" s="46">
        <f t="shared" si="35"/>
        <v>895998</v>
      </c>
      <c r="G1695" s="391" t="s">
        <v>9567</v>
      </c>
    </row>
    <row r="1696" spans="4:7" x14ac:dyDescent="0.3">
      <c r="D1696" s="65"/>
      <c r="E1696" s="65"/>
      <c r="F1696" s="46">
        <f t="shared" si="35"/>
        <v>895998</v>
      </c>
      <c r="G1696" s="391" t="s">
        <v>9567</v>
      </c>
    </row>
    <row r="1697" spans="4:7" x14ac:dyDescent="0.3">
      <c r="D1697" s="65"/>
      <c r="E1697" s="65"/>
      <c r="F1697" s="46">
        <f t="shared" si="35"/>
        <v>895998</v>
      </c>
      <c r="G1697" s="391" t="s">
        <v>9567</v>
      </c>
    </row>
    <row r="1698" spans="4:7" x14ac:dyDescent="0.3">
      <c r="D1698" s="65"/>
      <c r="E1698" s="65"/>
      <c r="F1698" s="46">
        <f t="shared" si="35"/>
        <v>895998</v>
      </c>
      <c r="G1698" s="391" t="s">
        <v>9567</v>
      </c>
    </row>
    <row r="1699" spans="4:7" x14ac:dyDescent="0.3">
      <c r="D1699" s="65"/>
      <c r="E1699" s="65"/>
      <c r="F1699" s="46">
        <f t="shared" si="35"/>
        <v>895998</v>
      </c>
      <c r="G1699" s="391" t="s">
        <v>9567</v>
      </c>
    </row>
    <row r="1700" spans="4:7" x14ac:dyDescent="0.3">
      <c r="D1700" s="65"/>
      <c r="E1700" s="65"/>
      <c r="F1700" s="46">
        <f t="shared" si="35"/>
        <v>895998</v>
      </c>
      <c r="G1700" s="391" t="s">
        <v>9567</v>
      </c>
    </row>
    <row r="1701" spans="4:7" x14ac:dyDescent="0.3">
      <c r="D1701" s="65"/>
      <c r="E1701" s="65"/>
      <c r="F1701" s="46">
        <f t="shared" si="35"/>
        <v>895998</v>
      </c>
      <c r="G1701" s="391" t="s">
        <v>9567</v>
      </c>
    </row>
    <row r="1702" spans="4:7" x14ac:dyDescent="0.3">
      <c r="D1702" s="65"/>
      <c r="E1702" s="65"/>
      <c r="F1702" s="46">
        <f t="shared" si="35"/>
        <v>895998</v>
      </c>
      <c r="G1702" s="391" t="s">
        <v>9567</v>
      </c>
    </row>
    <row r="1703" spans="4:7" x14ac:dyDescent="0.3">
      <c r="D1703" s="65"/>
      <c r="E1703" s="65"/>
      <c r="F1703" s="46">
        <f t="shared" si="35"/>
        <v>895998</v>
      </c>
      <c r="G1703" s="391" t="s">
        <v>9567</v>
      </c>
    </row>
    <row r="1704" spans="4:7" x14ac:dyDescent="0.3">
      <c r="D1704" s="65"/>
      <c r="E1704" s="65"/>
      <c r="F1704" s="46">
        <f t="shared" si="35"/>
        <v>895998</v>
      </c>
      <c r="G1704" s="391" t="s">
        <v>9567</v>
      </c>
    </row>
    <row r="1705" spans="4:7" x14ac:dyDescent="0.3">
      <c r="D1705" s="65"/>
      <c r="E1705" s="65"/>
      <c r="F1705" s="46">
        <f t="shared" si="35"/>
        <v>895998</v>
      </c>
      <c r="G1705" s="391" t="s">
        <v>9567</v>
      </c>
    </row>
    <row r="1706" spans="4:7" x14ac:dyDescent="0.3">
      <c r="D1706" s="65"/>
      <c r="E1706" s="65"/>
      <c r="F1706" s="46">
        <f t="shared" si="35"/>
        <v>895998</v>
      </c>
      <c r="G1706" s="391" t="s">
        <v>9567</v>
      </c>
    </row>
    <row r="1707" spans="4:7" x14ac:dyDescent="0.3">
      <c r="D1707" s="65"/>
      <c r="E1707" s="65"/>
      <c r="F1707" s="46">
        <f t="shared" si="35"/>
        <v>895998</v>
      </c>
      <c r="G1707" s="391" t="s">
        <v>9567</v>
      </c>
    </row>
    <row r="1708" spans="4:7" x14ac:dyDescent="0.3">
      <c r="D1708" s="65"/>
      <c r="E1708" s="65"/>
      <c r="F1708" s="46">
        <f t="shared" si="35"/>
        <v>895998</v>
      </c>
      <c r="G1708" s="391" t="s">
        <v>9567</v>
      </c>
    </row>
    <row r="1709" spans="4:7" x14ac:dyDescent="0.3">
      <c r="D1709" s="65"/>
      <c r="E1709" s="65"/>
      <c r="F1709" s="46">
        <f t="shared" si="35"/>
        <v>895998</v>
      </c>
      <c r="G1709" s="391" t="s">
        <v>9567</v>
      </c>
    </row>
    <row r="1710" spans="4:7" x14ac:dyDescent="0.3">
      <c r="D1710" s="65"/>
      <c r="E1710" s="65"/>
      <c r="F1710" s="46">
        <f t="shared" si="35"/>
        <v>895998</v>
      </c>
      <c r="G1710" s="391" t="s">
        <v>9567</v>
      </c>
    </row>
    <row r="1711" spans="4:7" x14ac:dyDescent="0.3">
      <c r="D1711" s="65"/>
      <c r="E1711" s="65"/>
      <c r="F1711" s="46">
        <f t="shared" si="35"/>
        <v>895998</v>
      </c>
      <c r="G1711" s="391" t="s">
        <v>9567</v>
      </c>
    </row>
    <row r="1712" spans="4:7" x14ac:dyDescent="0.3">
      <c r="D1712" s="65"/>
      <c r="E1712" s="65"/>
      <c r="F1712" s="46">
        <f t="shared" si="35"/>
        <v>895998</v>
      </c>
      <c r="G1712" s="391" t="s">
        <v>9567</v>
      </c>
    </row>
    <row r="1713" spans="4:7" x14ac:dyDescent="0.3">
      <c r="D1713" s="65"/>
      <c r="E1713" s="65"/>
      <c r="F1713" s="46">
        <f t="shared" si="35"/>
        <v>895998</v>
      </c>
      <c r="G1713" s="391" t="s">
        <v>9567</v>
      </c>
    </row>
    <row r="1714" spans="4:7" x14ac:dyDescent="0.3">
      <c r="D1714" s="65"/>
      <c r="E1714" s="65"/>
      <c r="F1714" s="46">
        <f t="shared" si="35"/>
        <v>895998</v>
      </c>
      <c r="G1714" s="391" t="s">
        <v>9567</v>
      </c>
    </row>
    <row r="1715" spans="4:7" x14ac:dyDescent="0.3">
      <c r="D1715" s="65"/>
      <c r="E1715" s="65"/>
      <c r="F1715" s="46">
        <f t="shared" si="35"/>
        <v>895998</v>
      </c>
      <c r="G1715" s="391" t="s">
        <v>9567</v>
      </c>
    </row>
    <row r="1716" spans="4:7" x14ac:dyDescent="0.3">
      <c r="D1716" s="65"/>
      <c r="E1716" s="65"/>
      <c r="F1716" s="46">
        <f t="shared" si="35"/>
        <v>895998</v>
      </c>
      <c r="G1716" s="391" t="s">
        <v>9567</v>
      </c>
    </row>
    <row r="1717" spans="4:7" x14ac:dyDescent="0.3">
      <c r="D1717" s="65"/>
      <c r="E1717" s="65"/>
      <c r="F1717" s="46">
        <f t="shared" si="35"/>
        <v>895998</v>
      </c>
      <c r="G1717" s="391" t="s">
        <v>9567</v>
      </c>
    </row>
    <row r="1718" spans="4:7" x14ac:dyDescent="0.3">
      <c r="D1718" s="65"/>
      <c r="E1718" s="65"/>
      <c r="F1718" s="46">
        <f t="shared" si="35"/>
        <v>895998</v>
      </c>
      <c r="G1718" s="391" t="s">
        <v>9567</v>
      </c>
    </row>
    <row r="1719" spans="4:7" x14ac:dyDescent="0.3">
      <c r="D1719" s="65"/>
      <c r="E1719" s="65"/>
      <c r="F1719" s="46">
        <f t="shared" si="35"/>
        <v>895998</v>
      </c>
      <c r="G1719" s="391" t="s">
        <v>9567</v>
      </c>
    </row>
    <row r="1720" spans="4:7" x14ac:dyDescent="0.3">
      <c r="D1720" s="65"/>
      <c r="E1720" s="65"/>
      <c r="F1720" s="46">
        <f t="shared" si="35"/>
        <v>895998</v>
      </c>
      <c r="G1720" s="391" t="s">
        <v>9567</v>
      </c>
    </row>
    <row r="1721" spans="4:7" x14ac:dyDescent="0.3">
      <c r="D1721" s="65"/>
      <c r="E1721" s="65"/>
      <c r="F1721" s="46">
        <f t="shared" si="35"/>
        <v>895998</v>
      </c>
      <c r="G1721" s="391" t="s">
        <v>9567</v>
      </c>
    </row>
    <row r="1722" spans="4:7" x14ac:dyDescent="0.3">
      <c r="D1722" s="65"/>
      <c r="E1722" s="65"/>
      <c r="F1722" s="46">
        <f t="shared" si="35"/>
        <v>895998</v>
      </c>
      <c r="G1722" s="391" t="s">
        <v>9567</v>
      </c>
    </row>
    <row r="1723" spans="4:7" x14ac:dyDescent="0.3">
      <c r="D1723" s="65"/>
      <c r="E1723" s="65"/>
      <c r="F1723" s="46">
        <f t="shared" si="35"/>
        <v>895998</v>
      </c>
      <c r="G1723" s="391" t="s">
        <v>9567</v>
      </c>
    </row>
    <row r="1724" spans="4:7" x14ac:dyDescent="0.3">
      <c r="D1724" s="65"/>
      <c r="E1724" s="65"/>
      <c r="F1724" s="46">
        <f t="shared" si="35"/>
        <v>895998</v>
      </c>
      <c r="G1724" s="391" t="s">
        <v>9567</v>
      </c>
    </row>
    <row r="1725" spans="4:7" x14ac:dyDescent="0.3">
      <c r="D1725" s="65"/>
      <c r="E1725" s="65"/>
      <c r="F1725" s="46">
        <f t="shared" si="35"/>
        <v>895998</v>
      </c>
      <c r="G1725" s="391" t="s">
        <v>9567</v>
      </c>
    </row>
    <row r="1726" spans="4:7" x14ac:dyDescent="0.3">
      <c r="D1726" s="65"/>
      <c r="E1726" s="65"/>
      <c r="F1726" s="46">
        <f t="shared" si="35"/>
        <v>895998</v>
      </c>
      <c r="G1726" s="391" t="s">
        <v>9567</v>
      </c>
    </row>
    <row r="1727" spans="4:7" x14ac:dyDescent="0.3">
      <c r="D1727" s="65"/>
      <c r="E1727" s="65"/>
      <c r="F1727" s="46">
        <f t="shared" si="35"/>
        <v>895998</v>
      </c>
      <c r="G1727" s="391" t="s">
        <v>9567</v>
      </c>
    </row>
    <row r="1728" spans="4:7" x14ac:dyDescent="0.3">
      <c r="D1728" s="65"/>
      <c r="E1728" s="65"/>
      <c r="F1728" s="46">
        <f t="shared" si="35"/>
        <v>895998</v>
      </c>
      <c r="G1728" s="391" t="s">
        <v>9567</v>
      </c>
    </row>
    <row r="1729" spans="4:7" x14ac:dyDescent="0.3">
      <c r="D1729" s="65"/>
      <c r="E1729" s="65"/>
      <c r="F1729" s="46">
        <f t="shared" si="35"/>
        <v>895998</v>
      </c>
      <c r="G1729" s="391" t="s">
        <v>9567</v>
      </c>
    </row>
    <row r="1730" spans="4:7" x14ac:dyDescent="0.3">
      <c r="D1730" s="65"/>
      <c r="E1730" s="65"/>
      <c r="F1730" s="46">
        <f t="shared" si="35"/>
        <v>895998</v>
      </c>
      <c r="G1730" s="391" t="s">
        <v>9567</v>
      </c>
    </row>
    <row r="1731" spans="4:7" x14ac:dyDescent="0.3">
      <c r="D1731" s="65"/>
      <c r="E1731" s="65"/>
      <c r="F1731" s="46">
        <f t="shared" si="35"/>
        <v>895998</v>
      </c>
      <c r="G1731" s="391" t="s">
        <v>9567</v>
      </c>
    </row>
    <row r="1732" spans="4:7" x14ac:dyDescent="0.3">
      <c r="D1732" s="65"/>
      <c r="E1732" s="65"/>
      <c r="F1732" s="46">
        <f t="shared" si="35"/>
        <v>895998</v>
      </c>
      <c r="G1732" s="391" t="s">
        <v>9567</v>
      </c>
    </row>
    <row r="1733" spans="4:7" x14ac:dyDescent="0.3">
      <c r="D1733" s="65"/>
      <c r="E1733" s="65"/>
      <c r="F1733" s="46">
        <f t="shared" si="35"/>
        <v>895998</v>
      </c>
      <c r="G1733" s="391" t="s">
        <v>9567</v>
      </c>
    </row>
    <row r="1734" spans="4:7" x14ac:dyDescent="0.3">
      <c r="D1734" s="65"/>
      <c r="E1734" s="65"/>
      <c r="F1734" s="46">
        <f t="shared" si="35"/>
        <v>895998</v>
      </c>
      <c r="G1734" s="391" t="s">
        <v>9567</v>
      </c>
    </row>
    <row r="1735" spans="4:7" x14ac:dyDescent="0.3">
      <c r="D1735" s="65"/>
      <c r="E1735" s="65"/>
      <c r="F1735" s="46">
        <f t="shared" si="35"/>
        <v>895998</v>
      </c>
      <c r="G1735" s="391" t="s">
        <v>9567</v>
      </c>
    </row>
    <row r="1736" spans="4:7" x14ac:dyDescent="0.3">
      <c r="D1736" s="65"/>
      <c r="E1736" s="65"/>
      <c r="F1736" s="46">
        <f t="shared" ref="F1736:F1799" si="36">F1735+E1736-D1736</f>
        <v>895998</v>
      </c>
      <c r="G1736" s="391" t="s">
        <v>9567</v>
      </c>
    </row>
    <row r="1737" spans="4:7" x14ac:dyDescent="0.3">
      <c r="D1737" s="65"/>
      <c r="E1737" s="65"/>
      <c r="F1737" s="46">
        <f t="shared" si="36"/>
        <v>895998</v>
      </c>
      <c r="G1737" s="391" t="s">
        <v>9567</v>
      </c>
    </row>
    <row r="1738" spans="4:7" x14ac:dyDescent="0.3">
      <c r="D1738" s="65"/>
      <c r="E1738" s="65"/>
      <c r="F1738" s="46">
        <f t="shared" si="36"/>
        <v>895998</v>
      </c>
      <c r="G1738" s="391" t="s">
        <v>9567</v>
      </c>
    </row>
    <row r="1739" spans="4:7" x14ac:dyDescent="0.3">
      <c r="D1739" s="65"/>
      <c r="E1739" s="65"/>
      <c r="F1739" s="46">
        <f t="shared" si="36"/>
        <v>895998</v>
      </c>
      <c r="G1739" s="391" t="s">
        <v>9567</v>
      </c>
    </row>
    <row r="1740" spans="4:7" x14ac:dyDescent="0.3">
      <c r="D1740" s="65"/>
      <c r="E1740" s="65"/>
      <c r="F1740" s="46">
        <f t="shared" si="36"/>
        <v>895998</v>
      </c>
      <c r="G1740" s="391" t="s">
        <v>9567</v>
      </c>
    </row>
    <row r="1741" spans="4:7" x14ac:dyDescent="0.3">
      <c r="D1741" s="65"/>
      <c r="E1741" s="65"/>
      <c r="F1741" s="46">
        <f t="shared" si="36"/>
        <v>895998</v>
      </c>
      <c r="G1741" s="391" t="s">
        <v>9567</v>
      </c>
    </row>
    <row r="1742" spans="4:7" x14ac:dyDescent="0.3">
      <c r="D1742" s="65"/>
      <c r="E1742" s="65"/>
      <c r="F1742" s="46">
        <f t="shared" si="36"/>
        <v>895998</v>
      </c>
      <c r="G1742" s="391" t="s">
        <v>9567</v>
      </c>
    </row>
    <row r="1743" spans="4:7" x14ac:dyDescent="0.3">
      <c r="D1743" s="65"/>
      <c r="E1743" s="65"/>
      <c r="F1743" s="46">
        <f t="shared" si="36"/>
        <v>895998</v>
      </c>
      <c r="G1743" s="391" t="s">
        <v>9567</v>
      </c>
    </row>
    <row r="1744" spans="4:7" x14ac:dyDescent="0.3">
      <c r="D1744" s="65"/>
      <c r="E1744" s="65"/>
      <c r="F1744" s="46">
        <f t="shared" si="36"/>
        <v>895998</v>
      </c>
      <c r="G1744" s="391" t="s">
        <v>9567</v>
      </c>
    </row>
    <row r="1745" spans="4:7" x14ac:dyDescent="0.3">
      <c r="D1745" s="65"/>
      <c r="E1745" s="65"/>
      <c r="F1745" s="46">
        <f t="shared" si="36"/>
        <v>895998</v>
      </c>
      <c r="G1745" s="391" t="s">
        <v>9567</v>
      </c>
    </row>
    <row r="1746" spans="4:7" x14ac:dyDescent="0.3">
      <c r="D1746" s="65"/>
      <c r="E1746" s="65"/>
      <c r="F1746" s="46">
        <f t="shared" si="36"/>
        <v>895998</v>
      </c>
      <c r="G1746" s="391" t="s">
        <v>9567</v>
      </c>
    </row>
    <row r="1747" spans="4:7" x14ac:dyDescent="0.3">
      <c r="D1747" s="65"/>
      <c r="E1747" s="65"/>
      <c r="F1747" s="46">
        <f t="shared" si="36"/>
        <v>895998</v>
      </c>
      <c r="G1747" s="391" t="s">
        <v>9567</v>
      </c>
    </row>
    <row r="1748" spans="4:7" x14ac:dyDescent="0.3">
      <c r="D1748" s="65"/>
      <c r="E1748" s="65"/>
      <c r="F1748" s="46">
        <f t="shared" si="36"/>
        <v>895998</v>
      </c>
      <c r="G1748" s="391" t="s">
        <v>9567</v>
      </c>
    </row>
    <row r="1749" spans="4:7" x14ac:dyDescent="0.3">
      <c r="D1749" s="65"/>
      <c r="E1749" s="65"/>
      <c r="F1749" s="46">
        <f t="shared" si="36"/>
        <v>895998</v>
      </c>
      <c r="G1749" s="391" t="s">
        <v>9567</v>
      </c>
    </row>
    <row r="1750" spans="4:7" x14ac:dyDescent="0.3">
      <c r="D1750" s="65"/>
      <c r="E1750" s="65"/>
      <c r="F1750" s="46">
        <f t="shared" si="36"/>
        <v>895998</v>
      </c>
      <c r="G1750" s="391" t="s">
        <v>9567</v>
      </c>
    </row>
    <row r="1751" spans="4:7" x14ac:dyDescent="0.3">
      <c r="D1751" s="65"/>
      <c r="E1751" s="65"/>
      <c r="F1751" s="46">
        <f t="shared" si="36"/>
        <v>895998</v>
      </c>
      <c r="G1751" s="391" t="s">
        <v>9567</v>
      </c>
    </row>
    <row r="1752" spans="4:7" x14ac:dyDescent="0.3">
      <c r="D1752" s="65"/>
      <c r="E1752" s="65"/>
      <c r="F1752" s="46">
        <f t="shared" si="36"/>
        <v>895998</v>
      </c>
      <c r="G1752" s="391" t="s">
        <v>9567</v>
      </c>
    </row>
    <row r="1753" spans="4:7" x14ac:dyDescent="0.3">
      <c r="D1753" s="65"/>
      <c r="E1753" s="65"/>
      <c r="F1753" s="46">
        <f t="shared" si="36"/>
        <v>895998</v>
      </c>
      <c r="G1753" s="391" t="s">
        <v>9567</v>
      </c>
    </row>
    <row r="1754" spans="4:7" x14ac:dyDescent="0.3">
      <c r="D1754" s="65"/>
      <c r="E1754" s="65"/>
      <c r="F1754" s="46">
        <f t="shared" si="36"/>
        <v>895998</v>
      </c>
      <c r="G1754" s="391" t="s">
        <v>9567</v>
      </c>
    </row>
    <row r="1755" spans="4:7" x14ac:dyDescent="0.3">
      <c r="D1755" s="65"/>
      <c r="E1755" s="65"/>
      <c r="F1755" s="46">
        <f t="shared" si="36"/>
        <v>895998</v>
      </c>
      <c r="G1755" s="391" t="s">
        <v>9567</v>
      </c>
    </row>
    <row r="1756" spans="4:7" x14ac:dyDescent="0.3">
      <c r="D1756" s="65"/>
      <c r="E1756" s="65"/>
      <c r="F1756" s="46">
        <f t="shared" si="36"/>
        <v>895998</v>
      </c>
      <c r="G1756" s="391" t="s">
        <v>9567</v>
      </c>
    </row>
    <row r="1757" spans="4:7" x14ac:dyDescent="0.3">
      <c r="D1757" s="65"/>
      <c r="E1757" s="65"/>
      <c r="F1757" s="46">
        <f t="shared" si="36"/>
        <v>895998</v>
      </c>
      <c r="G1757" s="391" t="s">
        <v>9567</v>
      </c>
    </row>
    <row r="1758" spans="4:7" x14ac:dyDescent="0.3">
      <c r="D1758" s="65"/>
      <c r="E1758" s="65"/>
      <c r="F1758" s="46">
        <f t="shared" si="36"/>
        <v>895998</v>
      </c>
      <c r="G1758" s="391" t="s">
        <v>9567</v>
      </c>
    </row>
    <row r="1759" spans="4:7" x14ac:dyDescent="0.3">
      <c r="D1759" s="65"/>
      <c r="E1759" s="65"/>
      <c r="F1759" s="46">
        <f t="shared" si="36"/>
        <v>895998</v>
      </c>
      <c r="G1759" s="391" t="s">
        <v>9567</v>
      </c>
    </row>
    <row r="1760" spans="4:7" x14ac:dyDescent="0.3">
      <c r="D1760" s="65"/>
      <c r="E1760" s="65"/>
      <c r="F1760" s="46">
        <f t="shared" si="36"/>
        <v>895998</v>
      </c>
      <c r="G1760" s="391" t="s">
        <v>9567</v>
      </c>
    </row>
    <row r="1761" spans="4:7" x14ac:dyDescent="0.3">
      <c r="D1761" s="65"/>
      <c r="E1761" s="65"/>
      <c r="F1761" s="46">
        <f t="shared" si="36"/>
        <v>895998</v>
      </c>
      <c r="G1761" s="391" t="s">
        <v>9567</v>
      </c>
    </row>
    <row r="1762" spans="4:7" x14ac:dyDescent="0.3">
      <c r="D1762" s="65"/>
      <c r="E1762" s="65"/>
      <c r="F1762" s="46">
        <f t="shared" si="36"/>
        <v>895998</v>
      </c>
      <c r="G1762" s="391" t="s">
        <v>9567</v>
      </c>
    </row>
    <row r="1763" spans="4:7" x14ac:dyDescent="0.3">
      <c r="D1763" s="65"/>
      <c r="E1763" s="65"/>
      <c r="F1763" s="46">
        <f t="shared" si="36"/>
        <v>895998</v>
      </c>
      <c r="G1763" s="391" t="s">
        <v>9567</v>
      </c>
    </row>
    <row r="1764" spans="4:7" x14ac:dyDescent="0.3">
      <c r="D1764" s="65"/>
      <c r="E1764" s="65"/>
      <c r="F1764" s="46">
        <f t="shared" si="36"/>
        <v>895998</v>
      </c>
      <c r="G1764" s="391" t="s">
        <v>9567</v>
      </c>
    </row>
    <row r="1765" spans="4:7" x14ac:dyDescent="0.3">
      <c r="D1765" s="65"/>
      <c r="E1765" s="65"/>
      <c r="F1765" s="46">
        <f t="shared" si="36"/>
        <v>895998</v>
      </c>
      <c r="G1765" s="391" t="s">
        <v>9567</v>
      </c>
    </row>
    <row r="1766" spans="4:7" x14ac:dyDescent="0.3">
      <c r="D1766" s="65"/>
      <c r="E1766" s="65"/>
      <c r="F1766" s="46">
        <f t="shared" si="36"/>
        <v>895998</v>
      </c>
      <c r="G1766" s="391" t="s">
        <v>9567</v>
      </c>
    </row>
    <row r="1767" spans="4:7" x14ac:dyDescent="0.3">
      <c r="D1767" s="65"/>
      <c r="E1767" s="65"/>
      <c r="F1767" s="46">
        <f t="shared" si="36"/>
        <v>895998</v>
      </c>
      <c r="G1767" s="391" t="s">
        <v>9567</v>
      </c>
    </row>
    <row r="1768" spans="4:7" x14ac:dyDescent="0.3">
      <c r="D1768" s="65"/>
      <c r="E1768" s="65"/>
      <c r="F1768" s="46">
        <f t="shared" si="36"/>
        <v>895998</v>
      </c>
      <c r="G1768" s="391" t="s">
        <v>9567</v>
      </c>
    </row>
    <row r="1769" spans="4:7" x14ac:dyDescent="0.3">
      <c r="D1769" s="65"/>
      <c r="E1769" s="65"/>
      <c r="F1769" s="46">
        <f t="shared" si="36"/>
        <v>895998</v>
      </c>
      <c r="G1769" s="391" t="s">
        <v>9567</v>
      </c>
    </row>
    <row r="1770" spans="4:7" x14ac:dyDescent="0.3">
      <c r="D1770" s="65"/>
      <c r="E1770" s="65"/>
      <c r="F1770" s="46">
        <f t="shared" si="36"/>
        <v>895998</v>
      </c>
      <c r="G1770" s="391" t="s">
        <v>9567</v>
      </c>
    </row>
    <row r="1771" spans="4:7" x14ac:dyDescent="0.3">
      <c r="D1771" s="65"/>
      <c r="E1771" s="65"/>
      <c r="F1771" s="46">
        <f t="shared" si="36"/>
        <v>895998</v>
      </c>
      <c r="G1771" s="391" t="s">
        <v>9567</v>
      </c>
    </row>
    <row r="1772" spans="4:7" x14ac:dyDescent="0.3">
      <c r="D1772" s="65"/>
      <c r="E1772" s="65"/>
      <c r="F1772" s="46">
        <f t="shared" si="36"/>
        <v>895998</v>
      </c>
      <c r="G1772" s="391" t="s">
        <v>9567</v>
      </c>
    </row>
    <row r="1773" spans="4:7" x14ac:dyDescent="0.3">
      <c r="D1773" s="65"/>
      <c r="E1773" s="65"/>
      <c r="F1773" s="46">
        <f t="shared" si="36"/>
        <v>895998</v>
      </c>
      <c r="G1773" s="391" t="s">
        <v>9567</v>
      </c>
    </row>
    <row r="1774" spans="4:7" x14ac:dyDescent="0.3">
      <c r="D1774" s="65"/>
      <c r="E1774" s="65"/>
      <c r="F1774" s="46">
        <f t="shared" si="36"/>
        <v>895998</v>
      </c>
      <c r="G1774" s="391" t="s">
        <v>9567</v>
      </c>
    </row>
    <row r="1775" spans="4:7" x14ac:dyDescent="0.3">
      <c r="D1775" s="65"/>
      <c r="E1775" s="65"/>
      <c r="F1775" s="46">
        <f t="shared" si="36"/>
        <v>895998</v>
      </c>
      <c r="G1775" s="391" t="s">
        <v>9567</v>
      </c>
    </row>
    <row r="1776" spans="4:7" x14ac:dyDescent="0.3">
      <c r="D1776" s="65"/>
      <c r="E1776" s="65"/>
      <c r="F1776" s="46">
        <f t="shared" si="36"/>
        <v>895998</v>
      </c>
      <c r="G1776" s="391" t="s">
        <v>9567</v>
      </c>
    </row>
    <row r="1777" spans="4:7" x14ac:dyDescent="0.3">
      <c r="D1777" s="65"/>
      <c r="E1777" s="65"/>
      <c r="F1777" s="46">
        <f t="shared" si="36"/>
        <v>895998</v>
      </c>
      <c r="G1777" s="391" t="s">
        <v>9567</v>
      </c>
    </row>
    <row r="1778" spans="4:7" x14ac:dyDescent="0.3">
      <c r="D1778" s="65"/>
      <c r="E1778" s="65"/>
      <c r="F1778" s="46">
        <f t="shared" si="36"/>
        <v>895998</v>
      </c>
      <c r="G1778" s="391" t="s">
        <v>9567</v>
      </c>
    </row>
    <row r="1779" spans="4:7" x14ac:dyDescent="0.3">
      <c r="D1779" s="65"/>
      <c r="E1779" s="65"/>
      <c r="F1779" s="46">
        <f t="shared" si="36"/>
        <v>895998</v>
      </c>
      <c r="G1779" s="391" t="s">
        <v>9567</v>
      </c>
    </row>
    <row r="1780" spans="4:7" x14ac:dyDescent="0.3">
      <c r="D1780" s="65"/>
      <c r="E1780" s="65"/>
      <c r="F1780" s="46">
        <f t="shared" si="36"/>
        <v>895998</v>
      </c>
      <c r="G1780" s="391" t="s">
        <v>9567</v>
      </c>
    </row>
    <row r="1781" spans="4:7" x14ac:dyDescent="0.3">
      <c r="D1781" s="65"/>
      <c r="E1781" s="65"/>
      <c r="F1781" s="46">
        <f t="shared" si="36"/>
        <v>895998</v>
      </c>
      <c r="G1781" s="391" t="s">
        <v>9567</v>
      </c>
    </row>
    <row r="1782" spans="4:7" x14ac:dyDescent="0.3">
      <c r="D1782" s="65"/>
      <c r="E1782" s="65"/>
      <c r="F1782" s="46">
        <f t="shared" si="36"/>
        <v>895998</v>
      </c>
      <c r="G1782" s="391" t="s">
        <v>9567</v>
      </c>
    </row>
    <row r="1783" spans="4:7" x14ac:dyDescent="0.3">
      <c r="D1783" s="65"/>
      <c r="E1783" s="65"/>
      <c r="F1783" s="46">
        <f t="shared" si="36"/>
        <v>895998</v>
      </c>
      <c r="G1783" s="391" t="s">
        <v>9567</v>
      </c>
    </row>
    <row r="1784" spans="4:7" x14ac:dyDescent="0.3">
      <c r="D1784" s="65"/>
      <c r="E1784" s="65"/>
      <c r="F1784" s="46">
        <f t="shared" si="36"/>
        <v>895998</v>
      </c>
      <c r="G1784" s="391" t="s">
        <v>9567</v>
      </c>
    </row>
    <row r="1785" spans="4:7" x14ac:dyDescent="0.3">
      <c r="D1785" s="65"/>
      <c r="E1785" s="65"/>
      <c r="F1785" s="46">
        <f t="shared" si="36"/>
        <v>895998</v>
      </c>
      <c r="G1785" s="391" t="s">
        <v>9567</v>
      </c>
    </row>
    <row r="1786" spans="4:7" x14ac:dyDescent="0.3">
      <c r="D1786" s="65"/>
      <c r="E1786" s="65"/>
      <c r="F1786" s="46">
        <f t="shared" si="36"/>
        <v>895998</v>
      </c>
      <c r="G1786" s="391" t="s">
        <v>9567</v>
      </c>
    </row>
    <row r="1787" spans="4:7" x14ac:dyDescent="0.3">
      <c r="D1787" s="65"/>
      <c r="E1787" s="65"/>
      <c r="F1787" s="46">
        <f t="shared" si="36"/>
        <v>895998</v>
      </c>
      <c r="G1787" s="391" t="s">
        <v>9567</v>
      </c>
    </row>
    <row r="1788" spans="4:7" x14ac:dyDescent="0.3">
      <c r="D1788" s="65"/>
      <c r="E1788" s="65"/>
      <c r="F1788" s="46">
        <f t="shared" si="36"/>
        <v>895998</v>
      </c>
      <c r="G1788" s="391" t="s">
        <v>9567</v>
      </c>
    </row>
    <row r="1789" spans="4:7" x14ac:dyDescent="0.3">
      <c r="D1789" s="65"/>
      <c r="E1789" s="65"/>
      <c r="F1789" s="46">
        <f t="shared" si="36"/>
        <v>895998</v>
      </c>
      <c r="G1789" s="391" t="s">
        <v>9567</v>
      </c>
    </row>
    <row r="1790" spans="4:7" x14ac:dyDescent="0.3">
      <c r="D1790" s="65"/>
      <c r="E1790" s="65"/>
      <c r="F1790" s="46">
        <f t="shared" si="36"/>
        <v>895998</v>
      </c>
      <c r="G1790" s="391" t="s">
        <v>9567</v>
      </c>
    </row>
    <row r="1791" spans="4:7" x14ac:dyDescent="0.3">
      <c r="D1791" s="65"/>
      <c r="E1791" s="65"/>
      <c r="F1791" s="46">
        <f t="shared" si="36"/>
        <v>895998</v>
      </c>
      <c r="G1791" s="391" t="s">
        <v>9567</v>
      </c>
    </row>
    <row r="1792" spans="4:7" x14ac:dyDescent="0.3">
      <c r="D1792" s="65"/>
      <c r="E1792" s="65"/>
      <c r="F1792" s="46">
        <f t="shared" si="36"/>
        <v>895998</v>
      </c>
      <c r="G1792" s="391" t="s">
        <v>9567</v>
      </c>
    </row>
    <row r="1793" spans="4:7" x14ac:dyDescent="0.3">
      <c r="D1793" s="65"/>
      <c r="E1793" s="65"/>
      <c r="F1793" s="46">
        <f t="shared" si="36"/>
        <v>895998</v>
      </c>
      <c r="G1793" s="391" t="s">
        <v>9567</v>
      </c>
    </row>
    <row r="1794" spans="4:7" x14ac:dyDescent="0.3">
      <c r="D1794" s="65"/>
      <c r="E1794" s="65"/>
      <c r="F1794" s="46">
        <f t="shared" si="36"/>
        <v>895998</v>
      </c>
      <c r="G1794" s="391" t="s">
        <v>9567</v>
      </c>
    </row>
    <row r="1795" spans="4:7" x14ac:dyDescent="0.3">
      <c r="D1795" s="65"/>
      <c r="E1795" s="65"/>
      <c r="F1795" s="46">
        <f t="shared" si="36"/>
        <v>895998</v>
      </c>
      <c r="G1795" s="391" t="s">
        <v>9567</v>
      </c>
    </row>
    <row r="1796" spans="4:7" x14ac:dyDescent="0.3">
      <c r="D1796" s="65"/>
      <c r="E1796" s="65"/>
      <c r="F1796" s="46">
        <f t="shared" si="36"/>
        <v>895998</v>
      </c>
      <c r="G1796" s="391" t="s">
        <v>9567</v>
      </c>
    </row>
    <row r="1797" spans="4:7" x14ac:dyDescent="0.3">
      <c r="D1797" s="65"/>
      <c r="E1797" s="65"/>
      <c r="F1797" s="46">
        <f t="shared" si="36"/>
        <v>895998</v>
      </c>
      <c r="G1797" s="391" t="s">
        <v>9567</v>
      </c>
    </row>
    <row r="1798" spans="4:7" x14ac:dyDescent="0.3">
      <c r="D1798" s="65"/>
      <c r="E1798" s="65"/>
      <c r="F1798" s="46">
        <f t="shared" si="36"/>
        <v>895998</v>
      </c>
      <c r="G1798" s="391" t="s">
        <v>9567</v>
      </c>
    </row>
    <row r="1799" spans="4:7" x14ac:dyDescent="0.3">
      <c r="D1799" s="65"/>
      <c r="E1799" s="65"/>
      <c r="F1799" s="46">
        <f t="shared" si="36"/>
        <v>895998</v>
      </c>
      <c r="G1799" s="391" t="s">
        <v>9567</v>
      </c>
    </row>
    <row r="1800" spans="4:7" x14ac:dyDescent="0.3">
      <c r="D1800" s="65"/>
      <c r="E1800" s="65"/>
      <c r="F1800" s="46">
        <f t="shared" ref="F1800:F1863" si="37">F1799+E1800-D1800</f>
        <v>895998</v>
      </c>
      <c r="G1800" s="391" t="s">
        <v>9567</v>
      </c>
    </row>
    <row r="1801" spans="4:7" x14ac:dyDescent="0.3">
      <c r="D1801" s="65"/>
      <c r="E1801" s="65"/>
      <c r="F1801" s="46">
        <f t="shared" si="37"/>
        <v>895998</v>
      </c>
      <c r="G1801" s="391" t="s">
        <v>9567</v>
      </c>
    </row>
    <row r="1802" spans="4:7" x14ac:dyDescent="0.3">
      <c r="D1802" s="65"/>
      <c r="E1802" s="65"/>
      <c r="F1802" s="46">
        <f t="shared" si="37"/>
        <v>895998</v>
      </c>
      <c r="G1802" s="391" t="s">
        <v>9567</v>
      </c>
    </row>
    <row r="1803" spans="4:7" x14ac:dyDescent="0.3">
      <c r="D1803" s="65"/>
      <c r="E1803" s="65"/>
      <c r="F1803" s="46">
        <f t="shared" si="37"/>
        <v>895998</v>
      </c>
      <c r="G1803" s="391" t="s">
        <v>9567</v>
      </c>
    </row>
    <row r="1804" spans="4:7" x14ac:dyDescent="0.3">
      <c r="D1804" s="65"/>
      <c r="E1804" s="65"/>
      <c r="F1804" s="46">
        <f t="shared" si="37"/>
        <v>895998</v>
      </c>
      <c r="G1804" s="391" t="s">
        <v>9567</v>
      </c>
    </row>
    <row r="1805" spans="4:7" x14ac:dyDescent="0.3">
      <c r="D1805" s="65"/>
      <c r="E1805" s="65"/>
      <c r="F1805" s="46">
        <f t="shared" si="37"/>
        <v>895998</v>
      </c>
      <c r="G1805" s="391" t="s">
        <v>9567</v>
      </c>
    </row>
    <row r="1806" spans="4:7" x14ac:dyDescent="0.3">
      <c r="D1806" s="65"/>
      <c r="E1806" s="65"/>
      <c r="F1806" s="46">
        <f t="shared" si="37"/>
        <v>895998</v>
      </c>
      <c r="G1806" s="391" t="s">
        <v>9567</v>
      </c>
    </row>
    <row r="1807" spans="4:7" x14ac:dyDescent="0.3">
      <c r="D1807" s="65"/>
      <c r="E1807" s="65"/>
      <c r="F1807" s="46">
        <f t="shared" si="37"/>
        <v>895998</v>
      </c>
      <c r="G1807" s="391" t="s">
        <v>9567</v>
      </c>
    </row>
    <row r="1808" spans="4:7" x14ac:dyDescent="0.3">
      <c r="D1808" s="65"/>
      <c r="E1808" s="65"/>
      <c r="F1808" s="46">
        <f t="shared" si="37"/>
        <v>895998</v>
      </c>
      <c r="G1808" s="391" t="s">
        <v>9567</v>
      </c>
    </row>
    <row r="1809" spans="4:7" x14ac:dyDescent="0.3">
      <c r="D1809" s="65"/>
      <c r="E1809" s="65"/>
      <c r="F1809" s="46">
        <f t="shared" si="37"/>
        <v>895998</v>
      </c>
      <c r="G1809" s="391" t="s">
        <v>9567</v>
      </c>
    </row>
    <row r="1810" spans="4:7" x14ac:dyDescent="0.3">
      <c r="D1810" s="65"/>
      <c r="E1810" s="65"/>
      <c r="F1810" s="46">
        <f t="shared" si="37"/>
        <v>895998</v>
      </c>
      <c r="G1810" s="391" t="s">
        <v>9567</v>
      </c>
    </row>
    <row r="1811" spans="4:7" x14ac:dyDescent="0.3">
      <c r="D1811" s="65"/>
      <c r="E1811" s="65"/>
      <c r="F1811" s="46">
        <f t="shared" si="37"/>
        <v>895998</v>
      </c>
      <c r="G1811" s="391" t="s">
        <v>9567</v>
      </c>
    </row>
    <row r="1812" spans="4:7" x14ac:dyDescent="0.3">
      <c r="D1812" s="65"/>
      <c r="E1812" s="65"/>
      <c r="F1812" s="46">
        <f t="shared" si="37"/>
        <v>895998</v>
      </c>
      <c r="G1812" s="391" t="s">
        <v>9567</v>
      </c>
    </row>
    <row r="1813" spans="4:7" x14ac:dyDescent="0.3">
      <c r="D1813" s="65"/>
      <c r="E1813" s="65"/>
      <c r="F1813" s="46">
        <f t="shared" si="37"/>
        <v>895998</v>
      </c>
      <c r="G1813" s="391" t="s">
        <v>9567</v>
      </c>
    </row>
    <row r="1814" spans="4:7" x14ac:dyDescent="0.3">
      <c r="D1814" s="65"/>
      <c r="E1814" s="65"/>
      <c r="F1814" s="46">
        <f t="shared" si="37"/>
        <v>895998</v>
      </c>
      <c r="G1814" s="391" t="s">
        <v>9567</v>
      </c>
    </row>
    <row r="1815" spans="4:7" x14ac:dyDescent="0.3">
      <c r="D1815" s="65"/>
      <c r="E1815" s="65"/>
      <c r="F1815" s="46">
        <f t="shared" si="37"/>
        <v>895998</v>
      </c>
      <c r="G1815" s="391" t="s">
        <v>9567</v>
      </c>
    </row>
    <row r="1816" spans="4:7" x14ac:dyDescent="0.3">
      <c r="D1816" s="65"/>
      <c r="E1816" s="65"/>
      <c r="F1816" s="46">
        <f t="shared" si="37"/>
        <v>895998</v>
      </c>
      <c r="G1816" s="391" t="s">
        <v>9567</v>
      </c>
    </row>
    <row r="1817" spans="4:7" x14ac:dyDescent="0.3">
      <c r="D1817" s="65"/>
      <c r="E1817" s="65"/>
      <c r="F1817" s="46">
        <f t="shared" si="37"/>
        <v>895998</v>
      </c>
      <c r="G1817" s="391" t="s">
        <v>9567</v>
      </c>
    </row>
    <row r="1818" spans="4:7" x14ac:dyDescent="0.3">
      <c r="D1818" s="65"/>
      <c r="E1818" s="65"/>
      <c r="F1818" s="46">
        <f t="shared" si="37"/>
        <v>895998</v>
      </c>
      <c r="G1818" s="391" t="s">
        <v>9567</v>
      </c>
    </row>
    <row r="1819" spans="4:7" x14ac:dyDescent="0.3">
      <c r="D1819" s="65"/>
      <c r="E1819" s="65"/>
      <c r="F1819" s="46">
        <f t="shared" si="37"/>
        <v>895998</v>
      </c>
      <c r="G1819" s="391" t="s">
        <v>9567</v>
      </c>
    </row>
    <row r="1820" spans="4:7" x14ac:dyDescent="0.3">
      <c r="D1820" s="65"/>
      <c r="E1820" s="65"/>
      <c r="F1820" s="46">
        <f t="shared" si="37"/>
        <v>895998</v>
      </c>
      <c r="G1820" s="391" t="s">
        <v>9567</v>
      </c>
    </row>
    <row r="1821" spans="4:7" x14ac:dyDescent="0.3">
      <c r="D1821" s="65"/>
      <c r="E1821" s="65"/>
      <c r="F1821" s="46">
        <f t="shared" si="37"/>
        <v>895998</v>
      </c>
      <c r="G1821" s="391" t="s">
        <v>9567</v>
      </c>
    </row>
    <row r="1822" spans="4:7" x14ac:dyDescent="0.3">
      <c r="D1822" s="65"/>
      <c r="E1822" s="65"/>
      <c r="F1822" s="46">
        <f t="shared" si="37"/>
        <v>895998</v>
      </c>
      <c r="G1822" s="391" t="s">
        <v>9567</v>
      </c>
    </row>
    <row r="1823" spans="4:7" x14ac:dyDescent="0.3">
      <c r="D1823" s="65"/>
      <c r="E1823" s="65"/>
      <c r="F1823" s="46">
        <f t="shared" si="37"/>
        <v>895998</v>
      </c>
      <c r="G1823" s="391" t="s">
        <v>9567</v>
      </c>
    </row>
    <row r="1824" spans="4:7" x14ac:dyDescent="0.3">
      <c r="D1824" s="65"/>
      <c r="E1824" s="65"/>
      <c r="F1824" s="46">
        <f t="shared" si="37"/>
        <v>895998</v>
      </c>
      <c r="G1824" s="391" t="s">
        <v>9567</v>
      </c>
    </row>
    <row r="1825" spans="4:7" x14ac:dyDescent="0.3">
      <c r="D1825" s="65"/>
      <c r="E1825" s="65"/>
      <c r="F1825" s="46">
        <f t="shared" si="37"/>
        <v>895998</v>
      </c>
      <c r="G1825" s="391" t="s">
        <v>9567</v>
      </c>
    </row>
    <row r="1826" spans="4:7" x14ac:dyDescent="0.3">
      <c r="D1826" s="65"/>
      <c r="E1826" s="65"/>
      <c r="F1826" s="46">
        <f t="shared" si="37"/>
        <v>895998</v>
      </c>
      <c r="G1826" s="391" t="s">
        <v>9567</v>
      </c>
    </row>
    <row r="1827" spans="4:7" x14ac:dyDescent="0.3">
      <c r="D1827" s="65"/>
      <c r="E1827" s="65"/>
      <c r="F1827" s="46">
        <f t="shared" si="37"/>
        <v>895998</v>
      </c>
      <c r="G1827" s="391" t="s">
        <v>9567</v>
      </c>
    </row>
    <row r="1828" spans="4:7" x14ac:dyDescent="0.3">
      <c r="D1828" s="65"/>
      <c r="E1828" s="65"/>
      <c r="F1828" s="46">
        <f t="shared" si="37"/>
        <v>895998</v>
      </c>
      <c r="G1828" s="391" t="s">
        <v>9567</v>
      </c>
    </row>
    <row r="1829" spans="4:7" x14ac:dyDescent="0.3">
      <c r="D1829" s="65"/>
      <c r="E1829" s="65"/>
      <c r="F1829" s="46">
        <f t="shared" si="37"/>
        <v>895998</v>
      </c>
      <c r="G1829" s="391" t="s">
        <v>9567</v>
      </c>
    </row>
    <row r="1830" spans="4:7" x14ac:dyDescent="0.3">
      <c r="D1830" s="65"/>
      <c r="E1830" s="65"/>
      <c r="F1830" s="46">
        <f t="shared" si="37"/>
        <v>895998</v>
      </c>
      <c r="G1830" s="391" t="s">
        <v>9567</v>
      </c>
    </row>
    <row r="1831" spans="4:7" x14ac:dyDescent="0.3">
      <c r="D1831" s="65"/>
      <c r="E1831" s="65"/>
      <c r="F1831" s="46">
        <f t="shared" si="37"/>
        <v>895998</v>
      </c>
      <c r="G1831" s="391" t="s">
        <v>9567</v>
      </c>
    </row>
    <row r="1832" spans="4:7" x14ac:dyDescent="0.3">
      <c r="D1832" s="65"/>
      <c r="E1832" s="65"/>
      <c r="F1832" s="46">
        <f t="shared" si="37"/>
        <v>895998</v>
      </c>
      <c r="G1832" s="391" t="s">
        <v>9567</v>
      </c>
    </row>
    <row r="1833" spans="4:7" x14ac:dyDescent="0.3">
      <c r="D1833" s="65"/>
      <c r="E1833" s="65"/>
      <c r="F1833" s="46">
        <f t="shared" si="37"/>
        <v>895998</v>
      </c>
      <c r="G1833" s="391" t="s">
        <v>9567</v>
      </c>
    </row>
    <row r="1834" spans="4:7" x14ac:dyDescent="0.3">
      <c r="D1834" s="65"/>
      <c r="E1834" s="65"/>
      <c r="F1834" s="46">
        <f t="shared" si="37"/>
        <v>895998</v>
      </c>
      <c r="G1834" s="391" t="s">
        <v>9567</v>
      </c>
    </row>
    <row r="1835" spans="4:7" x14ac:dyDescent="0.3">
      <c r="D1835" s="65"/>
      <c r="E1835" s="65"/>
      <c r="F1835" s="46">
        <f t="shared" si="37"/>
        <v>895998</v>
      </c>
      <c r="G1835" s="391" t="s">
        <v>9567</v>
      </c>
    </row>
    <row r="1836" spans="4:7" x14ac:dyDescent="0.3">
      <c r="D1836" s="65"/>
      <c r="E1836" s="65"/>
      <c r="F1836" s="46">
        <f t="shared" si="37"/>
        <v>895998</v>
      </c>
      <c r="G1836" s="391" t="s">
        <v>9567</v>
      </c>
    </row>
    <row r="1837" spans="4:7" x14ac:dyDescent="0.3">
      <c r="D1837" s="65"/>
      <c r="E1837" s="65"/>
      <c r="F1837" s="46">
        <f t="shared" si="37"/>
        <v>895998</v>
      </c>
      <c r="G1837" s="391" t="s">
        <v>9567</v>
      </c>
    </row>
    <row r="1838" spans="4:7" x14ac:dyDescent="0.3">
      <c r="D1838" s="65"/>
      <c r="E1838" s="65"/>
      <c r="F1838" s="46">
        <f t="shared" si="37"/>
        <v>895998</v>
      </c>
      <c r="G1838" s="391" t="s">
        <v>9567</v>
      </c>
    </row>
    <row r="1839" spans="4:7" x14ac:dyDescent="0.3">
      <c r="D1839" s="65"/>
      <c r="E1839" s="65"/>
      <c r="F1839" s="46">
        <f t="shared" si="37"/>
        <v>895998</v>
      </c>
      <c r="G1839" s="391" t="s">
        <v>9567</v>
      </c>
    </row>
    <row r="1840" spans="4:7" x14ac:dyDescent="0.3">
      <c r="D1840" s="65"/>
      <c r="E1840" s="65"/>
      <c r="F1840" s="46">
        <f t="shared" si="37"/>
        <v>895998</v>
      </c>
      <c r="G1840" s="391" t="s">
        <v>9567</v>
      </c>
    </row>
    <row r="1841" spans="4:7" x14ac:dyDescent="0.3">
      <c r="D1841" s="65"/>
      <c r="E1841" s="65"/>
      <c r="F1841" s="46">
        <f t="shared" si="37"/>
        <v>895998</v>
      </c>
      <c r="G1841" s="391" t="s">
        <v>9567</v>
      </c>
    </row>
    <row r="1842" spans="4:7" x14ac:dyDescent="0.3">
      <c r="D1842" s="65"/>
      <c r="E1842" s="65"/>
      <c r="F1842" s="46">
        <f t="shared" si="37"/>
        <v>895998</v>
      </c>
      <c r="G1842" s="391" t="s">
        <v>9567</v>
      </c>
    </row>
    <row r="1843" spans="4:7" x14ac:dyDescent="0.3">
      <c r="D1843" s="65"/>
      <c r="E1843" s="65"/>
      <c r="F1843" s="46">
        <f t="shared" si="37"/>
        <v>895998</v>
      </c>
      <c r="G1843" s="391" t="s">
        <v>9567</v>
      </c>
    </row>
    <row r="1844" spans="4:7" x14ac:dyDescent="0.3">
      <c r="D1844" s="65"/>
      <c r="E1844" s="65"/>
      <c r="F1844" s="46">
        <f t="shared" si="37"/>
        <v>895998</v>
      </c>
      <c r="G1844" s="391" t="s">
        <v>9567</v>
      </c>
    </row>
    <row r="1845" spans="4:7" x14ac:dyDescent="0.3">
      <c r="D1845" s="65"/>
      <c r="E1845" s="65"/>
      <c r="F1845" s="46">
        <f t="shared" si="37"/>
        <v>895998</v>
      </c>
      <c r="G1845" s="391" t="s">
        <v>9567</v>
      </c>
    </row>
    <row r="1846" spans="4:7" x14ac:dyDescent="0.3">
      <c r="D1846" s="65"/>
      <c r="E1846" s="65"/>
      <c r="F1846" s="46">
        <f t="shared" si="37"/>
        <v>895998</v>
      </c>
      <c r="G1846" s="391" t="s">
        <v>9567</v>
      </c>
    </row>
    <row r="1847" spans="4:7" x14ac:dyDescent="0.3">
      <c r="D1847" s="65"/>
      <c r="E1847" s="65"/>
      <c r="F1847" s="46">
        <f t="shared" si="37"/>
        <v>895998</v>
      </c>
      <c r="G1847" s="391" t="s">
        <v>9567</v>
      </c>
    </row>
    <row r="1848" spans="4:7" x14ac:dyDescent="0.3">
      <c r="F1848" s="46">
        <f t="shared" si="37"/>
        <v>895998</v>
      </c>
      <c r="G1848" s="391" t="s">
        <v>9567</v>
      </c>
    </row>
    <row r="1849" spans="4:7" x14ac:dyDescent="0.3">
      <c r="F1849" s="46">
        <f t="shared" si="37"/>
        <v>895998</v>
      </c>
      <c r="G1849" s="391" t="s">
        <v>9567</v>
      </c>
    </row>
    <row r="1850" spans="4:7" x14ac:dyDescent="0.3">
      <c r="F1850" s="46">
        <f t="shared" si="37"/>
        <v>895998</v>
      </c>
      <c r="G1850" s="391" t="s">
        <v>9567</v>
      </c>
    </row>
    <row r="1851" spans="4:7" x14ac:dyDescent="0.3">
      <c r="F1851" s="46">
        <f t="shared" si="37"/>
        <v>895998</v>
      </c>
      <c r="G1851" s="391" t="s">
        <v>9567</v>
      </c>
    </row>
    <row r="1852" spans="4:7" x14ac:dyDescent="0.3">
      <c r="F1852" s="46">
        <f t="shared" si="37"/>
        <v>895998</v>
      </c>
      <c r="G1852" s="391" t="s">
        <v>9567</v>
      </c>
    </row>
    <row r="1853" spans="4:7" x14ac:dyDescent="0.3">
      <c r="F1853" s="46">
        <f t="shared" si="37"/>
        <v>895998</v>
      </c>
      <c r="G1853" s="391" t="s">
        <v>9567</v>
      </c>
    </row>
    <row r="1854" spans="4:7" x14ac:dyDescent="0.3">
      <c r="F1854" s="46">
        <f t="shared" si="37"/>
        <v>895998</v>
      </c>
      <c r="G1854" s="391" t="s">
        <v>9567</v>
      </c>
    </row>
    <row r="1855" spans="4:7" x14ac:dyDescent="0.3">
      <c r="F1855" s="46">
        <f t="shared" si="37"/>
        <v>895998</v>
      </c>
      <c r="G1855" s="391" t="s">
        <v>9567</v>
      </c>
    </row>
    <row r="1856" spans="4:7" x14ac:dyDescent="0.3">
      <c r="F1856" s="46">
        <f t="shared" si="37"/>
        <v>895998</v>
      </c>
      <c r="G1856" s="391" t="s">
        <v>9567</v>
      </c>
    </row>
    <row r="1857" spans="6:7" x14ac:dyDescent="0.3">
      <c r="F1857" s="46">
        <f t="shared" si="37"/>
        <v>895998</v>
      </c>
      <c r="G1857" s="391" t="s">
        <v>9567</v>
      </c>
    </row>
    <row r="1858" spans="6:7" x14ac:dyDescent="0.3">
      <c r="F1858" s="46">
        <f t="shared" si="37"/>
        <v>895998</v>
      </c>
      <c r="G1858" s="391" t="s">
        <v>9567</v>
      </c>
    </row>
    <row r="1859" spans="6:7" x14ac:dyDescent="0.3">
      <c r="F1859" s="46">
        <f t="shared" si="37"/>
        <v>895998</v>
      </c>
      <c r="G1859" s="391" t="s">
        <v>9567</v>
      </c>
    </row>
    <row r="1860" spans="6:7" x14ac:dyDescent="0.3">
      <c r="F1860" s="46">
        <f t="shared" si="37"/>
        <v>895998</v>
      </c>
      <c r="G1860" s="391" t="s">
        <v>9567</v>
      </c>
    </row>
    <row r="1861" spans="6:7" x14ac:dyDescent="0.3">
      <c r="F1861" s="46">
        <f t="shared" si="37"/>
        <v>895998</v>
      </c>
      <c r="G1861" s="391" t="s">
        <v>9567</v>
      </c>
    </row>
    <row r="1862" spans="6:7" x14ac:dyDescent="0.3">
      <c r="F1862" s="46">
        <f t="shared" si="37"/>
        <v>895998</v>
      </c>
      <c r="G1862" s="391" t="s">
        <v>9567</v>
      </c>
    </row>
    <row r="1863" spans="6:7" x14ac:dyDescent="0.3">
      <c r="F1863" s="46">
        <f t="shared" si="37"/>
        <v>895998</v>
      </c>
      <c r="G1863" s="391" t="s">
        <v>9567</v>
      </c>
    </row>
    <row r="1864" spans="6:7" x14ac:dyDescent="0.3">
      <c r="F1864" s="46">
        <f t="shared" ref="F1864:F1927" si="38">F1863+E1864-D1864</f>
        <v>895998</v>
      </c>
      <c r="G1864" s="391" t="s">
        <v>9567</v>
      </c>
    </row>
    <row r="1865" spans="6:7" x14ac:dyDescent="0.3">
      <c r="F1865" s="46">
        <f t="shared" si="38"/>
        <v>895998</v>
      </c>
      <c r="G1865" s="391" t="s">
        <v>9567</v>
      </c>
    </row>
    <row r="1866" spans="6:7" x14ac:dyDescent="0.3">
      <c r="F1866" s="46">
        <f t="shared" si="38"/>
        <v>895998</v>
      </c>
      <c r="G1866" s="391" t="s">
        <v>9567</v>
      </c>
    </row>
    <row r="1867" spans="6:7" x14ac:dyDescent="0.3">
      <c r="F1867" s="46">
        <f t="shared" si="38"/>
        <v>895998</v>
      </c>
      <c r="G1867" s="391" t="s">
        <v>9567</v>
      </c>
    </row>
    <row r="1868" spans="6:7" x14ac:dyDescent="0.3">
      <c r="F1868" s="46">
        <f t="shared" si="38"/>
        <v>895998</v>
      </c>
      <c r="G1868" s="391" t="s">
        <v>9567</v>
      </c>
    </row>
    <row r="1869" spans="6:7" x14ac:dyDescent="0.3">
      <c r="F1869" s="46">
        <f t="shared" si="38"/>
        <v>895998</v>
      </c>
      <c r="G1869" s="391" t="s">
        <v>9567</v>
      </c>
    </row>
    <row r="1870" spans="6:7" x14ac:dyDescent="0.3">
      <c r="F1870" s="46">
        <f t="shared" si="38"/>
        <v>895998</v>
      </c>
      <c r="G1870" s="391" t="s">
        <v>9567</v>
      </c>
    </row>
    <row r="1871" spans="6:7" x14ac:dyDescent="0.3">
      <c r="F1871" s="46">
        <f t="shared" si="38"/>
        <v>895998</v>
      </c>
      <c r="G1871" s="391" t="s">
        <v>9567</v>
      </c>
    </row>
    <row r="1872" spans="6:7" x14ac:dyDescent="0.3">
      <c r="F1872" s="46">
        <f t="shared" si="38"/>
        <v>895998</v>
      </c>
      <c r="G1872" s="391" t="s">
        <v>9567</v>
      </c>
    </row>
    <row r="1873" spans="6:7" x14ac:dyDescent="0.3">
      <c r="F1873" s="46">
        <f t="shared" si="38"/>
        <v>895998</v>
      </c>
      <c r="G1873" s="391" t="s">
        <v>9567</v>
      </c>
    </row>
    <row r="1874" spans="6:7" x14ac:dyDescent="0.3">
      <c r="F1874" s="46">
        <f t="shared" si="38"/>
        <v>895998</v>
      </c>
      <c r="G1874" s="391" t="s">
        <v>9567</v>
      </c>
    </row>
    <row r="1875" spans="6:7" x14ac:dyDescent="0.3">
      <c r="F1875" s="46">
        <f t="shared" si="38"/>
        <v>895998</v>
      </c>
      <c r="G1875" s="391" t="s">
        <v>9567</v>
      </c>
    </row>
    <row r="1876" spans="6:7" x14ac:dyDescent="0.3">
      <c r="F1876" s="46">
        <f t="shared" si="38"/>
        <v>895998</v>
      </c>
      <c r="G1876" s="391" t="s">
        <v>9567</v>
      </c>
    </row>
    <row r="1877" spans="6:7" x14ac:dyDescent="0.3">
      <c r="F1877" s="46">
        <f t="shared" si="38"/>
        <v>895998</v>
      </c>
      <c r="G1877" s="391" t="s">
        <v>9567</v>
      </c>
    </row>
    <row r="1878" spans="6:7" x14ac:dyDescent="0.3">
      <c r="F1878" s="46">
        <f t="shared" si="38"/>
        <v>895998</v>
      </c>
      <c r="G1878" s="391" t="s">
        <v>9567</v>
      </c>
    </row>
    <row r="1879" spans="6:7" x14ac:dyDescent="0.3">
      <c r="F1879" s="46">
        <f t="shared" si="38"/>
        <v>895998</v>
      </c>
      <c r="G1879" s="391" t="s">
        <v>9567</v>
      </c>
    </row>
    <row r="1880" spans="6:7" x14ac:dyDescent="0.3">
      <c r="F1880" s="46">
        <f t="shared" si="38"/>
        <v>895998</v>
      </c>
      <c r="G1880" s="391" t="s">
        <v>9567</v>
      </c>
    </row>
    <row r="1881" spans="6:7" x14ac:dyDescent="0.3">
      <c r="F1881" s="46">
        <f t="shared" si="38"/>
        <v>895998</v>
      </c>
      <c r="G1881" s="391" t="s">
        <v>9567</v>
      </c>
    </row>
    <row r="1882" spans="6:7" x14ac:dyDescent="0.3">
      <c r="F1882" s="46">
        <f t="shared" si="38"/>
        <v>895998</v>
      </c>
      <c r="G1882" s="391" t="s">
        <v>9567</v>
      </c>
    </row>
    <row r="1883" spans="6:7" x14ac:dyDescent="0.3">
      <c r="F1883" s="46">
        <f t="shared" si="38"/>
        <v>895998</v>
      </c>
      <c r="G1883" s="391" t="s">
        <v>9567</v>
      </c>
    </row>
    <row r="1884" spans="6:7" x14ac:dyDescent="0.3">
      <c r="F1884" s="46">
        <f t="shared" si="38"/>
        <v>895998</v>
      </c>
      <c r="G1884" s="391" t="s">
        <v>9567</v>
      </c>
    </row>
    <row r="1885" spans="6:7" x14ac:dyDescent="0.3">
      <c r="F1885" s="46">
        <f t="shared" si="38"/>
        <v>895998</v>
      </c>
      <c r="G1885" s="391" t="s">
        <v>9567</v>
      </c>
    </row>
    <row r="1886" spans="6:7" x14ac:dyDescent="0.3">
      <c r="F1886" s="46">
        <f t="shared" si="38"/>
        <v>895998</v>
      </c>
      <c r="G1886" s="391" t="s">
        <v>9567</v>
      </c>
    </row>
    <row r="1887" spans="6:7" x14ac:dyDescent="0.3">
      <c r="F1887" s="46">
        <f t="shared" si="38"/>
        <v>895998</v>
      </c>
      <c r="G1887" s="391" t="s">
        <v>9567</v>
      </c>
    </row>
    <row r="1888" spans="6:7" x14ac:dyDescent="0.3">
      <c r="F1888" s="46">
        <f t="shared" si="38"/>
        <v>895998</v>
      </c>
      <c r="G1888" s="391" t="s">
        <v>9567</v>
      </c>
    </row>
    <row r="1889" spans="6:7" x14ac:dyDescent="0.3">
      <c r="F1889" s="46">
        <f t="shared" si="38"/>
        <v>895998</v>
      </c>
      <c r="G1889" s="391" t="s">
        <v>9567</v>
      </c>
    </row>
    <row r="1890" spans="6:7" x14ac:dyDescent="0.3">
      <c r="F1890" s="46">
        <f t="shared" si="38"/>
        <v>895998</v>
      </c>
      <c r="G1890" s="391" t="s">
        <v>9567</v>
      </c>
    </row>
    <row r="1891" spans="6:7" x14ac:dyDescent="0.3">
      <c r="F1891" s="46">
        <f t="shared" si="38"/>
        <v>895998</v>
      </c>
      <c r="G1891" s="391" t="s">
        <v>9567</v>
      </c>
    </row>
    <row r="1892" spans="6:7" x14ac:dyDescent="0.3">
      <c r="F1892" s="46">
        <f t="shared" si="38"/>
        <v>895998</v>
      </c>
      <c r="G1892" s="391" t="s">
        <v>9567</v>
      </c>
    </row>
    <row r="1893" spans="6:7" x14ac:dyDescent="0.3">
      <c r="F1893" s="46">
        <f t="shared" si="38"/>
        <v>895998</v>
      </c>
      <c r="G1893" s="391" t="s">
        <v>9567</v>
      </c>
    </row>
    <row r="1894" spans="6:7" x14ac:dyDescent="0.3">
      <c r="F1894" s="46">
        <f t="shared" si="38"/>
        <v>895998</v>
      </c>
      <c r="G1894" s="391" t="s">
        <v>9567</v>
      </c>
    </row>
    <row r="1895" spans="6:7" x14ac:dyDescent="0.3">
      <c r="F1895" s="46">
        <f t="shared" si="38"/>
        <v>895998</v>
      </c>
      <c r="G1895" s="391" t="s">
        <v>9567</v>
      </c>
    </row>
    <row r="1896" spans="6:7" x14ac:dyDescent="0.3">
      <c r="F1896" s="46">
        <f t="shared" si="38"/>
        <v>895998</v>
      </c>
      <c r="G1896" s="391" t="s">
        <v>9567</v>
      </c>
    </row>
    <row r="1897" spans="6:7" x14ac:dyDescent="0.3">
      <c r="F1897" s="46">
        <f t="shared" si="38"/>
        <v>895998</v>
      </c>
      <c r="G1897" s="391" t="s">
        <v>9567</v>
      </c>
    </row>
    <row r="1898" spans="6:7" x14ac:dyDescent="0.3">
      <c r="F1898" s="46">
        <f t="shared" si="38"/>
        <v>895998</v>
      </c>
      <c r="G1898" s="391" t="s">
        <v>9567</v>
      </c>
    </row>
    <row r="1899" spans="6:7" x14ac:dyDescent="0.3">
      <c r="F1899" s="46">
        <f t="shared" si="38"/>
        <v>895998</v>
      </c>
      <c r="G1899" s="391" t="s">
        <v>9567</v>
      </c>
    </row>
    <row r="1900" spans="6:7" x14ac:dyDescent="0.3">
      <c r="F1900" s="46">
        <f t="shared" si="38"/>
        <v>895998</v>
      </c>
      <c r="G1900" s="391" t="s">
        <v>9567</v>
      </c>
    </row>
    <row r="1901" spans="6:7" x14ac:dyDescent="0.3">
      <c r="F1901" s="46">
        <f t="shared" si="38"/>
        <v>895998</v>
      </c>
      <c r="G1901" s="391" t="s">
        <v>9567</v>
      </c>
    </row>
    <row r="1902" spans="6:7" x14ac:dyDescent="0.3">
      <c r="F1902" s="46">
        <f t="shared" si="38"/>
        <v>895998</v>
      </c>
      <c r="G1902" s="391" t="s">
        <v>9567</v>
      </c>
    </row>
    <row r="1903" spans="6:7" x14ac:dyDescent="0.3">
      <c r="F1903" s="46">
        <f t="shared" si="38"/>
        <v>895998</v>
      </c>
      <c r="G1903" s="391" t="s">
        <v>9567</v>
      </c>
    </row>
    <row r="1904" spans="6:7" x14ac:dyDescent="0.3">
      <c r="F1904" s="46">
        <f t="shared" si="38"/>
        <v>895998</v>
      </c>
      <c r="G1904" s="391" t="s">
        <v>9567</v>
      </c>
    </row>
    <row r="1905" spans="6:7" x14ac:dyDescent="0.3">
      <c r="F1905" s="46">
        <f t="shared" si="38"/>
        <v>895998</v>
      </c>
      <c r="G1905" s="391" t="s">
        <v>9567</v>
      </c>
    </row>
    <row r="1906" spans="6:7" x14ac:dyDescent="0.3">
      <c r="F1906" s="46">
        <f t="shared" si="38"/>
        <v>895998</v>
      </c>
      <c r="G1906" s="391" t="s">
        <v>9567</v>
      </c>
    </row>
    <row r="1907" spans="6:7" x14ac:dyDescent="0.3">
      <c r="F1907" s="46">
        <f t="shared" si="38"/>
        <v>895998</v>
      </c>
      <c r="G1907" s="391" t="s">
        <v>9567</v>
      </c>
    </row>
    <row r="1908" spans="6:7" x14ac:dyDescent="0.3">
      <c r="F1908" s="46">
        <f t="shared" si="38"/>
        <v>895998</v>
      </c>
      <c r="G1908" s="391" t="s">
        <v>9567</v>
      </c>
    </row>
    <row r="1909" spans="6:7" x14ac:dyDescent="0.3">
      <c r="F1909" s="46">
        <f t="shared" si="38"/>
        <v>895998</v>
      </c>
      <c r="G1909" s="391" t="s">
        <v>9567</v>
      </c>
    </row>
    <row r="1910" spans="6:7" x14ac:dyDescent="0.3">
      <c r="F1910" s="46">
        <f t="shared" si="38"/>
        <v>895998</v>
      </c>
      <c r="G1910" s="391" t="s">
        <v>9567</v>
      </c>
    </row>
    <row r="1911" spans="6:7" x14ac:dyDescent="0.3">
      <c r="F1911" s="46">
        <f t="shared" si="38"/>
        <v>895998</v>
      </c>
      <c r="G1911" s="391" t="s">
        <v>9567</v>
      </c>
    </row>
    <row r="1912" spans="6:7" x14ac:dyDescent="0.3">
      <c r="F1912" s="46">
        <f t="shared" si="38"/>
        <v>895998</v>
      </c>
      <c r="G1912" s="391" t="s">
        <v>9567</v>
      </c>
    </row>
    <row r="1913" spans="6:7" x14ac:dyDescent="0.3">
      <c r="F1913" s="46">
        <f t="shared" si="38"/>
        <v>895998</v>
      </c>
      <c r="G1913" s="391" t="s">
        <v>9567</v>
      </c>
    </row>
    <row r="1914" spans="6:7" x14ac:dyDescent="0.3">
      <c r="F1914" s="46">
        <f t="shared" si="38"/>
        <v>895998</v>
      </c>
      <c r="G1914" s="391" t="s">
        <v>9567</v>
      </c>
    </row>
    <row r="1915" spans="6:7" x14ac:dyDescent="0.3">
      <c r="F1915" s="46">
        <f t="shared" si="38"/>
        <v>895998</v>
      </c>
      <c r="G1915" s="391" t="s">
        <v>9567</v>
      </c>
    </row>
    <row r="1916" spans="6:7" x14ac:dyDescent="0.3">
      <c r="F1916" s="46">
        <f t="shared" si="38"/>
        <v>895998</v>
      </c>
      <c r="G1916" s="391" t="s">
        <v>9567</v>
      </c>
    </row>
    <row r="1917" spans="6:7" x14ac:dyDescent="0.3">
      <c r="F1917" s="46">
        <f t="shared" si="38"/>
        <v>895998</v>
      </c>
      <c r="G1917" s="391" t="s">
        <v>9567</v>
      </c>
    </row>
    <row r="1918" spans="6:7" x14ac:dyDescent="0.3">
      <c r="F1918" s="46">
        <f t="shared" si="38"/>
        <v>895998</v>
      </c>
      <c r="G1918" s="391" t="s">
        <v>9567</v>
      </c>
    </row>
    <row r="1919" spans="6:7" x14ac:dyDescent="0.3">
      <c r="F1919" s="46">
        <f t="shared" si="38"/>
        <v>895998</v>
      </c>
      <c r="G1919" s="391" t="s">
        <v>9567</v>
      </c>
    </row>
    <row r="1920" spans="6:7" x14ac:dyDescent="0.3">
      <c r="F1920" s="46">
        <f t="shared" si="38"/>
        <v>895998</v>
      </c>
      <c r="G1920" s="391" t="s">
        <v>9567</v>
      </c>
    </row>
    <row r="1921" spans="6:7" x14ac:dyDescent="0.3">
      <c r="F1921" s="46">
        <f t="shared" si="38"/>
        <v>895998</v>
      </c>
      <c r="G1921" s="391" t="s">
        <v>9567</v>
      </c>
    </row>
    <row r="1922" spans="6:7" x14ac:dyDescent="0.3">
      <c r="F1922" s="46">
        <f t="shared" si="38"/>
        <v>895998</v>
      </c>
      <c r="G1922" s="391" t="s">
        <v>9567</v>
      </c>
    </row>
    <row r="1923" spans="6:7" x14ac:dyDescent="0.3">
      <c r="F1923" s="46">
        <f t="shared" si="38"/>
        <v>895998</v>
      </c>
      <c r="G1923" s="391" t="s">
        <v>9567</v>
      </c>
    </row>
    <row r="1924" spans="6:7" x14ac:dyDescent="0.3">
      <c r="F1924" s="46">
        <f t="shared" si="38"/>
        <v>895998</v>
      </c>
      <c r="G1924" s="391" t="s">
        <v>9567</v>
      </c>
    </row>
    <row r="1925" spans="6:7" x14ac:dyDescent="0.3">
      <c r="F1925" s="46">
        <f t="shared" si="38"/>
        <v>895998</v>
      </c>
      <c r="G1925" s="391" t="s">
        <v>9567</v>
      </c>
    </row>
    <row r="1926" spans="6:7" x14ac:dyDescent="0.3">
      <c r="F1926" s="46">
        <f t="shared" si="38"/>
        <v>895998</v>
      </c>
      <c r="G1926" s="391" t="s">
        <v>9567</v>
      </c>
    </row>
    <row r="1927" spans="6:7" x14ac:dyDescent="0.3">
      <c r="F1927" s="46">
        <f t="shared" si="38"/>
        <v>895998</v>
      </c>
      <c r="G1927" s="391" t="s">
        <v>9567</v>
      </c>
    </row>
    <row r="1928" spans="6:7" x14ac:dyDescent="0.3">
      <c r="F1928" s="46">
        <f t="shared" ref="F1928:F1991" si="39">F1927+E1928-D1928</f>
        <v>895998</v>
      </c>
      <c r="G1928" s="391" t="s">
        <v>9567</v>
      </c>
    </row>
    <row r="1929" spans="6:7" x14ac:dyDescent="0.3">
      <c r="F1929" s="46">
        <f t="shared" si="39"/>
        <v>895998</v>
      </c>
      <c r="G1929" s="391" t="s">
        <v>9567</v>
      </c>
    </row>
    <row r="1930" spans="6:7" x14ac:dyDescent="0.3">
      <c r="F1930" s="46">
        <f t="shared" si="39"/>
        <v>895998</v>
      </c>
      <c r="G1930" s="391" t="s">
        <v>9567</v>
      </c>
    </row>
    <row r="1931" spans="6:7" x14ac:dyDescent="0.3">
      <c r="F1931" s="46">
        <f t="shared" si="39"/>
        <v>895998</v>
      </c>
      <c r="G1931" s="391" t="s">
        <v>9567</v>
      </c>
    </row>
    <row r="1932" spans="6:7" x14ac:dyDescent="0.3">
      <c r="F1932" s="46">
        <f t="shared" si="39"/>
        <v>895998</v>
      </c>
      <c r="G1932" s="391" t="s">
        <v>9567</v>
      </c>
    </row>
    <row r="1933" spans="6:7" x14ac:dyDescent="0.3">
      <c r="F1933" s="46">
        <f t="shared" si="39"/>
        <v>895998</v>
      </c>
      <c r="G1933" s="391" t="s">
        <v>9567</v>
      </c>
    </row>
    <row r="1934" spans="6:7" x14ac:dyDescent="0.3">
      <c r="F1934" s="46">
        <f t="shared" si="39"/>
        <v>895998</v>
      </c>
      <c r="G1934" s="391" t="s">
        <v>9567</v>
      </c>
    </row>
    <row r="1935" spans="6:7" x14ac:dyDescent="0.3">
      <c r="F1935" s="46">
        <f t="shared" si="39"/>
        <v>895998</v>
      </c>
      <c r="G1935" s="391" t="s">
        <v>9567</v>
      </c>
    </row>
    <row r="1936" spans="6:7" x14ac:dyDescent="0.3">
      <c r="F1936" s="46">
        <f t="shared" si="39"/>
        <v>895998</v>
      </c>
      <c r="G1936" s="391" t="s">
        <v>9567</v>
      </c>
    </row>
    <row r="1937" spans="6:7" x14ac:dyDescent="0.3">
      <c r="F1937" s="46">
        <f t="shared" si="39"/>
        <v>895998</v>
      </c>
      <c r="G1937" s="391" t="s">
        <v>9567</v>
      </c>
    </row>
    <row r="1938" spans="6:7" x14ac:dyDescent="0.3">
      <c r="F1938" s="46">
        <f t="shared" si="39"/>
        <v>895998</v>
      </c>
      <c r="G1938" s="391" t="s">
        <v>9567</v>
      </c>
    </row>
    <row r="1939" spans="6:7" x14ac:dyDescent="0.3">
      <c r="F1939" s="46">
        <f t="shared" si="39"/>
        <v>895998</v>
      </c>
      <c r="G1939" s="391" t="s">
        <v>9567</v>
      </c>
    </row>
    <row r="1940" spans="6:7" x14ac:dyDescent="0.3">
      <c r="F1940" s="46">
        <f t="shared" si="39"/>
        <v>895998</v>
      </c>
      <c r="G1940" s="391" t="s">
        <v>9567</v>
      </c>
    </row>
    <row r="1941" spans="6:7" x14ac:dyDescent="0.3">
      <c r="F1941" s="46">
        <f t="shared" si="39"/>
        <v>895998</v>
      </c>
      <c r="G1941" s="391" t="s">
        <v>9567</v>
      </c>
    </row>
    <row r="1942" spans="6:7" x14ac:dyDescent="0.3">
      <c r="F1942" s="46">
        <f t="shared" si="39"/>
        <v>895998</v>
      </c>
      <c r="G1942" s="391" t="s">
        <v>9567</v>
      </c>
    </row>
    <row r="1943" spans="6:7" x14ac:dyDescent="0.3">
      <c r="F1943" s="46">
        <f t="shared" si="39"/>
        <v>895998</v>
      </c>
      <c r="G1943" s="391" t="s">
        <v>9567</v>
      </c>
    </row>
    <row r="1944" spans="6:7" x14ac:dyDescent="0.3">
      <c r="F1944" s="46">
        <f t="shared" si="39"/>
        <v>895998</v>
      </c>
      <c r="G1944" s="391" t="s">
        <v>9567</v>
      </c>
    </row>
    <row r="1945" spans="6:7" x14ac:dyDescent="0.3">
      <c r="F1945" s="46">
        <f t="shared" si="39"/>
        <v>895998</v>
      </c>
      <c r="G1945" s="391" t="s">
        <v>9567</v>
      </c>
    </row>
    <row r="1946" spans="6:7" x14ac:dyDescent="0.3">
      <c r="F1946" s="46">
        <f t="shared" si="39"/>
        <v>895998</v>
      </c>
      <c r="G1946" s="391" t="s">
        <v>9567</v>
      </c>
    </row>
    <row r="1947" spans="6:7" x14ac:dyDescent="0.3">
      <c r="F1947" s="46">
        <f t="shared" si="39"/>
        <v>895998</v>
      </c>
      <c r="G1947" s="391" t="s">
        <v>9567</v>
      </c>
    </row>
    <row r="1948" spans="6:7" x14ac:dyDescent="0.3">
      <c r="F1948" s="46">
        <f t="shared" si="39"/>
        <v>895998</v>
      </c>
      <c r="G1948" s="391" t="s">
        <v>9567</v>
      </c>
    </row>
    <row r="1949" spans="6:7" x14ac:dyDescent="0.3">
      <c r="F1949" s="46">
        <f t="shared" si="39"/>
        <v>895998</v>
      </c>
      <c r="G1949" s="391" t="s">
        <v>9567</v>
      </c>
    </row>
    <row r="1950" spans="6:7" x14ac:dyDescent="0.3">
      <c r="F1950" s="46">
        <f t="shared" si="39"/>
        <v>895998</v>
      </c>
      <c r="G1950" s="391" t="s">
        <v>9567</v>
      </c>
    </row>
    <row r="1951" spans="6:7" x14ac:dyDescent="0.3">
      <c r="F1951" s="46">
        <f t="shared" si="39"/>
        <v>895998</v>
      </c>
      <c r="G1951" s="391" t="s">
        <v>9567</v>
      </c>
    </row>
    <row r="1952" spans="6:7" x14ac:dyDescent="0.3">
      <c r="F1952" s="46">
        <f t="shared" si="39"/>
        <v>895998</v>
      </c>
      <c r="G1952" s="391" t="s">
        <v>9567</v>
      </c>
    </row>
    <row r="1953" spans="6:7" x14ac:dyDescent="0.3">
      <c r="F1953" s="46">
        <f t="shared" si="39"/>
        <v>895998</v>
      </c>
      <c r="G1953" s="391" t="s">
        <v>9567</v>
      </c>
    </row>
    <row r="1954" spans="6:7" x14ac:dyDescent="0.3">
      <c r="F1954" s="46">
        <f t="shared" si="39"/>
        <v>895998</v>
      </c>
      <c r="G1954" s="391" t="s">
        <v>9567</v>
      </c>
    </row>
    <row r="1955" spans="6:7" x14ac:dyDescent="0.3">
      <c r="F1955" s="46">
        <f t="shared" si="39"/>
        <v>895998</v>
      </c>
      <c r="G1955" s="391" t="s">
        <v>9567</v>
      </c>
    </row>
    <row r="1956" spans="6:7" x14ac:dyDescent="0.3">
      <c r="F1956" s="46">
        <f t="shared" si="39"/>
        <v>895998</v>
      </c>
      <c r="G1956" s="391" t="s">
        <v>9567</v>
      </c>
    </row>
    <row r="1957" spans="6:7" x14ac:dyDescent="0.3">
      <c r="F1957" s="46">
        <f t="shared" si="39"/>
        <v>895998</v>
      </c>
      <c r="G1957" s="391" t="s">
        <v>9567</v>
      </c>
    </row>
    <row r="1958" spans="6:7" x14ac:dyDescent="0.3">
      <c r="F1958" s="46">
        <f t="shared" si="39"/>
        <v>895998</v>
      </c>
      <c r="G1958" s="391" t="s">
        <v>9567</v>
      </c>
    </row>
    <row r="1959" spans="6:7" x14ac:dyDescent="0.3">
      <c r="F1959" s="46">
        <f t="shared" si="39"/>
        <v>895998</v>
      </c>
      <c r="G1959" s="391" t="s">
        <v>9567</v>
      </c>
    </row>
    <row r="1960" spans="6:7" x14ac:dyDescent="0.3">
      <c r="F1960" s="46">
        <f t="shared" si="39"/>
        <v>895998</v>
      </c>
      <c r="G1960" s="391" t="s">
        <v>9567</v>
      </c>
    </row>
    <row r="1961" spans="6:7" x14ac:dyDescent="0.3">
      <c r="F1961" s="46">
        <f t="shared" si="39"/>
        <v>895998</v>
      </c>
      <c r="G1961" s="391" t="s">
        <v>9567</v>
      </c>
    </row>
    <row r="1962" spans="6:7" x14ac:dyDescent="0.3">
      <c r="F1962" s="46">
        <f t="shared" si="39"/>
        <v>895998</v>
      </c>
      <c r="G1962" s="391" t="s">
        <v>9567</v>
      </c>
    </row>
    <row r="1963" spans="6:7" x14ac:dyDescent="0.3">
      <c r="F1963" s="46">
        <f t="shared" si="39"/>
        <v>895998</v>
      </c>
      <c r="G1963" s="391" t="s">
        <v>9567</v>
      </c>
    </row>
    <row r="1964" spans="6:7" x14ac:dyDescent="0.3">
      <c r="F1964" s="46">
        <f t="shared" si="39"/>
        <v>895998</v>
      </c>
      <c r="G1964" s="391" t="s">
        <v>9567</v>
      </c>
    </row>
    <row r="1965" spans="6:7" x14ac:dyDescent="0.3">
      <c r="F1965" s="46">
        <f t="shared" si="39"/>
        <v>895998</v>
      </c>
      <c r="G1965" s="391" t="s">
        <v>9567</v>
      </c>
    </row>
    <row r="1966" spans="6:7" x14ac:dyDescent="0.3">
      <c r="F1966" s="46">
        <f t="shared" si="39"/>
        <v>895998</v>
      </c>
      <c r="G1966" s="391" t="s">
        <v>9567</v>
      </c>
    </row>
    <row r="1967" spans="6:7" x14ac:dyDescent="0.3">
      <c r="F1967" s="46">
        <f t="shared" si="39"/>
        <v>895998</v>
      </c>
      <c r="G1967" s="391" t="s">
        <v>9567</v>
      </c>
    </row>
    <row r="1968" spans="6:7" x14ac:dyDescent="0.3">
      <c r="F1968" s="46">
        <f t="shared" si="39"/>
        <v>895998</v>
      </c>
      <c r="G1968" s="391" t="s">
        <v>9567</v>
      </c>
    </row>
    <row r="1969" spans="6:7" x14ac:dyDescent="0.3">
      <c r="F1969" s="46">
        <f t="shared" si="39"/>
        <v>895998</v>
      </c>
      <c r="G1969" s="391" t="s">
        <v>9567</v>
      </c>
    </row>
    <row r="1970" spans="6:7" x14ac:dyDescent="0.3">
      <c r="F1970" s="46">
        <f t="shared" si="39"/>
        <v>895998</v>
      </c>
      <c r="G1970" s="391" t="s">
        <v>9567</v>
      </c>
    </row>
    <row r="1971" spans="6:7" x14ac:dyDescent="0.3">
      <c r="F1971" s="46">
        <f t="shared" si="39"/>
        <v>895998</v>
      </c>
      <c r="G1971" s="391" t="s">
        <v>9567</v>
      </c>
    </row>
    <row r="1972" spans="6:7" x14ac:dyDescent="0.3">
      <c r="F1972" s="46">
        <f t="shared" si="39"/>
        <v>895998</v>
      </c>
      <c r="G1972" s="391" t="s">
        <v>9567</v>
      </c>
    </row>
    <row r="1973" spans="6:7" x14ac:dyDescent="0.3">
      <c r="F1973" s="46">
        <f t="shared" si="39"/>
        <v>895998</v>
      </c>
      <c r="G1973" s="391" t="s">
        <v>9567</v>
      </c>
    </row>
    <row r="1974" spans="6:7" x14ac:dyDescent="0.3">
      <c r="F1974" s="46">
        <f t="shared" si="39"/>
        <v>895998</v>
      </c>
      <c r="G1974" s="391" t="s">
        <v>9567</v>
      </c>
    </row>
    <row r="1975" spans="6:7" x14ac:dyDescent="0.3">
      <c r="F1975" s="46">
        <f t="shared" si="39"/>
        <v>895998</v>
      </c>
      <c r="G1975" s="391" t="s">
        <v>9567</v>
      </c>
    </row>
    <row r="1976" spans="6:7" x14ac:dyDescent="0.3">
      <c r="F1976" s="46">
        <f t="shared" si="39"/>
        <v>895998</v>
      </c>
      <c r="G1976" s="391" t="s">
        <v>9567</v>
      </c>
    </row>
    <row r="1977" spans="6:7" x14ac:dyDescent="0.3">
      <c r="F1977" s="46">
        <f t="shared" si="39"/>
        <v>895998</v>
      </c>
      <c r="G1977" s="391" t="s">
        <v>9567</v>
      </c>
    </row>
    <row r="1978" spans="6:7" x14ac:dyDescent="0.3">
      <c r="F1978" s="46">
        <f t="shared" si="39"/>
        <v>895998</v>
      </c>
      <c r="G1978" s="391" t="s">
        <v>9567</v>
      </c>
    </row>
    <row r="1979" spans="6:7" x14ac:dyDescent="0.3">
      <c r="F1979" s="46">
        <f t="shared" si="39"/>
        <v>895998</v>
      </c>
      <c r="G1979" s="391" t="s">
        <v>9567</v>
      </c>
    </row>
    <row r="1980" spans="6:7" x14ac:dyDescent="0.3">
      <c r="F1980" s="46">
        <f t="shared" si="39"/>
        <v>895998</v>
      </c>
      <c r="G1980" s="391" t="s">
        <v>9567</v>
      </c>
    </row>
    <row r="1981" spans="6:7" x14ac:dyDescent="0.3">
      <c r="F1981" s="46">
        <f t="shared" si="39"/>
        <v>895998</v>
      </c>
      <c r="G1981" s="391" t="s">
        <v>9567</v>
      </c>
    </row>
    <row r="1982" spans="6:7" x14ac:dyDescent="0.3">
      <c r="F1982" s="46">
        <f t="shared" si="39"/>
        <v>895998</v>
      </c>
      <c r="G1982" s="391" t="s">
        <v>9567</v>
      </c>
    </row>
    <row r="1983" spans="6:7" x14ac:dyDescent="0.3">
      <c r="F1983" s="46">
        <f t="shared" si="39"/>
        <v>895998</v>
      </c>
      <c r="G1983" s="391" t="s">
        <v>9567</v>
      </c>
    </row>
    <row r="1984" spans="6:7" x14ac:dyDescent="0.3">
      <c r="F1984" s="46">
        <f t="shared" si="39"/>
        <v>895998</v>
      </c>
      <c r="G1984" s="391" t="s">
        <v>9567</v>
      </c>
    </row>
    <row r="1985" spans="6:7" x14ac:dyDescent="0.3">
      <c r="F1985" s="46">
        <f t="shared" si="39"/>
        <v>895998</v>
      </c>
      <c r="G1985" s="391" t="s">
        <v>9567</v>
      </c>
    </row>
    <row r="1986" spans="6:7" x14ac:dyDescent="0.3">
      <c r="F1986" s="46">
        <f t="shared" si="39"/>
        <v>895998</v>
      </c>
      <c r="G1986" s="391" t="s">
        <v>9567</v>
      </c>
    </row>
    <row r="1987" spans="6:7" x14ac:dyDescent="0.3">
      <c r="F1987" s="46">
        <f t="shared" si="39"/>
        <v>895998</v>
      </c>
      <c r="G1987" s="391" t="s">
        <v>9567</v>
      </c>
    </row>
    <row r="1988" spans="6:7" x14ac:dyDescent="0.3">
      <c r="F1988" s="46">
        <f t="shared" si="39"/>
        <v>895998</v>
      </c>
      <c r="G1988" s="391" t="s">
        <v>9567</v>
      </c>
    </row>
    <row r="1989" spans="6:7" x14ac:dyDescent="0.3">
      <c r="F1989" s="46">
        <f t="shared" si="39"/>
        <v>895998</v>
      </c>
      <c r="G1989" s="391" t="s">
        <v>9567</v>
      </c>
    </row>
    <row r="1990" spans="6:7" x14ac:dyDescent="0.3">
      <c r="F1990" s="46">
        <f t="shared" si="39"/>
        <v>895998</v>
      </c>
      <c r="G1990" s="391" t="s">
        <v>9567</v>
      </c>
    </row>
    <row r="1991" spans="6:7" x14ac:dyDescent="0.3">
      <c r="F1991" s="46">
        <f t="shared" si="39"/>
        <v>895998</v>
      </c>
      <c r="G1991" s="391" t="s">
        <v>9567</v>
      </c>
    </row>
    <row r="1992" spans="6:7" x14ac:dyDescent="0.3">
      <c r="F1992" s="46">
        <f t="shared" ref="F1992:F2004" si="40">F1991+E1992-D1992</f>
        <v>895998</v>
      </c>
      <c r="G1992" s="391" t="s">
        <v>9567</v>
      </c>
    </row>
    <row r="1993" spans="6:7" x14ac:dyDescent="0.3">
      <c r="F1993" s="46">
        <f t="shared" si="40"/>
        <v>895998</v>
      </c>
      <c r="G1993" s="391" t="s">
        <v>9567</v>
      </c>
    </row>
    <row r="1994" spans="6:7" x14ac:dyDescent="0.3">
      <c r="F1994" s="46">
        <f t="shared" si="40"/>
        <v>895998</v>
      </c>
      <c r="G1994" s="391" t="s">
        <v>9567</v>
      </c>
    </row>
    <row r="1995" spans="6:7" x14ac:dyDescent="0.3">
      <c r="F1995" s="46">
        <f t="shared" si="40"/>
        <v>895998</v>
      </c>
      <c r="G1995" s="391" t="s">
        <v>9567</v>
      </c>
    </row>
    <row r="1996" spans="6:7" x14ac:dyDescent="0.3">
      <c r="F1996" s="46">
        <f t="shared" si="40"/>
        <v>895998</v>
      </c>
      <c r="G1996" s="391" t="s">
        <v>9567</v>
      </c>
    </row>
    <row r="1997" spans="6:7" x14ac:dyDescent="0.3">
      <c r="F1997" s="46">
        <f t="shared" si="40"/>
        <v>895998</v>
      </c>
      <c r="G1997" s="391" t="s">
        <v>9567</v>
      </c>
    </row>
    <row r="1998" spans="6:7" x14ac:dyDescent="0.3">
      <c r="F1998" s="46">
        <f t="shared" si="40"/>
        <v>895998</v>
      </c>
      <c r="G1998" s="391" t="s">
        <v>9567</v>
      </c>
    </row>
    <row r="1999" spans="6:7" x14ac:dyDescent="0.3">
      <c r="F1999" s="46">
        <f t="shared" si="40"/>
        <v>895998</v>
      </c>
      <c r="G1999" s="391" t="s">
        <v>9567</v>
      </c>
    </row>
    <row r="2000" spans="6:7" x14ac:dyDescent="0.3">
      <c r="F2000" s="46">
        <f t="shared" si="40"/>
        <v>895998</v>
      </c>
      <c r="G2000" s="391" t="s">
        <v>9567</v>
      </c>
    </row>
    <row r="2001" spans="6:7" x14ac:dyDescent="0.3">
      <c r="F2001" s="46">
        <f t="shared" si="40"/>
        <v>895998</v>
      </c>
      <c r="G2001" s="391" t="s">
        <v>9567</v>
      </c>
    </row>
    <row r="2002" spans="6:7" x14ac:dyDescent="0.3">
      <c r="F2002" s="46">
        <f t="shared" si="40"/>
        <v>895998</v>
      </c>
      <c r="G2002" s="391" t="s">
        <v>9567</v>
      </c>
    </row>
    <row r="2003" spans="6:7" x14ac:dyDescent="0.3">
      <c r="F2003" s="46">
        <f t="shared" si="40"/>
        <v>895998</v>
      </c>
      <c r="G2003" s="391" t="s">
        <v>9567</v>
      </c>
    </row>
    <row r="2004" spans="6:7" x14ac:dyDescent="0.3">
      <c r="F2004" s="46">
        <f t="shared" si="40"/>
        <v>895998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80" activePane="bottomLeft" state="frozen"/>
      <selection activeCell="D6707" sqref="D6707"/>
      <selection pane="bottomLeft" activeCell="C898" sqref="C898"/>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10772</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6"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0" t="s">
        <v>11447</v>
      </c>
      <c r="B1" s="640"/>
      <c r="C1" s="640"/>
      <c r="D1" s="640"/>
      <c r="E1" s="640"/>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Q26" sqref="Q2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9" t="s">
        <v>6974</v>
      </c>
      <c r="B2" s="670"/>
      <c r="C2" s="670"/>
      <c r="D2" s="670"/>
      <c r="E2" s="671"/>
      <c r="I2" s="447"/>
      <c r="J2" s="447"/>
      <c r="K2" s="447"/>
      <c r="L2" s="448"/>
      <c r="M2" s="448"/>
      <c r="N2" s="448"/>
    </row>
    <row r="3" spans="1:19 16384:16384" ht="32.25" thickBot="1" x14ac:dyDescent="0.55000000000000004">
      <c r="A3" s="672" t="s">
        <v>862</v>
      </c>
      <c r="B3" s="673"/>
      <c r="C3" s="673"/>
      <c r="D3" s="673"/>
      <c r="E3" s="674"/>
      <c r="I3" s="449"/>
      <c r="J3" s="449">
        <f ca="1">SUM(J5:J471)</f>
        <v>40467684</v>
      </c>
      <c r="K3" s="449">
        <f>SUM(K5:K471)</f>
        <v>1222939</v>
      </c>
      <c r="L3" s="450"/>
      <c r="M3" s="479">
        <v>44928</v>
      </c>
      <c r="N3" s="449">
        <f>SUM(N5:N473)</f>
        <v>4589511</v>
      </c>
      <c r="O3" s="449">
        <f>SUM(O5:O474)+1207800</f>
        <v>1207800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75" t="s">
        <v>8178</v>
      </c>
      <c r="B5" s="676"/>
      <c r="C5" s="677"/>
      <c r="D5" s="662">
        <f>DIB!H2</f>
        <v>1044143</v>
      </c>
      <c r="E5" s="663"/>
      <c r="I5" s="451"/>
      <c r="J5" s="440">
        <f>2813436+874898+88000+94000+15116+28000+8000-82679+5000+22000-52+314+846037+25079+8635+108000+941346+15000+22000+140000+120526-4950+4804+3015000+65000+2031779+100000+41640+859000-74000+8424000+21860+20+1900000+16233916+27614</f>
        <v>38738339</v>
      </c>
      <c r="K5" s="440">
        <f>100289+65000+3000+127718+100000+220+5000+50000+50000+50000+10174+50000+100000+100000+50000+101855+259683</f>
        <v>1222939</v>
      </c>
      <c r="L5" s="452"/>
      <c r="M5" s="449">
        <f ca="1">'[2]Main Summary'!$K$21+'[2]Main Summary'!$G$21+'[2]Main Summary'!$C$21-D16-J3+K3+D15-N3+O3</f>
        <v>350.43269969522953</v>
      </c>
      <c r="N5" s="451"/>
      <c r="Q5" s="455" t="s">
        <v>11027</v>
      </c>
      <c r="R5" s="310">
        <f>517123-500000</f>
        <v>17123</v>
      </c>
      <c r="S5" s="310"/>
    </row>
    <row r="6" spans="1:19 16384:16384" ht="26.25" x14ac:dyDescent="0.25">
      <c r="A6" s="660" t="s">
        <v>8179</v>
      </c>
      <c r="B6" s="661"/>
      <c r="C6" s="661"/>
      <c r="D6" s="662">
        <f>MCB!H2</f>
        <v>24117542.930000007</v>
      </c>
      <c r="E6" s="663"/>
      <c r="I6" s="643" t="s">
        <v>9901</v>
      </c>
      <c r="J6" s="643"/>
      <c r="K6" s="643"/>
      <c r="L6" s="456"/>
      <c r="M6" s="643" t="s">
        <v>9901</v>
      </c>
      <c r="N6" s="643"/>
      <c r="O6" s="643"/>
      <c r="Q6" s="455" t="s">
        <v>11027</v>
      </c>
      <c r="R6" s="310">
        <f>6179844-1600000-999000-600000-657900-500000-150000-350000-146800-200000-500000-384000-55000</f>
        <v>37144</v>
      </c>
      <c r="S6" s="310"/>
    </row>
    <row r="7" spans="1:19 16384:16384" ht="26.25" x14ac:dyDescent="0.25">
      <c r="A7" s="660" t="s">
        <v>8180</v>
      </c>
      <c r="B7" s="661"/>
      <c r="C7" s="661"/>
      <c r="D7" s="662">
        <f>'PES MCB'!H2</f>
        <v>1043202</v>
      </c>
      <c r="E7" s="663"/>
      <c r="I7" s="644" t="s">
        <v>9757</v>
      </c>
      <c r="J7" s="645"/>
      <c r="K7" s="646"/>
      <c r="L7" s="456"/>
      <c r="M7" s="644" t="s">
        <v>6977</v>
      </c>
      <c r="N7" s="645"/>
      <c r="O7" s="646"/>
      <c r="Q7" s="306" t="s">
        <v>12086</v>
      </c>
      <c r="R7" s="306">
        <f>7656392-1000000-500000</f>
        <v>6156392</v>
      </c>
      <c r="S7" s="306"/>
    </row>
    <row r="8" spans="1:19 16384:16384" ht="30" x14ac:dyDescent="0.25">
      <c r="A8" s="652" t="s">
        <v>9222</v>
      </c>
      <c r="B8" s="653"/>
      <c r="C8" s="653"/>
      <c r="D8" s="654">
        <f>'Bilal bhai'!F1022</f>
        <v>133717</v>
      </c>
      <c r="E8" s="655"/>
      <c r="I8" s="453" t="s">
        <v>3</v>
      </c>
      <c r="J8" s="454" t="s">
        <v>9902</v>
      </c>
      <c r="K8" s="454" t="s">
        <v>10144</v>
      </c>
      <c r="L8" s="457"/>
      <c r="M8" s="453" t="s">
        <v>3</v>
      </c>
      <c r="N8" s="454" t="s">
        <v>10145</v>
      </c>
      <c r="O8" s="454" t="s">
        <v>10146</v>
      </c>
      <c r="Q8" s="306" t="s">
        <v>12086</v>
      </c>
      <c r="R8" s="306">
        <v>1969887</v>
      </c>
      <c r="S8" s="306"/>
    </row>
    <row r="9" spans="1:19 16384:16384" ht="26.25" x14ac:dyDescent="0.25">
      <c r="A9" s="652" t="s">
        <v>9208</v>
      </c>
      <c r="B9" s="653"/>
      <c r="C9" s="653"/>
      <c r="D9" s="654">
        <v>2394484</v>
      </c>
      <c r="E9" s="655"/>
      <c r="I9" s="455" t="s">
        <v>9567</v>
      </c>
      <c r="J9" s="513">
        <f ca="1">SUMIF(Cash!H:H,cb!I9,Cash!E1:E35614)</f>
        <v>70500</v>
      </c>
      <c r="K9" s="455"/>
      <c r="L9" s="456"/>
      <c r="M9" s="455" t="s">
        <v>12225</v>
      </c>
      <c r="N9" s="455">
        <f>S73</f>
        <v>4589511</v>
      </c>
      <c r="O9" s="455"/>
      <c r="Q9" s="306" t="s">
        <v>12086</v>
      </c>
      <c r="R9" s="306">
        <v>6770928</v>
      </c>
      <c r="S9" s="306"/>
    </row>
    <row r="10" spans="1:19 16384:16384" ht="26.25" x14ac:dyDescent="0.25">
      <c r="A10" s="652" t="s">
        <v>9223</v>
      </c>
      <c r="B10" s="653"/>
      <c r="C10" s="653"/>
      <c r="D10" s="654">
        <f>'Nadeem bhai'!F2004</f>
        <v>895998</v>
      </c>
      <c r="E10" s="655"/>
      <c r="I10" s="455" t="s">
        <v>4989</v>
      </c>
      <c r="J10" s="513"/>
      <c r="K10" s="455"/>
      <c r="L10" s="456"/>
      <c r="M10" s="455"/>
      <c r="N10" s="310"/>
      <c r="O10" s="306"/>
      <c r="Q10" s="306" t="s">
        <v>11862</v>
      </c>
      <c r="R10" s="306">
        <v>2000000</v>
      </c>
      <c r="S10" s="306"/>
    </row>
    <row r="11" spans="1:19 16384:16384" ht="26.25" x14ac:dyDescent="0.25">
      <c r="A11" s="656" t="s">
        <v>9224</v>
      </c>
      <c r="B11" s="657"/>
      <c r="C11" s="657"/>
      <c r="D11" s="658">
        <f>Cash!G8302</f>
        <v>50769.52150537612</v>
      </c>
      <c r="E11" s="659"/>
      <c r="I11" s="455" t="s">
        <v>1449</v>
      </c>
      <c r="J11" s="513">
        <f>SUMIF(Cash!C5392:C35616,cb!I11,Cash!E5392:E35616)+2000+1000+16500+1000+1000+7500+5000+10500+4000+5000+2000+2000+2000+500-60000+1000+500+30000+15000+1000+9000+40000+5000+6000+19000+500+2000+3000+5000+10000+1000+500+10000+7000</f>
        <v>1350000</v>
      </c>
      <c r="K11" s="455"/>
      <c r="L11" s="456"/>
      <c r="M11" s="455"/>
      <c r="N11" s="310"/>
      <c r="O11" s="306"/>
      <c r="Q11" s="306" t="s">
        <v>12343</v>
      </c>
      <c r="R11" s="306">
        <v>1380000</v>
      </c>
      <c r="S11" s="306"/>
    </row>
    <row r="12" spans="1:19 16384:16384" ht="26.25" x14ac:dyDescent="0.25">
      <c r="A12" s="656" t="s">
        <v>9294</v>
      </c>
      <c r="B12" s="657"/>
      <c r="C12" s="657"/>
      <c r="D12" s="658">
        <f ca="1">staff!M314</f>
        <v>39675</v>
      </c>
      <c r="E12" s="659"/>
      <c r="I12" s="455" t="s">
        <v>12587</v>
      </c>
      <c r="J12" s="513">
        <f>SUM(H21:H1000)</f>
        <v>65500</v>
      </c>
      <c r="K12" s="455"/>
      <c r="L12" s="456"/>
      <c r="M12" s="306"/>
      <c r="N12" s="306"/>
      <c r="O12" s="306"/>
      <c r="Q12" s="306" t="s">
        <v>12354</v>
      </c>
      <c r="R12" s="306">
        <v>1300000</v>
      </c>
      <c r="S12" s="306"/>
    </row>
    <row r="13" spans="1:19 16384:16384" ht="26.25" x14ac:dyDescent="0.25">
      <c r="A13" s="656" t="s">
        <v>10914</v>
      </c>
      <c r="B13" s="657"/>
      <c r="C13" s="657"/>
      <c r="D13" s="658">
        <v>300000</v>
      </c>
      <c r="E13" s="659"/>
      <c r="I13" s="306" t="s">
        <v>10988</v>
      </c>
      <c r="J13" s="513">
        <f>'[3]Zakat 2020-21'!$G$21</f>
        <v>243345</v>
      </c>
      <c r="K13" s="455"/>
      <c r="L13" s="456"/>
      <c r="M13" s="306"/>
      <c r="N13" s="306"/>
      <c r="O13" s="455"/>
      <c r="P13" s="277"/>
      <c r="Q13" s="455" t="s">
        <v>12355</v>
      </c>
      <c r="R13" s="310">
        <v>5000000</v>
      </c>
      <c r="S13" s="310"/>
    </row>
    <row r="14" spans="1:19 16384:16384" ht="26.25" x14ac:dyDescent="0.25">
      <c r="A14" s="656" t="s">
        <v>10915</v>
      </c>
      <c r="B14" s="657"/>
      <c r="C14" s="657"/>
      <c r="D14" s="658">
        <v>100000</v>
      </c>
      <c r="E14" s="659"/>
      <c r="I14" s="455"/>
      <c r="J14" s="455"/>
      <c r="K14" s="455"/>
      <c r="L14" s="457"/>
      <c r="M14" s="306"/>
      <c r="N14" s="306"/>
      <c r="O14" s="455"/>
      <c r="Q14" s="306" t="s">
        <v>12343</v>
      </c>
      <c r="R14" s="310">
        <v>1500000</v>
      </c>
      <c r="S14" s="310"/>
      <c r="XFD14" s="277">
        <f>SUM(D14:XFC14)</f>
        <v>1600000</v>
      </c>
    </row>
    <row r="15" spans="1:19 16384:16384" ht="26.25" x14ac:dyDescent="0.25">
      <c r="A15" s="666" t="s">
        <v>9988</v>
      </c>
      <c r="B15" s="667"/>
      <c r="C15" s="668"/>
      <c r="D15" s="664"/>
      <c r="E15" s="665"/>
      <c r="I15" s="455"/>
      <c r="J15" s="455"/>
      <c r="K15" s="455"/>
      <c r="L15" s="457"/>
      <c r="M15" s="306"/>
      <c r="N15" s="306"/>
      <c r="O15" s="455"/>
      <c r="P15" s="277"/>
      <c r="Q15" s="306" t="s">
        <v>12762</v>
      </c>
      <c r="R15" s="310">
        <v>1600000</v>
      </c>
      <c r="S15" s="310"/>
    </row>
    <row r="16" spans="1:19 16384:16384" ht="29.25" thickBot="1" x14ac:dyDescent="0.5">
      <c r="A16" s="647" t="s">
        <v>6976</v>
      </c>
      <c r="B16" s="648"/>
      <c r="C16" s="649"/>
      <c r="D16" s="650">
        <f ca="1">SUM(D5:E15)</f>
        <v>30119531.451505382</v>
      </c>
      <c r="E16" s="651"/>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t="s">
        <v>12861</v>
      </c>
      <c r="R17" s="310">
        <v>3221233</v>
      </c>
      <c r="S17" s="310"/>
    </row>
    <row r="18" spans="3:21" x14ac:dyDescent="0.25">
      <c r="I18" s="455"/>
      <c r="J18" s="455"/>
      <c r="K18" s="306"/>
      <c r="L18" s="458"/>
      <c r="M18" s="455"/>
      <c r="N18" s="310"/>
      <c r="O18" s="306"/>
      <c r="P18" s="310"/>
      <c r="Q18" s="306" t="s">
        <v>12862</v>
      </c>
      <c r="R18" s="310">
        <v>1000000</v>
      </c>
      <c r="S18" s="310"/>
    </row>
    <row r="19" spans="3:21" x14ac:dyDescent="0.25">
      <c r="I19" s="455"/>
      <c r="J19" s="455"/>
      <c r="K19" s="306"/>
      <c r="L19" s="458"/>
      <c r="M19" s="455"/>
      <c r="N19" s="310"/>
      <c r="O19" s="306"/>
      <c r="P19" s="2"/>
      <c r="Q19" s="306"/>
      <c r="R19" s="310"/>
      <c r="S19" s="310"/>
    </row>
    <row r="20" spans="3:21" ht="18.75" x14ac:dyDescent="0.3">
      <c r="G20" s="641" t="s">
        <v>12587</v>
      </c>
      <c r="H20" s="642"/>
      <c r="I20" s="455"/>
      <c r="J20" s="306"/>
      <c r="K20" s="306"/>
      <c r="L20" s="458"/>
      <c r="M20" s="306"/>
      <c r="N20" s="306"/>
      <c r="O20" s="306"/>
      <c r="P20" s="2"/>
      <c r="Q20" s="455" t="s">
        <v>12840</v>
      </c>
      <c r="R20" s="310"/>
      <c r="S20" s="310">
        <f>18192885+12895660</f>
        <v>31088545</v>
      </c>
    </row>
    <row r="21" spans="3:21" x14ac:dyDescent="0.25">
      <c r="G21" t="s">
        <v>12674</v>
      </c>
      <c r="H21" s="2">
        <v>7000</v>
      </c>
      <c r="I21" s="455"/>
      <c r="J21" s="455"/>
      <c r="K21" s="306"/>
      <c r="L21" s="458"/>
      <c r="M21" s="306"/>
      <c r="N21" s="306"/>
      <c r="O21" s="306"/>
      <c r="Q21" s="455" t="s">
        <v>12863</v>
      </c>
      <c r="R21" s="310"/>
      <c r="S21" s="310">
        <v>59000</v>
      </c>
      <c r="U21" s="277"/>
    </row>
    <row r="22" spans="3:21" x14ac:dyDescent="0.25">
      <c r="G22" t="s">
        <v>12752</v>
      </c>
      <c r="H22" s="2">
        <v>50000</v>
      </c>
      <c r="I22" s="455"/>
      <c r="J22" s="306"/>
      <c r="K22" s="306"/>
      <c r="L22" s="458"/>
      <c r="M22" s="306"/>
      <c r="N22" s="306"/>
      <c r="O22" s="306"/>
      <c r="Q22" s="455" t="s">
        <v>12876</v>
      </c>
      <c r="R22" s="310"/>
      <c r="S22" s="310">
        <v>1000000</v>
      </c>
      <c r="U22" s="277">
        <f>SUM(S21:S55)</f>
        <v>1509000</v>
      </c>
    </row>
    <row r="23" spans="3:21" x14ac:dyDescent="0.25">
      <c r="G23" t="s">
        <v>6959</v>
      </c>
      <c r="H23" s="623">
        <v>1000</v>
      </c>
      <c r="I23" s="306"/>
      <c r="J23" s="306"/>
      <c r="K23" s="304"/>
      <c r="L23" s="458"/>
      <c r="M23" s="306"/>
      <c r="N23" s="306"/>
      <c r="O23" s="306"/>
      <c r="Q23" s="455" t="s">
        <v>12877</v>
      </c>
      <c r="R23" s="310"/>
      <c r="S23" s="310">
        <v>155000</v>
      </c>
    </row>
    <row r="24" spans="3:21" x14ac:dyDescent="0.25">
      <c r="G24" t="s">
        <v>12790</v>
      </c>
      <c r="H24" s="304">
        <v>500</v>
      </c>
      <c r="I24" s="306"/>
      <c r="J24" s="306"/>
      <c r="K24" s="304"/>
      <c r="L24" s="458"/>
      <c r="M24" s="306"/>
      <c r="N24" s="455"/>
      <c r="O24" s="306"/>
      <c r="Q24" s="455" t="s">
        <v>12878</v>
      </c>
      <c r="R24" s="310"/>
      <c r="S24" s="310">
        <v>95000</v>
      </c>
    </row>
    <row r="25" spans="3:21" x14ac:dyDescent="0.25">
      <c r="G25" t="s">
        <v>12674</v>
      </c>
      <c r="H25" s="2">
        <v>7000</v>
      </c>
      <c r="I25" s="455"/>
      <c r="J25" s="455"/>
      <c r="K25" s="304"/>
      <c r="L25" s="458"/>
      <c r="M25" s="306"/>
      <c r="N25" s="306"/>
      <c r="O25" s="306"/>
      <c r="Q25" s="455" t="s">
        <v>12880</v>
      </c>
      <c r="R25" s="310"/>
      <c r="S25" s="310">
        <v>200000</v>
      </c>
    </row>
    <row r="26" spans="3:21" x14ac:dyDescent="0.25">
      <c r="C26" s="2" t="s">
        <v>11024</v>
      </c>
      <c r="D26" s="2">
        <f>[2]Sheet1!$V$25+[2]Sheet1!$O$29+[2]Sheet1!$N$29+[2]Sheet1!$M$29+[2]Sheet1!$E$29+[2]Sheet1!$D$29+[2]Sheet1!$C$29+[2]Sheet1!$J$12+[2]Sheet1!$J$7</f>
        <v>31597325.883855075</v>
      </c>
      <c r="H26" s="2"/>
      <c r="I26" s="455"/>
      <c r="J26" s="455"/>
      <c r="K26" s="304"/>
      <c r="L26" s="458"/>
      <c r="M26" s="306"/>
      <c r="N26" s="306"/>
      <c r="O26" s="304"/>
      <c r="Q26" s="455"/>
      <c r="R26" s="310"/>
      <c r="S26" s="310"/>
    </row>
    <row r="27" spans="3:21" x14ac:dyDescent="0.25">
      <c r="C27" s="2" t="s">
        <v>11025</v>
      </c>
      <c r="D27" s="2">
        <f ca="1">D16</f>
        <v>30119531.451505382</v>
      </c>
      <c r="I27" s="455"/>
      <c r="J27" s="455"/>
      <c r="K27" s="304"/>
      <c r="L27" s="439"/>
      <c r="M27" s="304"/>
      <c r="N27" s="304"/>
      <c r="O27" s="304"/>
      <c r="Q27" s="455"/>
      <c r="R27" s="310"/>
      <c r="S27" s="310"/>
    </row>
    <row r="28" spans="3:21" x14ac:dyDescent="0.25">
      <c r="C28" s="2" t="s">
        <v>11026</v>
      </c>
      <c r="D28" s="2">
        <f ca="1">D27-D26</f>
        <v>-1477794.432349693</v>
      </c>
      <c r="I28" s="455"/>
      <c r="J28" s="455"/>
      <c r="K28" s="304"/>
      <c r="L28" s="439"/>
      <c r="M28" s="304"/>
      <c r="N28" s="304"/>
      <c r="O28" s="304"/>
      <c r="Q28" s="455"/>
      <c r="R28" s="310"/>
      <c r="S28" s="310"/>
    </row>
    <row r="29" spans="3:21" x14ac:dyDescent="0.25">
      <c r="I29" s="455"/>
      <c r="J29" s="455"/>
      <c r="K29" s="304"/>
      <c r="L29" s="439"/>
      <c r="M29" s="304"/>
      <c r="N29" s="304"/>
      <c r="O29" s="304"/>
      <c r="Q29" s="455"/>
      <c r="R29" s="310"/>
      <c r="S29" s="310"/>
    </row>
    <row r="30" spans="3:21" x14ac:dyDescent="0.25">
      <c r="I30" s="306"/>
      <c r="J30" s="306"/>
      <c r="K30" s="304"/>
      <c r="L30" s="439"/>
      <c r="M30" s="304"/>
      <c r="N30" s="304"/>
      <c r="O30" s="304"/>
      <c r="Q30" s="455"/>
      <c r="R30" s="310"/>
      <c r="S30" s="310"/>
    </row>
    <row r="31" spans="3:21" x14ac:dyDescent="0.25">
      <c r="I31" s="306"/>
      <c r="J31" s="304"/>
      <c r="K31" s="304"/>
      <c r="L31" s="439"/>
      <c r="M31" s="304"/>
      <c r="N31" s="304"/>
      <c r="O31" s="304"/>
      <c r="Q31" s="455"/>
      <c r="R31" s="310"/>
      <c r="S31" s="310"/>
    </row>
    <row r="32" spans="3:21" x14ac:dyDescent="0.25">
      <c r="I32" s="304"/>
      <c r="J32" s="304"/>
      <c r="K32" s="304"/>
      <c r="L32" s="439"/>
      <c r="M32" s="304"/>
      <c r="N32" s="304"/>
      <c r="O32" s="304"/>
      <c r="Q32" s="455"/>
      <c r="R32" s="310"/>
      <c r="S32" s="310"/>
    </row>
    <row r="33" spans="8:19" x14ac:dyDescent="0.25">
      <c r="I33" s="304"/>
      <c r="J33" s="304"/>
      <c r="K33" s="304"/>
      <c r="L33" s="439"/>
      <c r="M33" s="304"/>
      <c r="N33" s="304"/>
      <c r="O33" s="304"/>
      <c r="Q33" s="455"/>
      <c r="R33" s="310"/>
      <c r="S33" s="310"/>
    </row>
    <row r="34" spans="8:19" x14ac:dyDescent="0.25">
      <c r="I34" s="304"/>
      <c r="J34" s="304"/>
      <c r="K34" s="304"/>
      <c r="L34" s="439"/>
      <c r="M34" s="304"/>
      <c r="N34" s="304"/>
      <c r="O34" s="304"/>
      <c r="Q34" s="455"/>
      <c r="R34" s="310"/>
      <c r="S34" s="310"/>
    </row>
    <row r="35" spans="8:19" x14ac:dyDescent="0.25">
      <c r="H35" s="277"/>
      <c r="I35" s="304"/>
      <c r="J35" s="304"/>
      <c r="K35" s="304"/>
      <c r="L35" s="439"/>
      <c r="M35" s="304"/>
      <c r="N35" s="304"/>
      <c r="O35" s="304"/>
      <c r="Q35" s="455"/>
      <c r="R35" s="310"/>
      <c r="S35" s="310"/>
    </row>
    <row r="36" spans="8:19" x14ac:dyDescent="0.25">
      <c r="I36" s="304"/>
      <c r="J36" s="304"/>
      <c r="K36" s="304"/>
      <c r="L36" s="439"/>
      <c r="M36" s="304"/>
      <c r="N36" s="304"/>
      <c r="O36" s="304"/>
      <c r="Q36" s="455"/>
      <c r="R36" s="310"/>
      <c r="S36" s="310"/>
    </row>
    <row r="37" spans="8:19" x14ac:dyDescent="0.25">
      <c r="I37" s="304"/>
      <c r="J37" s="304"/>
      <c r="K37" s="304"/>
      <c r="L37" s="439"/>
      <c r="M37" s="304"/>
      <c r="N37" s="304"/>
      <c r="O37" s="304"/>
      <c r="Q37" s="310"/>
      <c r="R37" s="310"/>
      <c r="S37" s="310"/>
    </row>
    <row r="38" spans="8:19" x14ac:dyDescent="0.25">
      <c r="I38" s="304"/>
      <c r="J38" s="304"/>
      <c r="K38" s="304"/>
      <c r="L38" s="439"/>
      <c r="M38" s="304"/>
      <c r="N38" s="304"/>
      <c r="O38" s="304"/>
      <c r="Q38" s="310"/>
      <c r="R38" s="310"/>
      <c r="S38" s="310"/>
    </row>
    <row r="39" spans="8:19" x14ac:dyDescent="0.25">
      <c r="I39" s="304"/>
      <c r="J39" s="304"/>
      <c r="K39" s="304"/>
      <c r="L39" s="439"/>
      <c r="M39" s="304"/>
      <c r="N39" s="304"/>
      <c r="O39" s="304"/>
      <c r="Q39" s="310"/>
      <c r="R39" s="310"/>
      <c r="S39" s="310"/>
    </row>
    <row r="40" spans="8:19" x14ac:dyDescent="0.25">
      <c r="I40" s="304"/>
      <c r="J40" s="304"/>
      <c r="K40" s="304"/>
      <c r="L40" s="439"/>
      <c r="M40" s="304"/>
      <c r="N40" s="304"/>
      <c r="O40" s="304"/>
      <c r="Q40" s="310"/>
      <c r="R40" s="310"/>
      <c r="S40" s="310"/>
    </row>
    <row r="41" spans="8:19" x14ac:dyDescent="0.25">
      <c r="I41" s="304"/>
      <c r="J41" s="304"/>
      <c r="K41" s="304"/>
      <c r="L41" s="439"/>
      <c r="M41" s="304"/>
      <c r="N41" s="304"/>
      <c r="O41" s="304"/>
      <c r="Q41" s="310"/>
      <c r="R41" s="310"/>
      <c r="S41" s="310"/>
    </row>
    <row r="42" spans="8:19" x14ac:dyDescent="0.25">
      <c r="I42" s="304"/>
      <c r="J42" s="304"/>
      <c r="K42" s="304"/>
      <c r="L42" s="439"/>
      <c r="M42" s="304"/>
      <c r="N42" s="304"/>
      <c r="O42" s="304"/>
      <c r="Q42" s="310"/>
      <c r="R42" s="310"/>
      <c r="S42" s="310"/>
    </row>
    <row r="43" spans="8:19" x14ac:dyDescent="0.25">
      <c r="I43" s="304"/>
      <c r="J43" s="304"/>
      <c r="K43" s="304"/>
      <c r="L43" s="439"/>
      <c r="M43" s="304"/>
      <c r="N43" s="304"/>
      <c r="O43" s="304"/>
      <c r="Q43" s="310"/>
      <c r="R43" s="310"/>
      <c r="S43" s="310"/>
    </row>
    <row r="44" spans="8:19" x14ac:dyDescent="0.25">
      <c r="I44" s="304"/>
      <c r="J44" s="304"/>
      <c r="K44" s="304"/>
      <c r="L44" s="439"/>
      <c r="M44" s="304"/>
      <c r="N44" s="304"/>
      <c r="O44" s="304"/>
      <c r="Q44" s="310"/>
      <c r="R44" s="310"/>
      <c r="S44" s="310"/>
    </row>
    <row r="45" spans="8:19" x14ac:dyDescent="0.25">
      <c r="I45" s="304"/>
      <c r="J45" s="304"/>
      <c r="K45" s="304"/>
      <c r="L45" s="439"/>
      <c r="M45" s="304"/>
      <c r="N45" s="304"/>
      <c r="O45" s="304"/>
      <c r="Q45" s="310"/>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455"/>
      <c r="R51" s="310"/>
      <c r="S51" s="310"/>
    </row>
    <row r="52" spans="9:19" x14ac:dyDescent="0.25">
      <c r="I52" s="304"/>
      <c r="J52" s="304"/>
      <c r="K52" s="304"/>
      <c r="L52" s="439"/>
      <c r="M52" s="304"/>
      <c r="N52" s="304"/>
      <c r="O52" s="304"/>
      <c r="Q52" s="455"/>
      <c r="R52" s="310"/>
      <c r="S52" s="310"/>
    </row>
    <row r="53" spans="9:19" x14ac:dyDescent="0.25">
      <c r="I53" s="304"/>
      <c r="J53" s="304"/>
      <c r="K53" s="304"/>
      <c r="L53" s="439"/>
      <c r="M53" s="304"/>
      <c r="N53" s="304"/>
      <c r="O53" s="304"/>
      <c r="Q53" s="455"/>
      <c r="R53" s="310"/>
      <c r="S53" s="310"/>
    </row>
    <row r="54" spans="9:19" x14ac:dyDescent="0.25">
      <c r="I54" s="304"/>
      <c r="J54" s="304"/>
      <c r="K54" s="304"/>
      <c r="L54" s="439"/>
      <c r="M54" s="304"/>
      <c r="N54" s="304"/>
      <c r="O54" s="304"/>
      <c r="Q54" s="455"/>
      <c r="R54" s="310"/>
      <c r="S54" s="310"/>
    </row>
    <row r="55" spans="9:19" x14ac:dyDescent="0.25">
      <c r="I55" s="304"/>
      <c r="J55" s="304"/>
      <c r="K55" s="304"/>
      <c r="L55" s="439"/>
      <c r="M55" s="304"/>
      <c r="N55" s="304"/>
      <c r="O55" s="304"/>
      <c r="Q55" s="455"/>
      <c r="R55" s="310"/>
      <c r="S55" s="310"/>
    </row>
    <row r="56" spans="9:19" x14ac:dyDescent="0.25">
      <c r="I56" s="304"/>
      <c r="J56" s="304"/>
      <c r="K56" s="304"/>
      <c r="L56" s="439"/>
      <c r="M56" s="304"/>
      <c r="N56" s="304"/>
      <c r="O56" s="304"/>
      <c r="Q56" s="455"/>
      <c r="R56" s="310"/>
      <c r="S56" s="310"/>
    </row>
    <row r="57" spans="9:19" x14ac:dyDescent="0.25">
      <c r="I57" s="304"/>
      <c r="J57" s="304"/>
      <c r="K57" s="304"/>
      <c r="L57" s="439"/>
      <c r="M57" s="304"/>
      <c r="N57" s="304"/>
      <c r="O57" s="304"/>
      <c r="Q57" s="455"/>
      <c r="R57" s="310"/>
      <c r="S57" s="310"/>
    </row>
    <row r="58" spans="9:19" x14ac:dyDescent="0.25">
      <c r="I58" s="304"/>
      <c r="J58" s="304"/>
      <c r="K58" s="304"/>
      <c r="L58" s="439"/>
      <c r="M58" s="304"/>
      <c r="N58" s="304"/>
      <c r="O58" s="304"/>
      <c r="Q58" s="455"/>
      <c r="R58" s="310"/>
      <c r="S58" s="310"/>
    </row>
    <row r="59" spans="9:19" x14ac:dyDescent="0.25">
      <c r="I59" s="304"/>
      <c r="J59" s="304"/>
      <c r="K59" s="304"/>
      <c r="L59" s="439"/>
      <c r="M59" s="304"/>
      <c r="N59" s="304"/>
      <c r="O59" s="304"/>
      <c r="Q59" s="455"/>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ht="18.75" x14ac:dyDescent="0.25">
      <c r="I72" s="304"/>
      <c r="J72" s="304"/>
      <c r="K72" s="304"/>
      <c r="L72" s="439"/>
      <c r="M72" s="304"/>
      <c r="N72" s="304"/>
      <c r="O72" s="304"/>
      <c r="Q72" s="28" t="s">
        <v>9753</v>
      </c>
      <c r="R72" s="28">
        <f>SUM(R4:R71)</f>
        <v>37187056</v>
      </c>
      <c r="S72" s="28">
        <f>SUM(S4:S71)</f>
        <v>32597545</v>
      </c>
    </row>
    <row r="73" spans="9:19" ht="18.75" x14ac:dyDescent="0.25">
      <c r="I73" s="304"/>
      <c r="J73" s="304"/>
      <c r="K73" s="304"/>
      <c r="L73" s="439"/>
      <c r="M73" s="304"/>
      <c r="N73" s="304"/>
      <c r="O73" s="304"/>
      <c r="Q73" s="28" t="s">
        <v>12224</v>
      </c>
      <c r="R73" s="28"/>
      <c r="S73" s="28">
        <f>R72-S72</f>
        <v>4589511</v>
      </c>
    </row>
    <row r="74" spans="9:19" x14ac:dyDescent="0.25">
      <c r="I74" s="304"/>
      <c r="J74" s="304"/>
      <c r="K74" s="304"/>
      <c r="L74" s="439"/>
      <c r="M74" s="304"/>
      <c r="N74" s="304"/>
      <c r="O74" s="304"/>
      <c r="R74" s="2"/>
    </row>
    <row r="75" spans="9:19" x14ac:dyDescent="0.25">
      <c r="I75" s="304"/>
      <c r="J75" s="304"/>
      <c r="K75" s="304"/>
      <c r="L75" s="439"/>
      <c r="M75" s="304"/>
      <c r="N75" s="304"/>
      <c r="O75" s="304"/>
      <c r="R75" s="2"/>
    </row>
    <row r="76" spans="9:19" x14ac:dyDescent="0.25">
      <c r="I76" s="304"/>
      <c r="J76" s="304"/>
      <c r="K76" s="304"/>
      <c r="L76" s="439"/>
      <c r="M76" s="304"/>
      <c r="N76" s="304"/>
      <c r="O76" s="304"/>
    </row>
    <row r="77" spans="9:19" x14ac:dyDescent="0.25">
      <c r="I77" s="304"/>
      <c r="J77" s="304"/>
      <c r="K77" s="304"/>
      <c r="L77" s="439"/>
      <c r="M77" s="304"/>
      <c r="N77" s="304"/>
      <c r="O77" s="304"/>
    </row>
    <row r="78" spans="9:19" x14ac:dyDescent="0.25">
      <c r="I78" s="304"/>
      <c r="J78" s="304"/>
      <c r="K78" s="304"/>
      <c r="L78" s="439"/>
      <c r="M78" s="304"/>
      <c r="N78" s="304"/>
      <c r="O78" s="304"/>
    </row>
    <row r="79" spans="9:19" x14ac:dyDescent="0.25">
      <c r="I79" s="304"/>
      <c r="J79" s="304"/>
      <c r="K79" s="304"/>
      <c r="L79" s="439"/>
      <c r="M79" s="304"/>
      <c r="N79" s="304"/>
      <c r="O79" s="304"/>
      <c r="R79" s="2"/>
    </row>
    <row r="80" spans="9:19" x14ac:dyDescent="0.25">
      <c r="I80" s="304"/>
      <c r="J80" s="304"/>
      <c r="K80" s="304"/>
      <c r="L80" s="439"/>
      <c r="M80" s="304"/>
      <c r="N80" s="304"/>
      <c r="O80" s="304"/>
    </row>
    <row r="81" spans="9:15" x14ac:dyDescent="0.25">
      <c r="I81" s="304"/>
      <c r="J81" s="304"/>
      <c r="K81" s="304"/>
      <c r="L81" s="439"/>
      <c r="M81" s="304"/>
      <c r="N81" s="304"/>
      <c r="O81" s="304"/>
    </row>
    <row r="82" spans="9:15" x14ac:dyDescent="0.25">
      <c r="I82" s="304"/>
      <c r="J82" s="304"/>
      <c r="K82" s="304"/>
      <c r="L82" s="439"/>
      <c r="M82" s="304"/>
      <c r="N82" s="304"/>
      <c r="O82" s="304"/>
    </row>
    <row r="83" spans="9:15" x14ac:dyDescent="0.25">
      <c r="I83" s="304"/>
      <c r="J83" s="304"/>
      <c r="K83" s="304"/>
      <c r="L83" s="439"/>
      <c r="M83" s="304"/>
      <c r="N83" s="304"/>
      <c r="O83" s="304"/>
    </row>
    <row r="84" spans="9:15" x14ac:dyDescent="0.25">
      <c r="I84" s="304"/>
      <c r="J84" s="304"/>
      <c r="K84" s="304"/>
      <c r="L84" s="439"/>
      <c r="M84" s="304"/>
      <c r="N84" s="304"/>
      <c r="O84" s="304"/>
    </row>
    <row r="85" spans="9:15" x14ac:dyDescent="0.25">
      <c r="I85" s="304"/>
      <c r="J85" s="304"/>
      <c r="K85" s="304"/>
      <c r="L85" s="439"/>
      <c r="M85" s="304"/>
      <c r="N85" s="304"/>
      <c r="O85" s="304"/>
    </row>
    <row r="86" spans="9:15" x14ac:dyDescent="0.25">
      <c r="I86" s="304"/>
      <c r="J86" s="304"/>
      <c r="K86" s="304"/>
      <c r="L86" s="439"/>
      <c r="M86" s="304"/>
      <c r="N86" s="304"/>
      <c r="O86" s="304"/>
    </row>
    <row r="87" spans="9:15" x14ac:dyDescent="0.25">
      <c r="I87" s="304"/>
      <c r="J87" s="304"/>
      <c r="K87" s="304"/>
      <c r="L87" s="439"/>
      <c r="M87" s="304"/>
      <c r="N87" s="304"/>
      <c r="O87" s="304"/>
    </row>
    <row r="88" spans="9:15" x14ac:dyDescent="0.25">
      <c r="I88" s="304"/>
      <c r="J88" s="304"/>
      <c r="K88" s="304"/>
      <c r="L88" s="439"/>
      <c r="M88" s="304"/>
      <c r="N88" s="304"/>
      <c r="O88" s="304"/>
    </row>
    <row r="89" spans="9:15" x14ac:dyDescent="0.25">
      <c r="I89" s="304"/>
      <c r="J89" s="304"/>
      <c r="K89" s="304"/>
      <c r="L89" s="439"/>
      <c r="M89" s="304"/>
      <c r="N89" s="304"/>
      <c r="O89" s="304"/>
    </row>
    <row r="90" spans="9:15" x14ac:dyDescent="0.25">
      <c r="I90" s="304"/>
      <c r="J90" s="304"/>
      <c r="K90" s="304"/>
      <c r="L90" s="439"/>
      <c r="M90" s="304"/>
      <c r="N90" s="304"/>
      <c r="O90" s="304"/>
    </row>
    <row r="91" spans="9:15" x14ac:dyDescent="0.25">
      <c r="I91" s="304"/>
      <c r="J91" s="304"/>
      <c r="K91" s="304"/>
      <c r="L91" s="439"/>
      <c r="M91" s="304"/>
      <c r="N91" s="304"/>
      <c r="O91" s="304"/>
    </row>
    <row r="92" spans="9:15" x14ac:dyDescent="0.25">
      <c r="I92" s="304"/>
      <c r="J92" s="304"/>
      <c r="K92" s="304"/>
      <c r="L92" s="439"/>
      <c r="M92" s="304"/>
      <c r="N92" s="304"/>
      <c r="O92" s="304"/>
    </row>
    <row r="93" spans="9:15" x14ac:dyDescent="0.25">
      <c r="I93" s="304"/>
      <c r="J93" s="304"/>
      <c r="K93" s="304"/>
      <c r="L93" s="439"/>
      <c r="M93" s="304"/>
      <c r="N93" s="304"/>
      <c r="O93" s="304"/>
    </row>
    <row r="94" spans="9:15" x14ac:dyDescent="0.25">
      <c r="I94" s="304"/>
      <c r="J94" s="304"/>
      <c r="K94" s="304"/>
      <c r="L94" s="439"/>
      <c r="M94" s="304"/>
      <c r="N94" s="304"/>
      <c r="O94" s="304"/>
    </row>
    <row r="95" spans="9:15" x14ac:dyDescent="0.25">
      <c r="I95" s="304"/>
      <c r="J95" s="304"/>
      <c r="K95" s="304"/>
      <c r="L95" s="439"/>
      <c r="M95" s="304"/>
      <c r="N95" s="304"/>
      <c r="O95" s="304"/>
    </row>
    <row r="96" spans="9:15"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45274</v>
      </c>
    </row>
    <row r="2" spans="1:8" ht="21" x14ac:dyDescent="0.3">
      <c r="A2" s="684" t="s">
        <v>4329</v>
      </c>
      <c r="B2" s="685"/>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80" t="s">
        <v>7001</v>
      </c>
      <c r="F212" s="681"/>
      <c r="G212" s="68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41"/>
  <sheetViews>
    <sheetView workbookViewId="0">
      <pane ySplit="2" topLeftCell="A604" activePane="bottomLeft" state="frozen"/>
      <selection pane="bottomLeft" activeCell="G611" sqref="G61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45274</v>
      </c>
    </row>
    <row r="2" spans="1:8" ht="21" x14ac:dyDescent="0.25">
      <c r="A2" s="684" t="s">
        <v>861</v>
      </c>
      <c r="B2" s="685"/>
      <c r="C2" s="28">
        <v>3551000</v>
      </c>
      <c r="D2" s="3"/>
      <c r="E2" s="3"/>
      <c r="F2" s="3"/>
      <c r="G2" s="27" t="s">
        <v>861</v>
      </c>
      <c r="H2" s="288">
        <f>C2+C636-H636</f>
        <v>24117542.930000007</v>
      </c>
    </row>
    <row r="3" spans="1:8" ht="8.25" customHeight="1" thickBot="1" x14ac:dyDescent="0.3">
      <c r="B3" s="3"/>
      <c r="C3" s="3"/>
      <c r="D3" s="3"/>
      <c r="E3" s="3"/>
      <c r="F3" s="3"/>
      <c r="G3" s="3"/>
      <c r="H3" s="3"/>
    </row>
    <row r="4" spans="1:8" ht="26.25" x14ac:dyDescent="0.4">
      <c r="A4" s="688" t="s">
        <v>5057</v>
      </c>
      <c r="B4" s="678"/>
      <c r="C4" s="678"/>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12864</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24597542.930000007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f>49000+39300</f>
        <v>88300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12879</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1978851846</v>
      </c>
      <c r="G628" s="261" t="s">
        <v>12004</v>
      </c>
      <c r="H628" s="8">
        <v>150000</v>
      </c>
      <c r="J628" s="324"/>
    </row>
    <row r="629" spans="1:10" s="18" customFormat="1" ht="15.75" x14ac:dyDescent="0.25">
      <c r="A629" s="259"/>
      <c r="B629" s="260"/>
      <c r="C629" s="19"/>
      <c r="D629" s="34"/>
      <c r="E629" s="13">
        <v>45273</v>
      </c>
      <c r="F629" s="355">
        <v>1983964847</v>
      </c>
      <c r="G629" s="261" t="s">
        <v>10760</v>
      </c>
      <c r="H629" s="8">
        <v>50000</v>
      </c>
      <c r="J629" s="324"/>
    </row>
    <row r="630" spans="1:10" s="18" customFormat="1" ht="15.75" x14ac:dyDescent="0.25">
      <c r="A630" s="259"/>
      <c r="B630" s="260"/>
      <c r="C630" s="19"/>
      <c r="D630" s="34"/>
      <c r="E630" s="13">
        <v>45273</v>
      </c>
      <c r="F630" s="355">
        <v>1989077848</v>
      </c>
      <c r="G630" s="261" t="s">
        <v>12675</v>
      </c>
      <c r="H630" s="8">
        <v>179000</v>
      </c>
      <c r="J630" s="324"/>
    </row>
    <row r="631" spans="1:10" s="18" customFormat="1" ht="15.75" x14ac:dyDescent="0.25">
      <c r="A631" s="259"/>
      <c r="B631" s="260"/>
      <c r="C631" s="19"/>
      <c r="D631" s="34"/>
      <c r="E631" s="13">
        <v>45273</v>
      </c>
      <c r="F631" s="355">
        <v>1994190849</v>
      </c>
      <c r="G631" s="261"/>
      <c r="H631" s="8"/>
      <c r="J631" s="324"/>
    </row>
    <row r="632" spans="1:10" s="18" customFormat="1" ht="15.75" x14ac:dyDescent="0.25">
      <c r="A632" s="259"/>
      <c r="B632" s="260"/>
      <c r="C632" s="19"/>
      <c r="D632" s="34"/>
      <c r="E632" s="13"/>
      <c r="F632" s="355">
        <v>1999303850</v>
      </c>
      <c r="G632" s="261"/>
      <c r="H632" s="8"/>
      <c r="J632" s="324"/>
    </row>
    <row r="633" spans="1:10" s="18" customFormat="1" ht="15.75" x14ac:dyDescent="0.25">
      <c r="A633" s="259"/>
      <c r="B633" s="260"/>
      <c r="C633" s="19"/>
      <c r="D633" s="34"/>
      <c r="E633" s="13"/>
      <c r="F633" s="355">
        <v>2004416851</v>
      </c>
      <c r="G633" s="261"/>
      <c r="H633" s="8"/>
      <c r="J633" s="324"/>
    </row>
    <row r="634" spans="1:10" s="18" customFormat="1" ht="15.75" x14ac:dyDescent="0.25">
      <c r="A634" s="259"/>
      <c r="B634" s="260"/>
      <c r="C634" s="19"/>
      <c r="D634" s="34"/>
      <c r="E634" s="13"/>
      <c r="F634" s="355">
        <v>2009529852</v>
      </c>
      <c r="G634" s="261"/>
      <c r="H634" s="8"/>
      <c r="J634" s="324"/>
    </row>
    <row r="635" spans="1:10" s="18" customFormat="1" ht="15.75" x14ac:dyDescent="0.25">
      <c r="A635" s="259"/>
      <c r="B635" s="260"/>
      <c r="C635" s="19"/>
      <c r="D635" s="34"/>
      <c r="E635" s="13"/>
      <c r="F635" s="355">
        <v>2014642853</v>
      </c>
      <c r="G635" s="261"/>
      <c r="H635" s="8"/>
      <c r="J635" s="324"/>
    </row>
    <row r="636" spans="1:10" s="18" customFormat="1" ht="18.75" x14ac:dyDescent="0.3">
      <c r="A636" s="686" t="s">
        <v>7001</v>
      </c>
      <c r="B636" s="687"/>
      <c r="C636" s="26">
        <f>SUM(C6:C291)</f>
        <v>147725391.93000001</v>
      </c>
      <c r="D636" s="34"/>
      <c r="E636" s="680" t="s">
        <v>7001</v>
      </c>
      <c r="F636" s="681"/>
      <c r="G636" s="682"/>
      <c r="H636" s="26">
        <f>SUM(H6:H635)</f>
        <v>127158849</v>
      </c>
      <c r="J636" s="18">
        <v>1500000</v>
      </c>
    </row>
    <row r="637" spans="1:10" s="18" customFormat="1" ht="15.75" x14ac:dyDescent="0.25">
      <c r="A637"/>
      <c r="B637" s="2"/>
      <c r="C637" s="2"/>
      <c r="D637" s="34"/>
      <c r="E637" s="2"/>
      <c r="F637" s="2"/>
      <c r="G637" s="2"/>
      <c r="H637" s="2"/>
      <c r="J637" s="324">
        <f>J636+J421</f>
        <v>26097542.930000007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3" t="s">
        <v>7053</v>
      </c>
      <c r="B1" s="683"/>
      <c r="C1" s="30" t="s">
        <v>8284</v>
      </c>
      <c r="D1" s="3"/>
      <c r="E1" s="3"/>
      <c r="F1" s="3"/>
      <c r="G1" s="279" t="s">
        <v>7047</v>
      </c>
      <c r="H1" s="31">
        <f ca="1">TODAY()</f>
        <v>45274</v>
      </c>
    </row>
    <row r="2" spans="1:10" ht="21" x14ac:dyDescent="0.3">
      <c r="A2" s="684" t="s">
        <v>861</v>
      </c>
      <c r="B2" s="68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8" t="s">
        <v>6975</v>
      </c>
      <c r="F4" s="678"/>
      <c r="G4" s="678"/>
      <c r="H4" s="67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80" t="s">
        <v>7001</v>
      </c>
      <c r="F15" s="681"/>
      <c r="G15" s="68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4" t="s">
        <v>10040</v>
      </c>
      <c r="B1" s="706" t="s">
        <v>9552</v>
      </c>
      <c r="C1" s="706"/>
      <c r="D1" s="706" t="s">
        <v>354</v>
      </c>
      <c r="E1" s="706"/>
      <c r="F1" s="706" t="s">
        <v>53</v>
      </c>
      <c r="G1" s="706"/>
      <c r="H1" s="706" t="s">
        <v>11180</v>
      </c>
      <c r="I1" s="706"/>
      <c r="J1" s="706" t="s">
        <v>12100</v>
      </c>
      <c r="K1" s="706"/>
      <c r="L1" s="706" t="s">
        <v>9553</v>
      </c>
      <c r="M1" s="706"/>
      <c r="N1" s="436"/>
      <c r="O1" s="689" t="s">
        <v>10040</v>
      </c>
      <c r="P1" s="691" t="s">
        <v>9552</v>
      </c>
      <c r="Q1" s="691"/>
      <c r="R1" s="691" t="s">
        <v>354</v>
      </c>
      <c r="S1" s="691"/>
      <c r="T1" s="691" t="s">
        <v>53</v>
      </c>
      <c r="U1" s="691"/>
      <c r="V1" s="691" t="s">
        <v>9553</v>
      </c>
      <c r="W1" s="691"/>
      <c r="X1" s="436"/>
      <c r="Y1" s="689" t="s">
        <v>9899</v>
      </c>
      <c r="Z1" s="691" t="s">
        <v>9552</v>
      </c>
      <c r="AA1" s="691"/>
      <c r="AB1" s="691" t="s">
        <v>354</v>
      </c>
      <c r="AC1" s="691"/>
      <c r="AD1" s="691" t="s">
        <v>53</v>
      </c>
      <c r="AE1" s="691"/>
      <c r="AF1" s="691" t="s">
        <v>9553</v>
      </c>
      <c r="AG1" s="691"/>
      <c r="AH1" s="436"/>
      <c r="AI1" s="689" t="s">
        <v>9644</v>
      </c>
      <c r="AJ1" s="691" t="s">
        <v>9552</v>
      </c>
      <c r="AK1" s="691"/>
      <c r="AL1" s="691" t="s">
        <v>354</v>
      </c>
      <c r="AM1" s="691"/>
      <c r="AN1" s="691" t="s">
        <v>53</v>
      </c>
      <c r="AO1" s="691"/>
      <c r="AP1" s="691" t="s">
        <v>9553</v>
      </c>
      <c r="AQ1" s="691"/>
    </row>
    <row r="2" spans="1:50" s="292" customFormat="1" ht="23.25" customHeight="1" thickBot="1" x14ac:dyDescent="0.3">
      <c r="A2" s="705"/>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0"/>
      <c r="P2" s="293" t="s">
        <v>9552</v>
      </c>
      <c r="Q2" s="293" t="s">
        <v>9701</v>
      </c>
      <c r="R2" s="293" t="s">
        <v>354</v>
      </c>
      <c r="S2" s="293" t="s">
        <v>9701</v>
      </c>
      <c r="T2" s="293" t="s">
        <v>53</v>
      </c>
      <c r="U2" s="293" t="s">
        <v>9701</v>
      </c>
      <c r="V2" s="293" t="s">
        <v>9553</v>
      </c>
      <c r="W2" s="293" t="s">
        <v>9701</v>
      </c>
      <c r="X2" s="437"/>
      <c r="Y2" s="690"/>
      <c r="Z2" s="293" t="s">
        <v>9552</v>
      </c>
      <c r="AA2" s="293" t="s">
        <v>9701</v>
      </c>
      <c r="AB2" s="293" t="s">
        <v>354</v>
      </c>
      <c r="AC2" s="293" t="s">
        <v>9701</v>
      </c>
      <c r="AD2" s="293" t="s">
        <v>53</v>
      </c>
      <c r="AE2" s="293" t="s">
        <v>9701</v>
      </c>
      <c r="AF2" s="293" t="s">
        <v>9553</v>
      </c>
      <c r="AG2" s="293" t="s">
        <v>9701</v>
      </c>
      <c r="AH2" s="437"/>
      <c r="AI2" s="690"/>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1" t="s">
        <v>12323</v>
      </c>
      <c r="C7" s="702"/>
      <c r="D7" s="702"/>
      <c r="E7" s="702"/>
      <c r="F7" s="702"/>
      <c r="G7" s="702"/>
      <c r="H7" s="702"/>
      <c r="I7" s="702"/>
      <c r="J7" s="702"/>
      <c r="K7" s="702"/>
      <c r="L7" s="702"/>
      <c r="M7" s="703"/>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2" t="s">
        <v>9909</v>
      </c>
      <c r="AT9" s="693"/>
      <c r="AU9" s="693"/>
      <c r="AV9" s="693"/>
      <c r="AW9" s="693"/>
      <c r="AX9" s="694"/>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695"/>
      <c r="AT10" s="696"/>
      <c r="AU10" s="696"/>
      <c r="AV10" s="696"/>
      <c r="AW10" s="696"/>
      <c r="AX10" s="697"/>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695"/>
      <c r="AT11" s="696"/>
      <c r="AU11" s="696"/>
      <c r="AV11" s="696"/>
      <c r="AW11" s="696"/>
      <c r="AX11" s="697"/>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695"/>
      <c r="AT12" s="696"/>
      <c r="AU12" s="696"/>
      <c r="AV12" s="696"/>
      <c r="AW12" s="696"/>
      <c r="AX12" s="697"/>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695"/>
      <c r="AT13" s="696"/>
      <c r="AU13" s="696"/>
      <c r="AV13" s="696"/>
      <c r="AW13" s="696"/>
      <c r="AX13" s="697"/>
    </row>
    <row r="14" spans="1:50" s="292" customFormat="1" ht="23.25" customHeight="1" x14ac:dyDescent="0.25">
      <c r="A14" s="544">
        <v>12</v>
      </c>
      <c r="B14" s="701" t="s">
        <v>12323</v>
      </c>
      <c r="C14" s="702"/>
      <c r="D14" s="702"/>
      <c r="E14" s="702"/>
      <c r="F14" s="702"/>
      <c r="G14" s="702"/>
      <c r="H14" s="702"/>
      <c r="I14" s="702"/>
      <c r="J14" s="702"/>
      <c r="K14" s="702"/>
      <c r="L14" s="702"/>
      <c r="M14" s="703"/>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695"/>
      <c r="AT14" s="696"/>
      <c r="AU14" s="696"/>
      <c r="AV14" s="696"/>
      <c r="AW14" s="696"/>
      <c r="AX14" s="697"/>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695"/>
      <c r="AT15" s="696"/>
      <c r="AU15" s="696"/>
      <c r="AV15" s="696"/>
      <c r="AW15" s="696"/>
      <c r="AX15" s="697"/>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695"/>
      <c r="AT16" s="696"/>
      <c r="AU16" s="696"/>
      <c r="AV16" s="696"/>
      <c r="AW16" s="696"/>
      <c r="AX16" s="697"/>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698"/>
      <c r="AT17" s="699"/>
      <c r="AU17" s="699"/>
      <c r="AV17" s="699"/>
      <c r="AW17" s="699"/>
      <c r="AX17" s="700"/>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1" t="s">
        <v>12323</v>
      </c>
      <c r="C21" s="702"/>
      <c r="D21" s="702"/>
      <c r="E21" s="702"/>
      <c r="F21" s="702"/>
      <c r="G21" s="702"/>
      <c r="H21" s="702"/>
      <c r="I21" s="702"/>
      <c r="J21" s="702"/>
      <c r="K21" s="702"/>
      <c r="L21" s="702"/>
      <c r="M21" s="703"/>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1" t="s">
        <v>12323</v>
      </c>
      <c r="C28" s="702"/>
      <c r="D28" s="702"/>
      <c r="E28" s="702"/>
      <c r="F28" s="702"/>
      <c r="G28" s="702"/>
      <c r="H28" s="702"/>
      <c r="I28" s="702"/>
      <c r="J28" s="702"/>
      <c r="K28" s="702"/>
      <c r="L28" s="702"/>
      <c r="M28" s="703"/>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1" t="s">
        <v>2</v>
      </c>
      <c r="B2" s="712"/>
      <c r="C2" s="712"/>
      <c r="D2" s="712"/>
      <c r="E2" s="71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14" t="s">
        <v>148</v>
      </c>
      <c r="C44" s="71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14" t="s">
        <v>339</v>
      </c>
      <c r="C169" s="715"/>
      <c r="D169" s="71"/>
      <c r="E169" s="72">
        <v>200000</v>
      </c>
      <c r="F169" s="43" t="e">
        <f t="shared" si="2"/>
        <v>#N/A</v>
      </c>
      <c r="G169" s="65"/>
    </row>
    <row r="170" spans="1:7" x14ac:dyDescent="0.3">
      <c r="A170" s="70">
        <v>42577</v>
      </c>
      <c r="B170" s="714" t="s">
        <v>237</v>
      </c>
      <c r="C170" s="71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14" t="s">
        <v>271</v>
      </c>
      <c r="C214" s="71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14" t="s">
        <v>271</v>
      </c>
      <c r="C280" s="71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07"/>
      <c r="J309" s="707"/>
      <c r="K309" s="707"/>
    </row>
    <row r="310" spans="1:11" x14ac:dyDescent="0.3">
      <c r="A310" s="79">
        <v>42593</v>
      </c>
      <c r="B310" s="5" t="s">
        <v>120</v>
      </c>
      <c r="C310" s="5" t="s">
        <v>377</v>
      </c>
      <c r="D310" s="43">
        <v>1000</v>
      </c>
      <c r="E310" s="43"/>
      <c r="F310" s="43" t="e">
        <f t="shared" si="4"/>
        <v>#N/A</v>
      </c>
      <c r="G310" s="43"/>
      <c r="I310" s="708"/>
      <c r="J310" s="709"/>
      <c r="K310" s="5"/>
    </row>
    <row r="311" spans="1:11" x14ac:dyDescent="0.3">
      <c r="A311" s="79">
        <v>42593</v>
      </c>
      <c r="B311" s="5" t="s">
        <v>53</v>
      </c>
      <c r="C311" s="5" t="s">
        <v>376</v>
      </c>
      <c r="D311" s="43">
        <v>2030</v>
      </c>
      <c r="E311" s="43"/>
      <c r="F311" s="43" t="e">
        <f t="shared" si="4"/>
        <v>#N/A</v>
      </c>
      <c r="G311" s="43"/>
      <c r="I311" s="708"/>
      <c r="J311" s="709"/>
      <c r="K311" s="43"/>
    </row>
    <row r="312" spans="1:11" ht="37.5" x14ac:dyDescent="0.3">
      <c r="A312" s="79">
        <v>42593</v>
      </c>
      <c r="B312" s="5" t="s">
        <v>120</v>
      </c>
      <c r="C312" s="92" t="s">
        <v>365</v>
      </c>
      <c r="D312" s="43">
        <v>1500</v>
      </c>
      <c r="E312" s="43"/>
      <c r="F312" s="43" t="e">
        <f t="shared" si="4"/>
        <v>#N/A</v>
      </c>
      <c r="G312" s="43"/>
      <c r="I312" s="710"/>
      <c r="J312" s="710"/>
      <c r="K312" s="43"/>
    </row>
    <row r="313" spans="1:11" x14ac:dyDescent="0.3">
      <c r="A313" s="79">
        <v>42593</v>
      </c>
      <c r="B313" s="5" t="s">
        <v>25</v>
      </c>
      <c r="C313" s="5" t="s">
        <v>366</v>
      </c>
      <c r="D313" s="43">
        <v>120</v>
      </c>
      <c r="E313" s="43"/>
      <c r="F313" s="43" t="e">
        <f t="shared" si="4"/>
        <v>#N/A</v>
      </c>
      <c r="G313" s="43"/>
      <c r="I313" s="710"/>
      <c r="J313" s="71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0"/>
      <c r="J319" s="71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14" t="s">
        <v>413</v>
      </c>
      <c r="C359" s="71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14" t="s">
        <v>448</v>
      </c>
      <c r="C386" s="71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14" t="s">
        <v>457</v>
      </c>
      <c r="C407" s="71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14" t="s">
        <v>464</v>
      </c>
      <c r="C431" s="71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14" t="s">
        <v>498</v>
      </c>
      <c r="C444" s="71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14" t="s">
        <v>503</v>
      </c>
      <c r="C476" s="71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14" t="s">
        <v>522</v>
      </c>
      <c r="C503" s="71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14" t="s">
        <v>503</v>
      </c>
      <c r="C509" s="71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14" t="s">
        <v>535</v>
      </c>
      <c r="C519" s="71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14" t="s">
        <v>545</v>
      </c>
      <c r="C539" s="71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14" t="s">
        <v>559</v>
      </c>
      <c r="C552" s="71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14" t="s">
        <v>570</v>
      </c>
      <c r="C566" s="71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14" t="s">
        <v>657</v>
      </c>
      <c r="C588" s="71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14" t="s">
        <v>597</v>
      </c>
      <c r="C602" s="71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14" t="s">
        <v>592</v>
      </c>
      <c r="C607" s="71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14" t="s">
        <v>630</v>
      </c>
      <c r="C662" s="71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14" t="s">
        <v>663</v>
      </c>
      <c r="C710" s="71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14" t="s">
        <v>687</v>
      </c>
      <c r="C727" s="71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14" t="s">
        <v>688</v>
      </c>
      <c r="C748" s="71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14" t="s">
        <v>724</v>
      </c>
      <c r="C760" s="71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14" t="s">
        <v>723</v>
      </c>
      <c r="C786" s="71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14" t="s">
        <v>752</v>
      </c>
      <c r="C818" s="71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14" t="s">
        <v>751</v>
      </c>
      <c r="C844" s="71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14" t="s">
        <v>755</v>
      </c>
      <c r="C851" s="71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14" t="s">
        <v>778</v>
      </c>
      <c r="C860" s="71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14" t="s">
        <v>779</v>
      </c>
      <c r="C880" s="71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14" t="s">
        <v>779</v>
      </c>
      <c r="C892" s="71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14" t="s">
        <v>788</v>
      </c>
      <c r="C912" s="71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14" t="s">
        <v>818</v>
      </c>
      <c r="C942" s="71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14" t="s">
        <v>820</v>
      </c>
      <c r="C944" s="71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14" t="s">
        <v>841</v>
      </c>
      <c r="C957" s="71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14" t="s">
        <v>830</v>
      </c>
      <c r="C964" s="71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14" t="s">
        <v>838</v>
      </c>
      <c r="C975" s="71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14" t="s">
        <v>841</v>
      </c>
      <c r="C984" s="71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14" t="s">
        <v>997</v>
      </c>
      <c r="C1001" s="71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14" t="s">
        <v>841</v>
      </c>
      <c r="C1009" s="715"/>
      <c r="D1009" s="71"/>
      <c r="E1009" s="72">
        <v>25000</v>
      </c>
      <c r="F1009" s="43" t="e">
        <f t="shared" si="15"/>
        <v>#N/A</v>
      </c>
      <c r="G1009" s="43"/>
      <c r="I1009" s="113"/>
    </row>
    <row r="1010" spans="1:10" x14ac:dyDescent="0.3">
      <c r="A1010" s="79">
        <v>42692</v>
      </c>
      <c r="B1010" s="714" t="s">
        <v>841</v>
      </c>
      <c r="C1010" s="71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14" t="s">
        <v>882</v>
      </c>
      <c r="C1021" s="71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14" t="s">
        <v>895</v>
      </c>
      <c r="C1060" s="71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14" t="s">
        <v>919</v>
      </c>
      <c r="C1075" s="71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14" t="s">
        <v>918</v>
      </c>
      <c r="C1090" s="71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14" t="s">
        <v>935</v>
      </c>
      <c r="C1121" s="71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14" t="s">
        <v>950</v>
      </c>
      <c r="C1131" s="71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14" t="s">
        <v>968</v>
      </c>
      <c r="C1158" s="71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14" t="s">
        <v>967</v>
      </c>
      <c r="C1169" s="71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14" t="s">
        <v>998</v>
      </c>
      <c r="C1195" s="71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14" t="s">
        <v>1021</v>
      </c>
      <c r="C1210" s="71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14" t="s">
        <v>1013</v>
      </c>
      <c r="C1218" s="71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14" t="s">
        <v>1139</v>
      </c>
      <c r="C1229" s="71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14" t="s">
        <v>1025</v>
      </c>
      <c r="C1234" s="71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14" t="s">
        <v>1025</v>
      </c>
      <c r="C1258" s="71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14" t="s">
        <v>1025</v>
      </c>
      <c r="C1273" s="71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14" t="s">
        <v>1025</v>
      </c>
      <c r="C1285" s="71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14" t="s">
        <v>1025</v>
      </c>
      <c r="C1297" s="71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14" t="s">
        <v>1025</v>
      </c>
      <c r="C1312" s="71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14" t="s">
        <v>1097</v>
      </c>
      <c r="C1321" s="71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14" t="s">
        <v>1098</v>
      </c>
      <c r="C1345" s="71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14" t="s">
        <v>1119</v>
      </c>
      <c r="C1366" s="71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14" t="s">
        <v>1127</v>
      </c>
      <c r="C1379" s="71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14" t="s">
        <v>1127</v>
      </c>
      <c r="C1389" s="71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14" t="s">
        <v>1143</v>
      </c>
      <c r="C1404" s="71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14" t="s">
        <v>1150</v>
      </c>
      <c r="C1414" s="71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14" t="s">
        <v>1179</v>
      </c>
      <c r="C1432" s="71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14" t="s">
        <v>1180</v>
      </c>
      <c r="C1453" s="71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16" t="s">
        <v>1194</v>
      </c>
      <c r="C1463" s="71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14" t="s">
        <v>1188</v>
      </c>
      <c r="C1467" s="71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14" t="s">
        <v>1188</v>
      </c>
      <c r="C1483" s="71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14" t="s">
        <v>1188</v>
      </c>
      <c r="C1492" s="71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14" t="s">
        <v>1188</v>
      </c>
      <c r="C1500" s="71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16" t="s">
        <v>1215</v>
      </c>
      <c r="C1510" s="71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14" t="s">
        <v>1188</v>
      </c>
      <c r="C1519" s="71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14" t="s">
        <v>1188</v>
      </c>
      <c r="C1534" s="71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14" t="s">
        <v>1188</v>
      </c>
      <c r="C1551" s="71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14" t="s">
        <v>1188</v>
      </c>
      <c r="C1570" s="71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14" t="s">
        <v>1188</v>
      </c>
      <c r="C1584" s="71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14" t="s">
        <v>1285</v>
      </c>
      <c r="C1598" s="71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14" t="s">
        <v>1289</v>
      </c>
      <c r="C1612" s="71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14" t="s">
        <v>1295</v>
      </c>
      <c r="C1618" s="71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14" t="s">
        <v>1295</v>
      </c>
      <c r="C1630" s="715"/>
      <c r="D1630" s="71"/>
      <c r="E1630" s="72">
        <v>25000</v>
      </c>
      <c r="F1630" s="43" t="e">
        <f t="shared" si="25"/>
        <v>#N/A</v>
      </c>
      <c r="G1630" s="43"/>
    </row>
    <row r="1631" spans="1:7" x14ac:dyDescent="0.3">
      <c r="A1631" s="79">
        <v>42783</v>
      </c>
      <c r="B1631" s="714" t="s">
        <v>1295</v>
      </c>
      <c r="C1631" s="71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14" t="s">
        <v>1295</v>
      </c>
      <c r="C1642" s="71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14" t="s">
        <v>1310</v>
      </c>
      <c r="C1650" s="71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14" t="s">
        <v>1295</v>
      </c>
      <c r="C1666" s="71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14" t="s">
        <v>1295</v>
      </c>
      <c r="C1675" s="71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14" t="s">
        <v>1295</v>
      </c>
      <c r="C1683" s="71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14" t="s">
        <v>1295</v>
      </c>
      <c r="C1695" s="71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14" t="s">
        <v>1295</v>
      </c>
      <c r="C1708" s="71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14" t="s">
        <v>1295</v>
      </c>
      <c r="C1718" s="71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14" t="s">
        <v>1295</v>
      </c>
      <c r="C1742" s="71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14" t="s">
        <v>1295</v>
      </c>
      <c r="C1746" s="71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14" t="s">
        <v>1295</v>
      </c>
      <c r="C1756" s="71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14" t="s">
        <v>1295</v>
      </c>
      <c r="C1766" s="71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14" t="s">
        <v>1295</v>
      </c>
      <c r="C1777" s="715"/>
      <c r="D1777" s="71"/>
      <c r="E1777" s="72">
        <v>50000</v>
      </c>
      <c r="F1777" s="43" t="e">
        <f t="shared" si="27"/>
        <v>#N/A</v>
      </c>
      <c r="G1777" s="43"/>
    </row>
    <row r="1778" spans="1:7" x14ac:dyDescent="0.3">
      <c r="A1778" s="45">
        <v>42802</v>
      </c>
      <c r="B1778" s="714" t="s">
        <v>1295</v>
      </c>
      <c r="C1778" s="71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14" t="s">
        <v>1295</v>
      </c>
      <c r="C1798" s="71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14" t="s">
        <v>1422</v>
      </c>
      <c r="C1807" s="71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14" t="s">
        <v>1295</v>
      </c>
      <c r="C1827" s="71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14" t="s">
        <v>1441</v>
      </c>
      <c r="C1836" s="71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14" t="s">
        <v>1446</v>
      </c>
      <c r="C1842" s="71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14" t="s">
        <v>1481</v>
      </c>
      <c r="C1871" s="71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14" t="s">
        <v>1482</v>
      </c>
      <c r="C1882" s="71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14" t="s">
        <v>1483</v>
      </c>
      <c r="C1891" s="71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14" t="s">
        <v>1484</v>
      </c>
      <c r="C1904" s="71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14" t="s">
        <v>1487</v>
      </c>
      <c r="C1912" s="71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14" t="s">
        <v>1500</v>
      </c>
      <c r="C1924" s="71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14" t="s">
        <v>1511</v>
      </c>
      <c r="C1932" s="71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14" t="s">
        <v>1516</v>
      </c>
      <c r="C1944" s="71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14" t="s">
        <v>1521</v>
      </c>
      <c r="C1953" s="71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14" t="s">
        <v>1534</v>
      </c>
      <c r="C1962" s="71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14" t="s">
        <v>1484</v>
      </c>
      <c r="C1965" s="71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14" t="s">
        <v>1536</v>
      </c>
      <c r="C1974" s="71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14" t="s">
        <v>1565</v>
      </c>
      <c r="C2005" s="71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14" t="s">
        <v>1565</v>
      </c>
      <c r="C2016" s="71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14" t="s">
        <v>1588</v>
      </c>
      <c r="C2019" s="71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14" t="s">
        <v>1577</v>
      </c>
      <c r="C2025" s="71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14" t="s">
        <v>1597</v>
      </c>
      <c r="C2043" s="71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14" t="s">
        <v>1601</v>
      </c>
      <c r="C2048" s="71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14" t="s">
        <v>1605</v>
      </c>
      <c r="C2053" s="71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14" t="s">
        <v>1597</v>
      </c>
      <c r="C2069" s="71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14" t="s">
        <v>1623</v>
      </c>
      <c r="C2084" s="71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14" t="s">
        <v>1640</v>
      </c>
      <c r="C2111" s="71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14" t="s">
        <v>1651</v>
      </c>
      <c r="C2120" s="71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14" t="s">
        <v>1670</v>
      </c>
      <c r="C2141" s="71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14" t="s">
        <v>1678</v>
      </c>
      <c r="C2155" s="71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14" t="s">
        <v>1696</v>
      </c>
      <c r="C2172" s="71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14" t="s">
        <v>1706</v>
      </c>
      <c r="C2192" s="71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14" t="s">
        <v>1696</v>
      </c>
      <c r="C2200" s="71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14" t="s">
        <v>1696</v>
      </c>
      <c r="C2220" s="71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14" t="s">
        <v>1696</v>
      </c>
      <c r="C2232" s="71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14" t="s">
        <v>1767</v>
      </c>
      <c r="C2286" s="71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14" t="s">
        <v>1818</v>
      </c>
      <c r="C2307" s="71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14" t="s">
        <v>1817</v>
      </c>
      <c r="C2322" s="71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14" t="s">
        <v>1800</v>
      </c>
      <c r="C2331" s="71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14" t="s">
        <v>1696</v>
      </c>
      <c r="C2361" s="71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14" t="s">
        <v>1696</v>
      </c>
      <c r="C2377" s="71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14" t="s">
        <v>1851</v>
      </c>
      <c r="C2396" s="71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14" t="s">
        <v>1851</v>
      </c>
      <c r="C2408" s="715"/>
      <c r="D2408" s="71"/>
      <c r="E2408" s="72">
        <v>50000</v>
      </c>
      <c r="F2408" s="43" t="e">
        <f t="shared" si="37"/>
        <v>#N/A</v>
      </c>
      <c r="G2408" s="43"/>
    </row>
    <row r="2409" spans="1:7" x14ac:dyDescent="0.3">
      <c r="A2409" s="45">
        <v>42886</v>
      </c>
      <c r="B2409" s="714" t="s">
        <v>1859</v>
      </c>
      <c r="C2409" s="71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14" t="s">
        <v>1851</v>
      </c>
      <c r="C2422" s="71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14" t="s">
        <v>1877</v>
      </c>
      <c r="C2426" s="71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14" t="s">
        <v>1899</v>
      </c>
      <c r="C2451" s="715"/>
      <c r="D2451" s="71"/>
      <c r="E2451" s="72">
        <v>27500</v>
      </c>
      <c r="F2451" s="43" t="e">
        <f t="shared" si="38"/>
        <v>#N/A</v>
      </c>
      <c r="G2451" s="65"/>
      <c r="H2451" s="102"/>
      <c r="I2451" s="102"/>
      <c r="J2451" s="102"/>
    </row>
    <row r="2452" spans="1:10" x14ac:dyDescent="0.3">
      <c r="A2452" s="45">
        <v>42892</v>
      </c>
      <c r="B2452" s="714" t="s">
        <v>1900</v>
      </c>
      <c r="C2452" s="71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18" t="s">
        <v>1859</v>
      </c>
      <c r="C2475" s="71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18" t="s">
        <v>1926</v>
      </c>
      <c r="C2495" s="71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0" t="s">
        <v>1961</v>
      </c>
      <c r="C2527" s="72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14" t="s">
        <v>1966</v>
      </c>
      <c r="C2560" s="71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16" t="s">
        <v>1979</v>
      </c>
      <c r="C2570" s="717"/>
      <c r="D2570" s="71"/>
      <c r="E2570" s="72">
        <v>14968</v>
      </c>
      <c r="F2570" s="43" t="e">
        <f t="shared" si="40"/>
        <v>#N/A</v>
      </c>
      <c r="G2570" s="43"/>
    </row>
    <row r="2571" spans="1:7" ht="24.75" customHeight="1" x14ac:dyDescent="0.3">
      <c r="A2571" s="45">
        <v>42908</v>
      </c>
      <c r="B2571" s="714" t="s">
        <v>1981</v>
      </c>
      <c r="C2571" s="71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14" t="s">
        <v>1998</v>
      </c>
      <c r="C2583" s="71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14" t="s">
        <v>1981</v>
      </c>
      <c r="C2593" s="71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19" t="s">
        <v>2015</v>
      </c>
      <c r="C2611" s="719"/>
      <c r="D2611" s="148"/>
      <c r="E2611" s="149">
        <v>200000</v>
      </c>
      <c r="F2611" s="77">
        <v>200000</v>
      </c>
      <c r="G2611" s="300"/>
    </row>
    <row r="2612" spans="1:9" x14ac:dyDescent="0.3">
      <c r="A2612" s="45">
        <v>42920</v>
      </c>
      <c r="B2612" s="718" t="s">
        <v>2016</v>
      </c>
      <c r="C2612" s="71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18" t="s">
        <v>94</v>
      </c>
      <c r="C2671" s="71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18" t="s">
        <v>2085</v>
      </c>
      <c r="C2703" s="71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18" t="s">
        <v>2101</v>
      </c>
      <c r="C2716" s="718"/>
      <c r="D2716" s="71"/>
      <c r="E2716" s="72">
        <v>8000</v>
      </c>
      <c r="F2716" s="43">
        <f t="shared" si="42"/>
        <v>13751</v>
      </c>
      <c r="G2716" s="43"/>
    </row>
    <row r="2717" spans="1:7" x14ac:dyDescent="0.3">
      <c r="A2717" s="45">
        <v>42933</v>
      </c>
      <c r="B2717" s="718" t="s">
        <v>2085</v>
      </c>
      <c r="C2717" s="71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18" t="s">
        <v>2085</v>
      </c>
      <c r="C2733" s="71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18" t="s">
        <v>2118</v>
      </c>
      <c r="C2747" s="71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18" t="s">
        <v>2123</v>
      </c>
      <c r="C2751" s="71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18" t="s">
        <v>2085</v>
      </c>
      <c r="C2768" s="71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18" t="s">
        <v>2085</v>
      </c>
      <c r="C2779" s="71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18" t="s">
        <v>2085</v>
      </c>
      <c r="C2798" s="71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18" t="s">
        <v>2162</v>
      </c>
      <c r="C2810" s="71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18" t="s">
        <v>2178</v>
      </c>
      <c r="C2827" s="71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18" t="s">
        <v>2192</v>
      </c>
      <c r="C2837" s="71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18" t="s">
        <v>2192</v>
      </c>
      <c r="C2855" s="71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18" t="s">
        <v>2216</v>
      </c>
      <c r="C2875" s="71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18" t="s">
        <v>2267</v>
      </c>
      <c r="C2879" s="71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18" t="s">
        <v>2192</v>
      </c>
      <c r="C2883" s="71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18" t="s">
        <v>2249</v>
      </c>
      <c r="C2917" s="71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18" t="s">
        <v>2192</v>
      </c>
      <c r="C2927" s="718"/>
      <c r="D2927" s="71"/>
      <c r="E2927" s="72">
        <v>200000</v>
      </c>
      <c r="F2927" s="28">
        <f t="shared" si="45"/>
        <v>207740</v>
      </c>
      <c r="G2927" s="43"/>
    </row>
    <row r="2928" spans="1:8" x14ac:dyDescent="0.3">
      <c r="A2928" s="45">
        <v>42965</v>
      </c>
      <c r="B2928" s="718" t="s">
        <v>2192</v>
      </c>
      <c r="C2928" s="71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18" t="s">
        <v>2192</v>
      </c>
      <c r="C2972" s="71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18" t="s">
        <v>2327</v>
      </c>
      <c r="C3027" s="71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18" t="s">
        <v>2085</v>
      </c>
      <c r="C3041" s="71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18" t="s">
        <v>2085</v>
      </c>
      <c r="C3050" s="71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18" t="s">
        <v>2354</v>
      </c>
      <c r="C3067" s="718"/>
      <c r="D3067" s="71"/>
      <c r="E3067" s="72">
        <v>10000</v>
      </c>
      <c r="F3067" s="28">
        <f t="shared" si="48"/>
        <v>24507</v>
      </c>
      <c r="G3067" s="43"/>
    </row>
    <row r="3068" spans="1:7" x14ac:dyDescent="0.3">
      <c r="A3068" s="45">
        <v>43005</v>
      </c>
      <c r="B3068" s="718" t="s">
        <v>2355</v>
      </c>
      <c r="C3068" s="71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18" t="s">
        <v>2085</v>
      </c>
      <c r="C3074" s="71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18" t="s">
        <v>2380</v>
      </c>
      <c r="C3092" s="71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18" t="s">
        <v>2085</v>
      </c>
      <c r="C3114" s="71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18" t="s">
        <v>2417</v>
      </c>
      <c r="C3128" s="71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18" t="s">
        <v>2418</v>
      </c>
      <c r="C3135" s="71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18" t="s">
        <v>2433</v>
      </c>
      <c r="C3145" s="71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18" t="s">
        <v>2432</v>
      </c>
      <c r="C3160" s="71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1" t="s">
        <v>2443</v>
      </c>
      <c r="C3170" s="72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18" t="s">
        <v>2445</v>
      </c>
      <c r="C3174" s="71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18" t="s">
        <v>2445</v>
      </c>
      <c r="C3186" s="71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18" t="s">
        <v>2432</v>
      </c>
      <c r="C3190" s="71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18" t="s">
        <v>2432</v>
      </c>
      <c r="C3201" s="71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18" t="s">
        <v>2471</v>
      </c>
      <c r="C3213" s="71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18" t="s">
        <v>2489</v>
      </c>
      <c r="C3233" s="71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18" t="s">
        <v>2494</v>
      </c>
      <c r="C3246" s="71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18" t="s">
        <v>32</v>
      </c>
      <c r="C3256" s="71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18" t="s">
        <v>2433</v>
      </c>
      <c r="C3261" s="71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18" t="s">
        <v>2512</v>
      </c>
      <c r="C3282" s="71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18" t="s">
        <v>2530</v>
      </c>
      <c r="C3289" s="71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18" t="s">
        <v>2546</v>
      </c>
      <c r="C3305" s="71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18" t="s">
        <v>2557</v>
      </c>
      <c r="C3322" s="71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18" t="s">
        <v>2583</v>
      </c>
      <c r="C3344" s="71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18" t="s">
        <v>2587</v>
      </c>
      <c r="C3347" s="71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18" t="s">
        <v>2617</v>
      </c>
      <c r="C3361" s="71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18" t="s">
        <v>2619</v>
      </c>
      <c r="C3377" s="71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18" t="s">
        <v>2641</v>
      </c>
      <c r="C3391" s="71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18" t="s">
        <v>2665</v>
      </c>
      <c r="C3420" s="71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18" t="s">
        <v>2713</v>
      </c>
      <c r="C3466" s="71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18" t="s">
        <v>2719</v>
      </c>
      <c r="C3484" s="71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18" t="s">
        <v>2733</v>
      </c>
      <c r="C3510" s="71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18" t="s">
        <v>2751</v>
      </c>
      <c r="C3521" s="71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18" t="s">
        <v>2760</v>
      </c>
      <c r="C3536" s="71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18" t="s">
        <v>2768</v>
      </c>
      <c r="C3545" s="71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18" t="s">
        <v>2779</v>
      </c>
      <c r="C3555" s="71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18" t="s">
        <v>2779</v>
      </c>
      <c r="C3567" s="71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18" t="s">
        <v>2665</v>
      </c>
      <c r="C3616" s="71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18" t="s">
        <v>2587</v>
      </c>
      <c r="C3635" s="71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18" t="s">
        <v>2857</v>
      </c>
      <c r="C3655" s="71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18" t="s">
        <v>2866</v>
      </c>
      <c r="C3669" s="71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18" t="s">
        <v>2665</v>
      </c>
      <c r="C3699" s="71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18" t="s">
        <v>2665</v>
      </c>
      <c r="C3717" s="71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18" t="s">
        <v>2433</v>
      </c>
      <c r="C3734" s="71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18" t="s">
        <v>2913</v>
      </c>
      <c r="C3743" s="71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18" t="s">
        <v>2433</v>
      </c>
      <c r="C3773" s="71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18" t="s">
        <v>2960</v>
      </c>
      <c r="C3784" s="71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18" t="s">
        <v>2960</v>
      </c>
      <c r="C3795" s="71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18" t="s">
        <v>2960</v>
      </c>
      <c r="C3811" s="71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18" t="s">
        <v>2665</v>
      </c>
      <c r="C3816" s="71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18" t="s">
        <v>2991</v>
      </c>
      <c r="C3825" s="71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18" t="s">
        <v>2960</v>
      </c>
      <c r="C3828" s="71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18" t="s">
        <v>2665</v>
      </c>
      <c r="C3842" s="71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18" t="s">
        <v>3010</v>
      </c>
      <c r="C3846" s="71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18" t="s">
        <v>3045</v>
      </c>
      <c r="C3879" s="71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18" t="s">
        <v>3046</v>
      </c>
      <c r="C3889" s="71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18" t="s">
        <v>94</v>
      </c>
      <c r="C3897" s="71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18" t="s">
        <v>1981</v>
      </c>
      <c r="C3918" s="71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18" t="s">
        <v>3084</v>
      </c>
      <c r="C3932" s="71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18" t="s">
        <v>3076</v>
      </c>
      <c r="C3942" s="71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18" t="s">
        <v>3084</v>
      </c>
      <c r="C3946" s="71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18" t="s">
        <v>2665</v>
      </c>
      <c r="C3955" s="71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18" t="s">
        <v>3101</v>
      </c>
      <c r="C3970" s="71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18" t="s">
        <v>2665</v>
      </c>
      <c r="C3972" s="71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18" t="s">
        <v>3103</v>
      </c>
      <c r="C3974" s="71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18" t="s">
        <v>1981</v>
      </c>
      <c r="C3991" s="71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18" t="s">
        <v>2665</v>
      </c>
      <c r="C3999" s="71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18" t="s">
        <v>2665</v>
      </c>
      <c r="C4012" s="71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18" t="s">
        <v>2665</v>
      </c>
      <c r="C4022" s="71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18" t="s">
        <v>2665</v>
      </c>
      <c r="C4036" s="71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18" t="s">
        <v>3159</v>
      </c>
      <c r="C4047" s="71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18" t="s">
        <v>2665</v>
      </c>
      <c r="C4064" s="71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18" t="s">
        <v>3185</v>
      </c>
      <c r="C4085" s="71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18" t="s">
        <v>3193</v>
      </c>
      <c r="C4090" s="71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18" t="s">
        <v>3206</v>
      </c>
      <c r="C4118" s="71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18" t="s">
        <v>2665</v>
      </c>
      <c r="C4132" s="71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18" t="s">
        <v>3228</v>
      </c>
      <c r="C4134" s="71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18" t="s">
        <v>3238</v>
      </c>
      <c r="C4154" s="718"/>
      <c r="D4154" s="71"/>
      <c r="E4154" s="72">
        <v>3648</v>
      </c>
      <c r="F4154" s="48">
        <v>3648</v>
      </c>
    </row>
    <row r="4155" spans="1:6" x14ac:dyDescent="0.3">
      <c r="A4155" s="171">
        <v>43143</v>
      </c>
      <c r="B4155" s="718" t="s">
        <v>3235</v>
      </c>
      <c r="C4155" s="71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18" t="s">
        <v>3239</v>
      </c>
      <c r="C4158" s="71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18" t="s">
        <v>1981</v>
      </c>
      <c r="C4160" s="71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18" t="s">
        <v>2665</v>
      </c>
      <c r="C4180" s="71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18" t="s">
        <v>3265</v>
      </c>
      <c r="C4199" s="71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18" t="s">
        <v>1981</v>
      </c>
      <c r="C4212" s="71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18" t="s">
        <v>1981</v>
      </c>
      <c r="C4225" s="71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18" t="s">
        <v>2665</v>
      </c>
      <c r="C4260" s="71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18" t="s">
        <v>2665</v>
      </c>
      <c r="C4270" s="71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18" t="s">
        <v>3321</v>
      </c>
      <c r="C4282" s="71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18" t="s">
        <v>1981</v>
      </c>
      <c r="C4294" s="71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18" t="s">
        <v>2665</v>
      </c>
      <c r="C4320" s="71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18" t="s">
        <v>94</v>
      </c>
      <c r="C4337" s="71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18" t="s">
        <v>3369</v>
      </c>
      <c r="C4340" s="71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18" t="s">
        <v>3368</v>
      </c>
      <c r="C4346" s="71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18" t="s">
        <v>3379</v>
      </c>
      <c r="C4359" s="71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18" t="s">
        <v>1981</v>
      </c>
      <c r="C4362" s="71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18" t="s">
        <v>3379</v>
      </c>
      <c r="C4381" s="71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18" t="s">
        <v>3404</v>
      </c>
      <c r="C4390" s="71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18" t="s">
        <v>2162</v>
      </c>
      <c r="C4396" s="71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18" t="s">
        <v>3421</v>
      </c>
      <c r="C4414" s="71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18" t="s">
        <v>3444</v>
      </c>
      <c r="C4447" s="71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18" t="s">
        <v>3444</v>
      </c>
      <c r="C4453" s="71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18" t="s">
        <v>3369</v>
      </c>
      <c r="C4456" s="71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18" t="s">
        <v>3450</v>
      </c>
      <c r="C4460" s="71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18" t="s">
        <v>3465</v>
      </c>
      <c r="C4474" s="71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18" t="s">
        <v>3444</v>
      </c>
      <c r="C4486" s="718"/>
      <c r="D4486" s="71"/>
      <c r="E4486" s="72">
        <v>50000</v>
      </c>
      <c r="F4486" s="48">
        <f t="shared" si="72"/>
        <v>50438</v>
      </c>
    </row>
    <row r="4487" spans="1:6" x14ac:dyDescent="0.3">
      <c r="A4487" s="171">
        <v>43204</v>
      </c>
      <c r="B4487" s="718" t="s">
        <v>3369</v>
      </c>
      <c r="C4487" s="71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18" t="s">
        <v>2162</v>
      </c>
      <c r="C4492" s="71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18" t="s">
        <v>3444</v>
      </c>
      <c r="C4499" s="71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18" t="s">
        <v>3444</v>
      </c>
      <c r="C4512" s="71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18" t="s">
        <v>3500</v>
      </c>
      <c r="C4519" s="71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18" t="s">
        <v>3502</v>
      </c>
      <c r="C4521" s="71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18" t="s">
        <v>3206</v>
      </c>
      <c r="C4525" s="71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18" t="s">
        <v>3516</v>
      </c>
      <c r="C4528" s="71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18" t="s">
        <v>3523</v>
      </c>
      <c r="C4530" s="718"/>
      <c r="D4530" s="71"/>
      <c r="E4530" s="72">
        <v>2000</v>
      </c>
      <c r="F4530" s="48">
        <f t="shared" si="73"/>
        <v>42193</v>
      </c>
    </row>
    <row r="4531" spans="1:8" x14ac:dyDescent="0.3">
      <c r="A4531" s="171">
        <v>43213</v>
      </c>
      <c r="B4531" s="718" t="s">
        <v>3524</v>
      </c>
      <c r="C4531" s="71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18" t="s">
        <v>3444</v>
      </c>
      <c r="C4533" s="71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18" t="s">
        <v>3533</v>
      </c>
      <c r="C4548" s="71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18" t="s">
        <v>3533</v>
      </c>
      <c r="C4570" s="71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14" t="s">
        <v>3569</v>
      </c>
      <c r="C4597" s="71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18" t="s">
        <v>3588</v>
      </c>
      <c r="C4619" s="71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18" t="s">
        <v>3590</v>
      </c>
      <c r="C4622" s="71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18" t="s">
        <v>3598</v>
      </c>
      <c r="C4630" s="71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18" t="s">
        <v>3444</v>
      </c>
      <c r="C4635" s="718"/>
      <c r="D4635" s="71"/>
      <c r="E4635" s="72">
        <v>50000</v>
      </c>
      <c r="F4635" s="48">
        <f t="shared" si="75"/>
        <v>50678</v>
      </c>
    </row>
    <row r="4636" spans="1:6" x14ac:dyDescent="0.3">
      <c r="A4636" s="171">
        <v>43227</v>
      </c>
      <c r="B4636" s="718" t="s">
        <v>3444</v>
      </c>
      <c r="C4636" s="71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18" t="s">
        <v>3614</v>
      </c>
      <c r="C4655" s="71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18" t="s">
        <v>3444</v>
      </c>
      <c r="C4664" s="71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18" t="s">
        <v>3628</v>
      </c>
      <c r="C4674" s="71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18" t="s">
        <v>3642</v>
      </c>
      <c r="C4691" s="71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18" t="s">
        <v>3444</v>
      </c>
      <c r="C4712" s="71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18" t="s">
        <v>3673</v>
      </c>
      <c r="C4723" s="71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18" t="s">
        <v>3685</v>
      </c>
      <c r="C4738" s="71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18" t="s">
        <v>3444</v>
      </c>
      <c r="C4745" s="71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18" t="s">
        <v>3698</v>
      </c>
      <c r="C4756" s="71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18" t="s">
        <v>3710</v>
      </c>
      <c r="C4770" s="71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18" t="s">
        <v>3717</v>
      </c>
      <c r="C4783" s="71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18" t="s">
        <v>3614</v>
      </c>
      <c r="C4789" s="71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18" t="s">
        <v>3717</v>
      </c>
      <c r="C4799" s="71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18" t="s">
        <v>3740</v>
      </c>
      <c r="C4812" s="718"/>
      <c r="D4812" s="71"/>
      <c r="E4812" s="72">
        <v>12500</v>
      </c>
      <c r="F4812" s="48">
        <f t="shared" si="78"/>
        <v>12853</v>
      </c>
    </row>
    <row r="4813" spans="1:6" x14ac:dyDescent="0.3">
      <c r="A4813" s="45">
        <v>43264</v>
      </c>
      <c r="B4813" s="718" t="s">
        <v>3741</v>
      </c>
      <c r="C4813" s="718"/>
      <c r="D4813" s="71"/>
      <c r="E4813" s="72">
        <v>3000</v>
      </c>
      <c r="F4813" s="48">
        <f t="shared" si="78"/>
        <v>15853</v>
      </c>
    </row>
    <row r="4814" spans="1:6" x14ac:dyDescent="0.3">
      <c r="A4814" s="45">
        <v>43264</v>
      </c>
      <c r="B4814" s="718" t="s">
        <v>3742</v>
      </c>
      <c r="C4814" s="718"/>
      <c r="D4814" s="71"/>
      <c r="E4814" s="72">
        <v>10000</v>
      </c>
      <c r="F4814" s="48">
        <f t="shared" si="78"/>
        <v>25853</v>
      </c>
    </row>
    <row r="4815" spans="1:6" x14ac:dyDescent="0.3">
      <c r="A4815" s="45">
        <v>43264</v>
      </c>
      <c r="B4815" s="718" t="s">
        <v>3743</v>
      </c>
      <c r="C4815" s="71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18" t="s">
        <v>3717</v>
      </c>
      <c r="C4822" s="71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18" t="s">
        <v>3590</v>
      </c>
      <c r="C4843" s="71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18" t="s">
        <v>3717</v>
      </c>
      <c r="C4859" s="71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18" t="s">
        <v>3803</v>
      </c>
      <c r="C4868" s="71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18" t="s">
        <v>3717</v>
      </c>
      <c r="C4876" s="71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18" t="s">
        <v>3717</v>
      </c>
      <c r="C4905" s="71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18" t="s">
        <v>2910</v>
      </c>
      <c r="C4919" s="71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18" t="s">
        <v>1981</v>
      </c>
      <c r="C4924" s="71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18" t="s">
        <v>3717</v>
      </c>
      <c r="C4930" s="71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18" t="s">
        <v>3717</v>
      </c>
      <c r="C4951" s="71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18" t="s">
        <v>3416</v>
      </c>
      <c r="C4955" s="71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18" t="s">
        <v>3717</v>
      </c>
      <c r="C4979" s="71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18" t="s">
        <v>3948</v>
      </c>
      <c r="C4990" s="71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18" t="s">
        <v>3909</v>
      </c>
      <c r="C4996" s="71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18" t="s">
        <v>3960</v>
      </c>
      <c r="C5070" s="71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18" t="s">
        <v>3969</v>
      </c>
      <c r="C5079" s="71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18" t="s">
        <v>3717</v>
      </c>
      <c r="C5087" s="71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18" t="s">
        <v>3717</v>
      </c>
      <c r="C5142" s="71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18" t="s">
        <v>4063</v>
      </c>
      <c r="C5155" s="71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18" t="s">
        <v>4063</v>
      </c>
      <c r="C5168" s="71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18" t="s">
        <v>4064</v>
      </c>
      <c r="C5182" s="71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18" t="s">
        <v>4106</v>
      </c>
      <c r="C5223" s="71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18" t="s">
        <v>4106</v>
      </c>
      <c r="C5233" s="71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18" t="s">
        <v>3444</v>
      </c>
      <c r="C5249" s="71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18" t="s">
        <v>4294</v>
      </c>
      <c r="C5256" s="71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18" t="s">
        <v>4150</v>
      </c>
      <c r="C5266" s="71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18" t="s">
        <v>4163</v>
      </c>
      <c r="C5287" s="71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18" t="s">
        <v>3444</v>
      </c>
      <c r="C5316" s="71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18" t="s">
        <v>3444</v>
      </c>
      <c r="C5323" s="71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18" t="s">
        <v>3444</v>
      </c>
      <c r="C5332" s="71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18" t="s">
        <v>3444</v>
      </c>
      <c r="C5344" s="71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18" t="s">
        <v>4215</v>
      </c>
      <c r="C5360" s="71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14" t="s">
        <v>4223</v>
      </c>
      <c r="C5363" s="71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14" t="s">
        <v>3444</v>
      </c>
      <c r="C5384" s="71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14" t="s">
        <v>3444</v>
      </c>
      <c r="C5392" s="71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14" t="s">
        <v>3444</v>
      </c>
      <c r="C5403" s="71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18" t="s">
        <v>4267</v>
      </c>
      <c r="C5419" s="71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18" t="s">
        <v>4106</v>
      </c>
      <c r="C5421" s="71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18" t="s">
        <v>3590</v>
      </c>
      <c r="C5437" s="71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18" t="s">
        <v>4286</v>
      </c>
      <c r="C5446" s="71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18" t="s">
        <v>4286</v>
      </c>
      <c r="C5451" s="71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18" t="s">
        <v>4299</v>
      </c>
      <c r="C5460" s="718"/>
      <c r="D5460" s="71"/>
      <c r="E5460" s="72">
        <f>76800</f>
        <v>76800</v>
      </c>
      <c r="F5460" s="48">
        <f t="shared" si="88"/>
        <v>77390</v>
      </c>
    </row>
    <row r="5461" spans="1:9" x14ac:dyDescent="0.3">
      <c r="A5461" s="45">
        <v>43370</v>
      </c>
      <c r="B5461" s="718" t="s">
        <v>4300</v>
      </c>
      <c r="C5461" s="71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18" t="s">
        <v>4294</v>
      </c>
      <c r="C5481" s="71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18" t="s">
        <v>4267</v>
      </c>
      <c r="C5485" s="71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18" t="s">
        <v>17</v>
      </c>
      <c r="C5489" s="71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18" t="s">
        <v>4322</v>
      </c>
      <c r="C5496" s="71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18" t="s">
        <v>4329</v>
      </c>
      <c r="C5506" s="718"/>
      <c r="D5506" s="71"/>
      <c r="E5506" s="72">
        <v>40000</v>
      </c>
      <c r="F5506" s="48">
        <f t="shared" si="88"/>
        <v>40001</v>
      </c>
    </row>
    <row r="5507" spans="1:6" x14ac:dyDescent="0.3">
      <c r="A5507" s="45">
        <v>43390</v>
      </c>
      <c r="B5507" s="718" t="s">
        <v>4106</v>
      </c>
      <c r="C5507" s="71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18" t="s">
        <v>4329</v>
      </c>
      <c r="C5526" s="71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18" t="s">
        <v>4329</v>
      </c>
      <c r="C5545" s="71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18" t="s">
        <v>4353</v>
      </c>
      <c r="C5550" s="71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18" t="s">
        <v>3444</v>
      </c>
      <c r="C5554" s="71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18" t="s">
        <v>3444</v>
      </c>
      <c r="C5562" s="71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18" t="s">
        <v>2960</v>
      </c>
      <c r="C5578" s="71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18" t="s">
        <v>4106</v>
      </c>
      <c r="C5581" s="71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18" t="s">
        <v>3444</v>
      </c>
      <c r="C5593" s="71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18" t="s">
        <v>3444</v>
      </c>
      <c r="C5600" s="71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18" t="s">
        <v>3444</v>
      </c>
      <c r="C5609" s="71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18" t="s">
        <v>4415</v>
      </c>
      <c r="C5614" s="71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18" t="s">
        <v>4455</v>
      </c>
      <c r="C5651" s="718"/>
      <c r="D5651" s="71"/>
      <c r="E5651" s="72">
        <v>194</v>
      </c>
      <c r="F5651" s="48">
        <f t="shared" si="91"/>
        <v>842</v>
      </c>
    </row>
    <row r="5652" spans="1:6" x14ac:dyDescent="0.3">
      <c r="A5652" s="45">
        <v>43448</v>
      </c>
      <c r="B5652" s="718" t="s">
        <v>4329</v>
      </c>
      <c r="C5652" s="71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18" t="s">
        <v>4329</v>
      </c>
      <c r="C5657" s="71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18" t="s">
        <v>4329</v>
      </c>
      <c r="C5665" s="71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18" t="s">
        <v>4329</v>
      </c>
      <c r="C5677" s="71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18" t="s">
        <v>4472</v>
      </c>
      <c r="C5684" s="71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18" t="s">
        <v>3444</v>
      </c>
      <c r="C5706" s="71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18" t="s">
        <v>3444</v>
      </c>
      <c r="C5716" s="71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18" t="s">
        <v>4447</v>
      </c>
      <c r="C5729" s="71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18" t="s">
        <v>4106</v>
      </c>
      <c r="C5732" s="71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18" t="s">
        <v>4106</v>
      </c>
      <c r="C5744" s="71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18" t="s">
        <v>4406</v>
      </c>
      <c r="C5754" s="71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18" t="s">
        <v>4406</v>
      </c>
      <c r="C5765" s="71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18" t="s">
        <v>4406</v>
      </c>
      <c r="C5772" s="71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18" t="s">
        <v>4406</v>
      </c>
      <c r="C5780" s="71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18" t="s">
        <v>4406</v>
      </c>
      <c r="C5789" s="71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18" t="s">
        <v>4406</v>
      </c>
      <c r="C5794" s="71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18" t="s">
        <v>4406</v>
      </c>
      <c r="C5810" s="71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18" t="s">
        <v>4574</v>
      </c>
      <c r="C5815" s="71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18" t="s">
        <v>4406</v>
      </c>
      <c r="C5818" s="71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18" t="s">
        <v>2960</v>
      </c>
      <c r="C5827" s="71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18" t="s">
        <v>4406</v>
      </c>
      <c r="C5831" s="71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18" t="s">
        <v>4406</v>
      </c>
      <c r="C5834" s="71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18" t="s">
        <v>4406</v>
      </c>
      <c r="C5841" s="71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18" t="s">
        <v>4406</v>
      </c>
      <c r="C5848" s="71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18" t="s">
        <v>4406</v>
      </c>
      <c r="C5859" s="71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18" t="s">
        <v>4406</v>
      </c>
      <c r="C5865" s="71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18" t="s">
        <v>4627</v>
      </c>
      <c r="C5876" s="71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18" t="s">
        <v>4631</v>
      </c>
      <c r="C5883" s="71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18" t="s">
        <v>4406</v>
      </c>
      <c r="C5886" s="71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18" t="s">
        <v>4632</v>
      </c>
      <c r="C5899" s="71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18" t="s">
        <v>4811</v>
      </c>
      <c r="C5933" s="71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18" t="s">
        <v>2960</v>
      </c>
      <c r="C5948" s="71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18" t="s">
        <v>4675</v>
      </c>
      <c r="C5950" s="71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18" t="s">
        <v>4810</v>
      </c>
      <c r="C5955" s="71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18" t="s">
        <v>4809</v>
      </c>
      <c r="C5965" s="71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18" t="s">
        <v>3444</v>
      </c>
      <c r="C5973" s="71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18" t="s">
        <v>3444</v>
      </c>
      <c r="C5982" s="71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18" t="s">
        <v>3444</v>
      </c>
      <c r="C5988" s="71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18" t="s">
        <v>4809</v>
      </c>
      <c r="C5997" s="71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18" t="s">
        <v>3444</v>
      </c>
      <c r="C6001" s="71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18" t="s">
        <v>4455</v>
      </c>
      <c r="C6026" s="71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18" t="s">
        <v>3444</v>
      </c>
      <c r="C6029" s="71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18" t="s">
        <v>3444</v>
      </c>
      <c r="C6032" s="71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18" t="s">
        <v>4753</v>
      </c>
      <c r="C6045" s="71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18" t="s">
        <v>3444</v>
      </c>
      <c r="C6050" s="71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18" t="s">
        <v>3444</v>
      </c>
      <c r="C6058" s="71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18" t="s">
        <v>3444</v>
      </c>
      <c r="C6072" s="71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18" t="s">
        <v>4808</v>
      </c>
      <c r="C6089" s="71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18" t="s">
        <v>4364</v>
      </c>
      <c r="C6112" s="71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18" t="s">
        <v>4809</v>
      </c>
      <c r="C6123" s="71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18" t="s">
        <v>4846</v>
      </c>
      <c r="C6160" s="71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18" t="s">
        <v>4364</v>
      </c>
      <c r="C6169" s="71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2" t="s">
        <v>5335</v>
      </c>
      <c r="C6795" s="72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4" t="s">
        <v>5229</v>
      </c>
      <c r="C6827" s="724"/>
      <c r="D6827" s="725"/>
      <c r="E6827" s="199">
        <v>500000</v>
      </c>
      <c r="F6827" s="48">
        <f t="shared" si="111"/>
        <v>675437</v>
      </c>
    </row>
    <row r="6828" spans="1:6" x14ac:dyDescent="0.3">
      <c r="A6828" s="45">
        <v>43720</v>
      </c>
      <c r="B6828" s="729" t="s">
        <v>5368</v>
      </c>
      <c r="C6828" s="729"/>
      <c r="D6828" s="730"/>
      <c r="E6828" s="200">
        <v>500000</v>
      </c>
      <c r="F6828" s="48">
        <f t="shared" si="111"/>
        <v>1175437</v>
      </c>
    </row>
    <row r="6829" spans="1:6" x14ac:dyDescent="0.3">
      <c r="A6829" s="45">
        <v>43720</v>
      </c>
      <c r="B6829" s="731" t="s">
        <v>5367</v>
      </c>
      <c r="C6829" s="731"/>
      <c r="D6829" s="73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6" t="s">
        <v>5371</v>
      </c>
      <c r="C6834" s="727"/>
      <c r="D6834" s="72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6" t="s">
        <v>5379</v>
      </c>
      <c r="C6854" s="727"/>
      <c r="D6854" s="728"/>
      <c r="E6854" s="141">
        <v>100000</v>
      </c>
      <c r="F6854" s="48">
        <f t="shared" si="112"/>
        <v>114779</v>
      </c>
    </row>
    <row r="6855" spans="1:6" x14ac:dyDescent="0.3">
      <c r="A6855" s="45">
        <v>43724</v>
      </c>
      <c r="B6855" s="726" t="s">
        <v>5379</v>
      </c>
      <c r="C6855" s="727"/>
      <c r="D6855" s="72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6" t="s">
        <v>5379</v>
      </c>
      <c r="C6860" s="727"/>
      <c r="D6860" s="72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6" t="s">
        <v>5385</v>
      </c>
      <c r="C6862" s="727"/>
      <c r="D6862" s="72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6" t="s">
        <v>5379</v>
      </c>
      <c r="C6868" s="727"/>
      <c r="D6868" s="72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6" t="s">
        <v>5399</v>
      </c>
      <c r="C6875" s="727"/>
      <c r="D6875" s="72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6" t="s">
        <v>3717</v>
      </c>
      <c r="C6877" s="727"/>
      <c r="D6877" s="72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6" t="s">
        <v>3717</v>
      </c>
      <c r="C6886" s="727"/>
      <c r="D6886" s="72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6" t="s">
        <v>861</v>
      </c>
      <c r="C6907" s="727"/>
      <c r="D6907" s="72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6" t="s">
        <v>4329</v>
      </c>
      <c r="C6911" s="727"/>
      <c r="D6911" s="72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6" t="s">
        <v>4329</v>
      </c>
      <c r="C6919" s="727"/>
      <c r="D6919" s="72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4" t="s">
        <v>4329</v>
      </c>
      <c r="C6932" s="734"/>
      <c r="D6932" s="734"/>
      <c r="E6932" s="141">
        <v>75000</v>
      </c>
      <c r="F6932" s="48">
        <f>F6930-D6932+E6932</f>
        <v>94826</v>
      </c>
    </row>
    <row r="6933" spans="1:6" x14ac:dyDescent="0.3">
      <c r="A6933" s="45">
        <v>43739</v>
      </c>
      <c r="B6933" s="734" t="s">
        <v>861</v>
      </c>
      <c r="C6933" s="734"/>
      <c r="D6933" s="73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4" t="s">
        <v>4329</v>
      </c>
      <c r="C6946" s="734"/>
      <c r="D6946" s="73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3" t="s">
        <v>5431</v>
      </c>
      <c r="C6951" s="733"/>
      <c r="D6951" s="73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3" t="s">
        <v>5444</v>
      </c>
      <c r="C6965" s="733"/>
      <c r="D6965" s="73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3" t="s">
        <v>5448</v>
      </c>
      <c r="C6967" s="733"/>
      <c r="D6967" s="73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4" t="s">
        <v>5462</v>
      </c>
      <c r="C6974" s="734"/>
      <c r="D6974" s="73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4" t="s">
        <v>861</v>
      </c>
      <c r="C6977" s="734"/>
      <c r="D6977" s="73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4" t="s">
        <v>861</v>
      </c>
      <c r="C6982" s="734"/>
      <c r="D6982" s="73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4" t="s">
        <v>861</v>
      </c>
      <c r="C6988" s="734"/>
      <c r="D6988" s="73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4" t="s">
        <v>4362</v>
      </c>
      <c r="C6997" s="734"/>
      <c r="D6997" s="73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4" t="s">
        <v>861</v>
      </c>
      <c r="C7000" s="734"/>
      <c r="D7000" s="73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4" t="s">
        <v>4329</v>
      </c>
      <c r="C7004" s="734"/>
      <c r="D7004" s="73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4" t="s">
        <v>4329</v>
      </c>
      <c r="C7015" s="734"/>
      <c r="D7015" s="73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4"/>
      <c r="C7021" s="734"/>
      <c r="D7021" s="73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4" t="s">
        <v>861</v>
      </c>
      <c r="C7024" s="734"/>
      <c r="D7024" s="73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4" t="s">
        <v>861</v>
      </c>
      <c r="C7030" s="734"/>
      <c r="D7030" s="73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4" t="s">
        <v>4329</v>
      </c>
      <c r="C7033" s="734"/>
      <c r="D7033" s="73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4" t="s">
        <v>5499</v>
      </c>
      <c r="C7044" s="734"/>
      <c r="D7044" s="73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4" t="s">
        <v>5511</v>
      </c>
      <c r="C7058" s="734"/>
      <c r="D7058" s="73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4" t="s">
        <v>5527</v>
      </c>
      <c r="C7077" s="734"/>
      <c r="D7077" s="73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4" t="s">
        <v>5527</v>
      </c>
      <c r="C7103" s="734"/>
      <c r="D7103" s="73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4" t="s">
        <v>5559</v>
      </c>
      <c r="C7111" s="734"/>
      <c r="D7111" s="73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4" t="s">
        <v>4329</v>
      </c>
      <c r="C7124" s="734"/>
      <c r="D7124" s="734"/>
      <c r="E7124" s="141">
        <v>30000</v>
      </c>
      <c r="F7124" s="48">
        <f t="shared" si="116"/>
        <v>34780</v>
      </c>
    </row>
    <row r="7125" spans="1:6" x14ac:dyDescent="0.3">
      <c r="A7125" s="45">
        <v>43773</v>
      </c>
      <c r="B7125" s="734" t="s">
        <v>4329</v>
      </c>
      <c r="C7125" s="734"/>
      <c r="D7125" s="73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4" t="s">
        <v>5579</v>
      </c>
      <c r="C7129" s="734"/>
      <c r="D7129" s="734"/>
      <c r="E7129" s="141">
        <v>800000</v>
      </c>
      <c r="F7129" s="48">
        <f t="shared" si="116"/>
        <v>804270</v>
      </c>
    </row>
    <row r="7130" spans="1:6" x14ac:dyDescent="0.3">
      <c r="A7130" s="45">
        <v>43774</v>
      </c>
      <c r="B7130" s="734" t="s">
        <v>5579</v>
      </c>
      <c r="C7130" s="734"/>
      <c r="D7130" s="734"/>
      <c r="E7130" s="141">
        <v>300000</v>
      </c>
      <c r="F7130" s="48">
        <f t="shared" si="116"/>
        <v>1104270</v>
      </c>
    </row>
    <row r="7131" spans="1:6" x14ac:dyDescent="0.3">
      <c r="A7131" s="45">
        <v>43774</v>
      </c>
      <c r="B7131" s="734" t="s">
        <v>5579</v>
      </c>
      <c r="C7131" s="734"/>
      <c r="D7131" s="73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6" t="s">
        <v>5592</v>
      </c>
      <c r="C7137" s="727"/>
      <c r="D7137" s="72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6" t="s">
        <v>5602</v>
      </c>
      <c r="C7168" s="727"/>
      <c r="D7168" s="72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4" t="s">
        <v>5602</v>
      </c>
      <c r="C7187" s="734"/>
      <c r="D7187" s="73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4" t="s">
        <v>5632</v>
      </c>
      <c r="C7200" s="734"/>
      <c r="D7200" s="734"/>
      <c r="E7200" s="43"/>
      <c r="F7200" s="48">
        <v>0</v>
      </c>
    </row>
    <row r="7201" spans="1:11" x14ac:dyDescent="0.3">
      <c r="A7201" s="45">
        <v>43788</v>
      </c>
      <c r="B7201" s="734" t="s">
        <v>5633</v>
      </c>
      <c r="C7201" s="734"/>
      <c r="D7201" s="734"/>
      <c r="E7201" s="43">
        <v>1000000</v>
      </c>
      <c r="F7201" s="48">
        <f>E7201</f>
        <v>1000000</v>
      </c>
    </row>
    <row r="7202" spans="1:11" x14ac:dyDescent="0.3">
      <c r="A7202" s="45">
        <v>43788</v>
      </c>
      <c r="B7202" s="734" t="s">
        <v>5634</v>
      </c>
      <c r="C7202" s="734"/>
      <c r="D7202" s="73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4" t="s">
        <v>5636</v>
      </c>
      <c r="C7209" s="734"/>
      <c r="D7209" s="73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4" t="s">
        <v>5634</v>
      </c>
      <c r="C7219" s="734"/>
      <c r="D7219" s="73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4" t="s">
        <v>5774</v>
      </c>
      <c r="C7229" s="734"/>
      <c r="D7229" s="734"/>
      <c r="E7229" s="43">
        <v>45000</v>
      </c>
      <c r="F7229" s="48">
        <f t="shared" si="118"/>
        <v>51516</v>
      </c>
    </row>
    <row r="7230" spans="1:6" x14ac:dyDescent="0.3">
      <c r="A7230" s="45">
        <v>43810</v>
      </c>
      <c r="B7230" s="734" t="s">
        <v>5653</v>
      </c>
      <c r="C7230" s="734"/>
      <c r="D7230" s="73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4" t="s">
        <v>3717</v>
      </c>
      <c r="C7243" s="734"/>
      <c r="D7243" s="73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4" t="s">
        <v>3717</v>
      </c>
      <c r="C7245" s="734"/>
      <c r="D7245" s="73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4" t="s">
        <v>3717</v>
      </c>
      <c r="C7248" s="734"/>
      <c r="D7248" s="73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4" t="s">
        <v>5672</v>
      </c>
      <c r="C7260" s="734"/>
      <c r="D7260" s="73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4" t="s">
        <v>5672</v>
      </c>
      <c r="C7265" s="734"/>
      <c r="D7265" s="73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4" t="s">
        <v>4329</v>
      </c>
      <c r="C7268" s="734"/>
      <c r="D7268" s="73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4" t="s">
        <v>4329</v>
      </c>
      <c r="C7272" s="734"/>
      <c r="D7272" s="73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4" t="s">
        <v>4329</v>
      </c>
      <c r="C7292" s="734"/>
      <c r="D7292" s="73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4" t="s">
        <v>5672</v>
      </c>
      <c r="C7308" s="734"/>
      <c r="D7308" s="734"/>
      <c r="E7308" s="43">
        <v>750000</v>
      </c>
      <c r="F7308" s="48">
        <f t="shared" si="119"/>
        <v>750678</v>
      </c>
      <c r="K7308" s="52"/>
      <c r="L7308" s="52"/>
    </row>
    <row r="7309" spans="1:12" x14ac:dyDescent="0.3">
      <c r="A7309" s="45">
        <v>43837</v>
      </c>
      <c r="B7309" s="734" t="s">
        <v>5672</v>
      </c>
      <c r="C7309" s="734"/>
      <c r="D7309" s="734"/>
      <c r="E7309" s="43">
        <v>200000</v>
      </c>
      <c r="F7309" s="48">
        <f t="shared" ref="F7309:F7372" si="120">F7308+E7309-D7309</f>
        <v>950678</v>
      </c>
      <c r="K7309" s="52"/>
      <c r="L7309" s="52"/>
    </row>
    <row r="7310" spans="1:12" x14ac:dyDescent="0.3">
      <c r="A7310" s="45">
        <v>43837</v>
      </c>
      <c r="B7310" s="734" t="s">
        <v>5672</v>
      </c>
      <c r="C7310" s="734"/>
      <c r="D7310" s="734"/>
      <c r="E7310" s="43">
        <v>496000</v>
      </c>
      <c r="F7310" s="48">
        <f t="shared" si="120"/>
        <v>1446678</v>
      </c>
      <c r="K7310" s="52"/>
      <c r="L7310" s="52"/>
    </row>
    <row r="7311" spans="1:12" x14ac:dyDescent="0.3">
      <c r="A7311" s="45">
        <v>43837</v>
      </c>
      <c r="B7311" s="734" t="s">
        <v>4329</v>
      </c>
      <c r="C7311" s="734"/>
      <c r="D7311" s="73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4" t="s">
        <v>5717</v>
      </c>
      <c r="C7327" s="734"/>
      <c r="D7327" s="73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4" t="s">
        <v>5672</v>
      </c>
      <c r="C7331" s="734"/>
      <c r="D7331" s="73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4" t="s">
        <v>5672</v>
      </c>
      <c r="C7336" s="734"/>
      <c r="D7336" s="73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4" t="s">
        <v>2960</v>
      </c>
      <c r="C7354" s="734"/>
      <c r="D7354" s="73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4" t="s">
        <v>2960</v>
      </c>
      <c r="C7357" s="734"/>
      <c r="D7357" s="73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4" t="s">
        <v>5745</v>
      </c>
      <c r="C7360" s="734"/>
      <c r="D7360" s="73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4" t="s">
        <v>2960</v>
      </c>
      <c r="C7367" s="734"/>
      <c r="D7367" s="73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4" t="s">
        <v>4329</v>
      </c>
      <c r="C7374" s="734"/>
      <c r="D7374" s="73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4" t="s">
        <v>5755</v>
      </c>
      <c r="C7386" s="734"/>
      <c r="D7386" s="73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4" t="s">
        <v>2960</v>
      </c>
      <c r="C7416" s="734"/>
      <c r="D7416" s="73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4" t="s">
        <v>5786</v>
      </c>
      <c r="C7419" s="734"/>
      <c r="D7419" s="73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4" t="s">
        <v>5786</v>
      </c>
      <c r="C7422" s="734"/>
      <c r="D7422" s="73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4" t="s">
        <v>5809</v>
      </c>
      <c r="C7453" s="734"/>
      <c r="D7453" s="734"/>
      <c r="E7453" s="43">
        <v>500000</v>
      </c>
      <c r="F7453" s="48">
        <f t="shared" si="122"/>
        <v>1425522</v>
      </c>
    </row>
    <row r="7454" spans="1:6" x14ac:dyDescent="0.3">
      <c r="A7454" s="45">
        <v>43875</v>
      </c>
      <c r="B7454" s="734" t="s">
        <v>5836</v>
      </c>
      <c r="C7454" s="734"/>
      <c r="D7454" s="73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4" t="s">
        <v>5818</v>
      </c>
      <c r="C7462" s="734"/>
      <c r="D7462" s="73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4" t="s">
        <v>5809</v>
      </c>
      <c r="C7485" s="734"/>
      <c r="D7485" s="73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4" t="s">
        <v>5809</v>
      </c>
      <c r="C7498" s="734"/>
      <c r="D7498" s="73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4" t="s">
        <v>5809</v>
      </c>
      <c r="C7508" s="734"/>
      <c r="D7508" s="73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4" t="s">
        <v>5809</v>
      </c>
      <c r="C7514" s="734"/>
      <c r="D7514" s="73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4" t="s">
        <v>5809</v>
      </c>
      <c r="C7519" s="734"/>
      <c r="D7519" s="73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4" t="s">
        <v>5809</v>
      </c>
      <c r="C7524" s="734"/>
      <c r="D7524" s="73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4" t="s">
        <v>5809</v>
      </c>
      <c r="C7533" s="734"/>
      <c r="D7533" s="734"/>
      <c r="E7533" s="43">
        <v>35000</v>
      </c>
      <c r="F7533" s="48">
        <f t="shared" si="123"/>
        <v>45802</v>
      </c>
    </row>
    <row r="7534" spans="1:6" ht="15" customHeight="1" x14ac:dyDescent="0.3">
      <c r="A7534" s="45">
        <v>43888</v>
      </c>
      <c r="B7534" s="734" t="s">
        <v>5809</v>
      </c>
      <c r="C7534" s="734"/>
      <c r="D7534" s="73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4" t="s">
        <v>5809</v>
      </c>
      <c r="C7536" s="734"/>
      <c r="D7536" s="73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4" t="s">
        <v>5906</v>
      </c>
      <c r="C7548" s="734"/>
      <c r="D7548" s="73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4" t="s">
        <v>5921</v>
      </c>
      <c r="C7595" s="734"/>
      <c r="D7595" s="73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4" t="s">
        <v>5926</v>
      </c>
      <c r="C7599" s="734"/>
      <c r="D7599" s="73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4" t="s">
        <v>5952</v>
      </c>
      <c r="C7624" s="734"/>
      <c r="D7624" s="73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4" t="s">
        <v>5980</v>
      </c>
      <c r="C7642" s="734"/>
      <c r="D7642" s="73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4" t="s">
        <v>5986</v>
      </c>
      <c r="C7658" s="734"/>
      <c r="D7658" s="73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4" t="s">
        <v>2960</v>
      </c>
      <c r="C7661" s="734"/>
      <c r="D7661" s="73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4" t="s">
        <v>3444</v>
      </c>
      <c r="C7664" s="734"/>
      <c r="D7664" s="73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4" t="s">
        <v>2960</v>
      </c>
      <c r="C7667" s="734"/>
      <c r="D7667" s="73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4" t="s">
        <v>2960</v>
      </c>
      <c r="C7671" s="734"/>
      <c r="D7671" s="73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4" t="s">
        <v>2960</v>
      </c>
      <c r="C7678" s="734"/>
      <c r="D7678" s="73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4" t="s">
        <v>6000</v>
      </c>
      <c r="C7682" s="734"/>
      <c r="D7682" s="73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4" t="s">
        <v>2960</v>
      </c>
      <c r="C7684" s="734"/>
      <c r="D7684" s="73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4" t="s">
        <v>2960</v>
      </c>
      <c r="C7688" s="734"/>
      <c r="D7688" s="73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4" t="s">
        <v>2960</v>
      </c>
      <c r="C7691" s="734"/>
      <c r="D7691" s="73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4" t="s">
        <v>2960</v>
      </c>
      <c r="C7701" s="734"/>
      <c r="D7701" s="73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4" t="s">
        <v>2960</v>
      </c>
      <c r="C7712" s="734"/>
      <c r="D7712" s="73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4" t="s">
        <v>2960</v>
      </c>
      <c r="C7717" s="734"/>
      <c r="D7717" s="73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4" t="s">
        <v>2960</v>
      </c>
      <c r="C7720" s="734"/>
      <c r="D7720" s="73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4" t="s">
        <v>6039</v>
      </c>
      <c r="C7730" s="734"/>
      <c r="D7730" s="73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4" t="s">
        <v>6000</v>
      </c>
      <c r="C7741" s="734"/>
      <c r="D7741" s="73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4" t="s">
        <v>6055</v>
      </c>
      <c r="C7745" s="734"/>
      <c r="D7745" s="73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4" t="s">
        <v>6000</v>
      </c>
      <c r="C7754" s="734"/>
      <c r="D7754" s="73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4" t="s">
        <v>6055</v>
      </c>
      <c r="C7759" s="734"/>
      <c r="D7759" s="73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4" t="s">
        <v>6069</v>
      </c>
      <c r="C7766" s="734"/>
      <c r="D7766" s="73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4" t="s">
        <v>6079</v>
      </c>
      <c r="C7772" s="734"/>
      <c r="D7772" s="73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4" t="s">
        <v>6055</v>
      </c>
      <c r="C7774" s="734"/>
      <c r="D7774" s="73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4" t="s">
        <v>6000</v>
      </c>
      <c r="C7776" s="734"/>
      <c r="D7776" s="73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4" t="s">
        <v>6090</v>
      </c>
      <c r="C7780" s="734"/>
      <c r="D7780" s="73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4" t="s">
        <v>6095</v>
      </c>
      <c r="C7784" s="734"/>
      <c r="D7784" s="73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4" t="s">
        <v>6098</v>
      </c>
      <c r="C7789" s="734"/>
      <c r="D7789" s="73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4" t="s">
        <v>6055</v>
      </c>
      <c r="C7804" s="734"/>
      <c r="D7804" s="73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4" t="s">
        <v>6055</v>
      </c>
      <c r="C7809" s="734"/>
      <c r="D7809" s="73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4" t="s">
        <v>6162</v>
      </c>
      <c r="C7820" s="734"/>
      <c r="D7820" s="73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4" t="s">
        <v>6055</v>
      </c>
      <c r="C7823" s="734"/>
      <c r="D7823" s="73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4" t="s">
        <v>6137</v>
      </c>
      <c r="C7833" s="734"/>
      <c r="D7833" s="73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4" t="s">
        <v>6166</v>
      </c>
      <c r="C7836" s="734"/>
      <c r="D7836" s="73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4" t="s">
        <v>6166</v>
      </c>
      <c r="C7839" s="734"/>
      <c r="D7839" s="73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4" t="s">
        <v>6157</v>
      </c>
      <c r="C7853" s="734"/>
      <c r="D7853" s="73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4" t="s">
        <v>6187</v>
      </c>
      <c r="C7874" s="734"/>
      <c r="D7874" s="73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4" t="s">
        <v>6196</v>
      </c>
      <c r="C7886" s="734"/>
      <c r="D7886" s="73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4" t="s">
        <v>6204</v>
      </c>
      <c r="C7896" s="734"/>
      <c r="D7896" s="73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4" t="s">
        <v>6207</v>
      </c>
      <c r="C7898" s="734"/>
      <c r="D7898" s="73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4" t="s">
        <v>6210</v>
      </c>
      <c r="C7905" s="734"/>
      <c r="D7905" s="73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4" t="s">
        <v>6210</v>
      </c>
      <c r="C7923" s="734"/>
      <c r="D7923" s="73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4" t="s">
        <v>6210</v>
      </c>
      <c r="C7925" s="734"/>
      <c r="D7925" s="73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4" t="s">
        <v>6210</v>
      </c>
      <c r="C7935" s="734"/>
      <c r="D7935" s="73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4" t="s">
        <v>6210</v>
      </c>
      <c r="C7941" s="734"/>
      <c r="D7941" s="73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4" t="s">
        <v>6241</v>
      </c>
      <c r="C7950" s="734"/>
      <c r="D7950" s="73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4" t="s">
        <v>6249</v>
      </c>
      <c r="C7961" s="734"/>
      <c r="D7961" s="73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4" t="s">
        <v>6260</v>
      </c>
      <c r="C7968" s="734"/>
      <c r="D7968" s="73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4" t="s">
        <v>6257</v>
      </c>
      <c r="C7976" s="734"/>
      <c r="D7976" s="73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4" t="s">
        <v>6276</v>
      </c>
      <c r="C7985" s="734"/>
      <c r="D7985" s="73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4" t="s">
        <v>6257</v>
      </c>
      <c r="C8001" s="734"/>
      <c r="D8001" s="73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4" t="s">
        <v>6257</v>
      </c>
      <c r="C8020" s="734"/>
      <c r="D8020" s="73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4" t="s">
        <v>6257</v>
      </c>
      <c r="C8037" s="734"/>
      <c r="D8037" s="73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4" t="s">
        <v>6276</v>
      </c>
      <c r="C8054" s="734"/>
      <c r="D8054" s="73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4" t="s">
        <v>6339</v>
      </c>
      <c r="C8068" s="734"/>
      <c r="D8068" s="734"/>
      <c r="E8068" s="43">
        <v>288750</v>
      </c>
      <c r="F8068" s="48">
        <f t="shared" si="132"/>
        <v>317325</v>
      </c>
    </row>
    <row r="8069" spans="1:6" x14ac:dyDescent="0.3">
      <c r="A8069" s="45">
        <v>44053</v>
      </c>
      <c r="B8069" s="734" t="s">
        <v>6340</v>
      </c>
      <c r="C8069" s="734"/>
      <c r="D8069" s="73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4" t="s">
        <v>6257</v>
      </c>
      <c r="C8074" s="734"/>
      <c r="D8074" s="73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4" t="s">
        <v>6357</v>
      </c>
      <c r="C8097" s="734"/>
      <c r="D8097" s="73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4" t="s">
        <v>6257</v>
      </c>
      <c r="C8122" s="734"/>
      <c r="D8122" s="73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4" t="s">
        <v>6249</v>
      </c>
      <c r="C8132" s="734"/>
      <c r="D8132" s="73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4" t="s">
        <v>6409</v>
      </c>
      <c r="C8140" s="734"/>
      <c r="D8140" s="73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4" t="s">
        <v>6408</v>
      </c>
      <c r="C8144" s="734"/>
      <c r="D8144" s="73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4" t="s">
        <v>6407</v>
      </c>
      <c r="C8176" s="734"/>
      <c r="D8176" s="73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4" t="s">
        <v>6423</v>
      </c>
      <c r="C8182" s="734"/>
      <c r="D8182" s="73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4" t="s">
        <v>6438</v>
      </c>
      <c r="C8203" s="734"/>
      <c r="D8203" s="73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4" t="s">
        <v>5653</v>
      </c>
      <c r="C8206" s="734"/>
      <c r="D8206" s="73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4" t="s">
        <v>6438</v>
      </c>
      <c r="C8215" s="734"/>
      <c r="D8215" s="73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4" t="s">
        <v>6407</v>
      </c>
      <c r="C8219" s="734"/>
      <c r="D8219" s="73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4" t="s">
        <v>5653</v>
      </c>
      <c r="C8244" s="734"/>
      <c r="D8244" s="734"/>
      <c r="E8244" s="43">
        <v>50000</v>
      </c>
      <c r="F8244" s="48">
        <f t="shared" si="135"/>
        <v>66921.870967742056</v>
      </c>
    </row>
    <row r="8245" spans="1:10" x14ac:dyDescent="0.3">
      <c r="A8245" s="45">
        <v>44095</v>
      </c>
      <c r="B8245" s="734" t="s">
        <v>5653</v>
      </c>
      <c r="C8245" s="734"/>
      <c r="D8245" s="734"/>
      <c r="E8245" s="43">
        <v>25000</v>
      </c>
      <c r="F8245" s="48">
        <f t="shared" si="135"/>
        <v>91921.870967742056</v>
      </c>
    </row>
    <row r="8246" spans="1:10" x14ac:dyDescent="0.3">
      <c r="A8246" s="45">
        <v>44095</v>
      </c>
      <c r="B8246" s="734" t="s">
        <v>5653</v>
      </c>
      <c r="C8246" s="734"/>
      <c r="D8246" s="73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4" t="s">
        <v>5653</v>
      </c>
      <c r="C8253" s="734"/>
      <c r="D8253" s="73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4" t="s">
        <v>6490</v>
      </c>
      <c r="C8267" s="734"/>
      <c r="D8267" s="73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4" t="s">
        <v>5653</v>
      </c>
      <c r="C8269" s="734"/>
      <c r="D8269" s="73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4" t="s">
        <v>3444</v>
      </c>
      <c r="C8277" s="734"/>
      <c r="D8277" s="73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4" t="s">
        <v>6503</v>
      </c>
      <c r="C8289" s="734"/>
      <c r="D8289" s="734"/>
      <c r="E8289" s="43">
        <v>20000</v>
      </c>
      <c r="F8289" s="48">
        <f t="shared" ref="F8289:F8352" si="136">F8288+E8289-D8289</f>
        <v>30278.870967742056</v>
      </c>
    </row>
    <row r="8290" spans="1:8" x14ac:dyDescent="0.3">
      <c r="A8290" s="45">
        <v>44102</v>
      </c>
      <c r="B8290" s="734" t="s">
        <v>6503</v>
      </c>
      <c r="C8290" s="734"/>
      <c r="D8290" s="73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4" t="s">
        <v>5653</v>
      </c>
      <c r="C8293" s="734"/>
      <c r="D8293" s="73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4" t="s">
        <v>5653</v>
      </c>
      <c r="C8306" s="734"/>
      <c r="D8306" s="73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4" t="s">
        <v>5653</v>
      </c>
      <c r="C8321" s="734"/>
      <c r="D8321" s="73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4" t="s">
        <v>5653</v>
      </c>
      <c r="C8348" s="734"/>
      <c r="D8348" s="734"/>
      <c r="E8348" s="43">
        <v>299000</v>
      </c>
      <c r="F8348" s="48">
        <f t="shared" si="136"/>
        <v>308262.87096774206</v>
      </c>
    </row>
    <row r="8349" spans="1:6" x14ac:dyDescent="0.3">
      <c r="A8349" s="45">
        <v>44112</v>
      </c>
      <c r="B8349" s="734" t="s">
        <v>5653</v>
      </c>
      <c r="C8349" s="734"/>
      <c r="D8349" s="73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4" t="s">
        <v>5653</v>
      </c>
      <c r="C8371" s="734"/>
      <c r="D8371" s="73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6" t="s">
        <v>6566</v>
      </c>
      <c r="C8374" s="727"/>
      <c r="D8374" s="72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4" t="s">
        <v>6575</v>
      </c>
      <c r="C8381" s="734"/>
      <c r="D8381" s="73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4" t="s">
        <v>6582</v>
      </c>
      <c r="C8391" s="734"/>
      <c r="D8391" s="73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4" t="s">
        <v>3444</v>
      </c>
      <c r="C8437" s="734"/>
      <c r="D8437" s="73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4" t="s">
        <v>5653</v>
      </c>
      <c r="C8452" s="734"/>
      <c r="D8452" s="73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4" t="s">
        <v>5653</v>
      </c>
      <c r="C8476" s="734"/>
      <c r="D8476" s="73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4" t="s">
        <v>6672</v>
      </c>
      <c r="C8494" s="734"/>
      <c r="D8494" s="73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4" t="s">
        <v>2960</v>
      </c>
      <c r="C8501" s="734"/>
      <c r="D8501" s="73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4" t="s">
        <v>2960</v>
      </c>
      <c r="C8510" s="734"/>
      <c r="D8510" s="73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4" t="s">
        <v>2960</v>
      </c>
      <c r="C8513" s="734"/>
      <c r="D8513" s="73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4" t="s">
        <v>6688</v>
      </c>
      <c r="C8519" s="734"/>
      <c r="D8519" s="73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4" t="s">
        <v>6688</v>
      </c>
      <c r="C8529" s="734"/>
      <c r="D8529" s="73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4" t="s">
        <v>2960</v>
      </c>
      <c r="C8540" s="734"/>
      <c r="D8540" s="73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4" t="s">
        <v>6688</v>
      </c>
      <c r="C8558" s="734"/>
      <c r="D8558" s="73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4" t="s">
        <v>6688</v>
      </c>
      <c r="C8570" s="734"/>
      <c r="D8570" s="73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4" t="s">
        <v>5653</v>
      </c>
      <c r="C8587" s="734"/>
      <c r="D8587" s="73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4" t="s">
        <v>5653</v>
      </c>
      <c r="C8596" s="734"/>
      <c r="D8596" s="73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4" t="s">
        <v>4106</v>
      </c>
      <c r="C8612" s="734"/>
      <c r="D8612" s="73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4" t="s">
        <v>5653</v>
      </c>
      <c r="C8630" s="734"/>
      <c r="D8630" s="73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4" t="s">
        <v>5653</v>
      </c>
      <c r="C8634" s="734"/>
      <c r="D8634" s="73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4" t="s">
        <v>4106</v>
      </c>
      <c r="C8636" s="734"/>
      <c r="D8636" s="73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4" t="s">
        <v>6786</v>
      </c>
      <c r="C8651" s="734"/>
      <c r="D8651" s="73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4" t="s">
        <v>6800</v>
      </c>
      <c r="C8663" s="734"/>
      <c r="D8663" s="73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4" t="s">
        <v>6802</v>
      </c>
      <c r="C8673" s="734"/>
      <c r="D8673" s="73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4" t="s">
        <v>4106</v>
      </c>
      <c r="C8687" s="734"/>
      <c r="D8687" s="73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4" t="s">
        <v>6823</v>
      </c>
      <c r="C8698" s="734"/>
      <c r="D8698" s="73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4" t="s">
        <v>4415</v>
      </c>
      <c r="C8705" s="734"/>
      <c r="D8705" s="73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4" t="s">
        <v>4415</v>
      </c>
      <c r="C8721" s="734"/>
      <c r="D8721" s="73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4" t="s">
        <v>4415</v>
      </c>
      <c r="C8736" s="734"/>
      <c r="D8736" s="73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4" t="s">
        <v>4415</v>
      </c>
      <c r="C8742" s="734"/>
      <c r="D8742" s="73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4" t="s">
        <v>6858</v>
      </c>
      <c r="C8749" s="734"/>
      <c r="D8749" s="73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4" t="s">
        <v>4415</v>
      </c>
      <c r="C8798" s="734"/>
      <c r="D8798" s="73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4" t="s">
        <v>4415</v>
      </c>
      <c r="C8805" s="734"/>
      <c r="D8805" s="73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4" t="s">
        <v>4415</v>
      </c>
      <c r="C8830" s="734"/>
      <c r="D8830" s="73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5"/>
      <c r="J8832" s="73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4" t="s">
        <v>4415</v>
      </c>
      <c r="C8836" s="734"/>
      <c r="D8836" s="73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4" t="s">
        <v>4415</v>
      </c>
      <c r="C8840" s="734"/>
      <c r="D8840" s="73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4" t="s">
        <v>4415</v>
      </c>
      <c r="C8859" s="734"/>
      <c r="D8859" s="73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4" t="s">
        <v>3444</v>
      </c>
      <c r="C8866" s="734"/>
      <c r="D8866" s="734"/>
      <c r="E8866" s="43">
        <v>100000</v>
      </c>
      <c r="F8866" s="48">
        <f t="shared" si="145"/>
        <v>102511</v>
      </c>
    </row>
    <row r="8867" spans="1:6" x14ac:dyDescent="0.3">
      <c r="A8867" s="45">
        <v>43839</v>
      </c>
      <c r="B8867" s="734" t="s">
        <v>3444</v>
      </c>
      <c r="C8867" s="734"/>
      <c r="D8867" s="734"/>
      <c r="E8867" s="43">
        <v>35000</v>
      </c>
      <c r="F8867" s="48">
        <f t="shared" si="145"/>
        <v>137511</v>
      </c>
    </row>
    <row r="8868" spans="1:6" x14ac:dyDescent="0.3">
      <c r="A8868" s="45">
        <v>43839</v>
      </c>
      <c r="B8868" s="734" t="s">
        <v>4415</v>
      </c>
      <c r="C8868" s="734"/>
      <c r="D8868" s="73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4" t="s">
        <v>3444</v>
      </c>
      <c r="C8884" s="734"/>
      <c r="D8884" s="73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4" t="s">
        <v>3444</v>
      </c>
      <c r="C8894" s="734"/>
      <c r="D8894" s="73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4" t="s">
        <v>3444</v>
      </c>
      <c r="C8901" s="734"/>
      <c r="D8901" s="73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4" t="s">
        <v>3444</v>
      </c>
      <c r="C8907" s="734"/>
      <c r="D8907" s="73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4" t="s">
        <v>5379</v>
      </c>
      <c r="C8930" s="734"/>
      <c r="D8930" s="73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6" t="s">
        <v>5431</v>
      </c>
      <c r="C8940" s="727"/>
      <c r="D8940" s="72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6" t="s">
        <v>5379</v>
      </c>
      <c r="C8947" s="727"/>
      <c r="D8947" s="72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6" t="s">
        <v>7048</v>
      </c>
      <c r="C8975" s="727"/>
      <c r="D8975" s="728"/>
      <c r="E8975" s="43">
        <v>100000</v>
      </c>
      <c r="F8975" s="48">
        <f t="shared" si="146"/>
        <v>109464</v>
      </c>
    </row>
    <row r="8976" spans="1:6" x14ac:dyDescent="0.3">
      <c r="A8976" s="45">
        <v>44256</v>
      </c>
      <c r="B8976" s="726" t="s">
        <v>7048</v>
      </c>
      <c r="C8976" s="727"/>
      <c r="D8976" s="72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6" t="s">
        <v>7088</v>
      </c>
      <c r="C8992" s="727"/>
      <c r="D8992" s="728"/>
      <c r="E8992" s="43">
        <v>100000</v>
      </c>
      <c r="F8992" s="48">
        <f>F8991+E8992-D8992</f>
        <v>108416</v>
      </c>
    </row>
    <row r="8993" spans="1:6" x14ac:dyDescent="0.3">
      <c r="A8993" s="45">
        <v>44258</v>
      </c>
      <c r="B8993" s="726" t="s">
        <v>7088</v>
      </c>
      <c r="C8993" s="727"/>
      <c r="D8993" s="72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6" t="s">
        <v>7100</v>
      </c>
      <c r="C9003" s="727"/>
      <c r="D9003" s="72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6" t="s">
        <v>4415</v>
      </c>
      <c r="C9013" s="727"/>
      <c r="D9013" s="72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6" t="s">
        <v>7048</v>
      </c>
      <c r="C9019" s="727"/>
      <c r="D9019" s="72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6" t="s">
        <v>7106</v>
      </c>
      <c r="C9021" s="727"/>
      <c r="D9021" s="72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6" t="s">
        <v>7048</v>
      </c>
      <c r="C9036" s="727"/>
      <c r="D9036" s="72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6" t="s">
        <v>4415</v>
      </c>
      <c r="C9044" s="727"/>
      <c r="D9044" s="72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6" t="s">
        <v>7048</v>
      </c>
      <c r="C9061" s="727"/>
      <c r="D9061" s="72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6" t="s">
        <v>7048</v>
      </c>
      <c r="C9063" s="727"/>
      <c r="D9063" s="72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6" t="s">
        <v>4415</v>
      </c>
      <c r="C9065" s="727"/>
      <c r="D9065" s="72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6" t="s">
        <v>4415</v>
      </c>
      <c r="C9073" s="727"/>
      <c r="D9073" s="72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6" t="s">
        <v>7161</v>
      </c>
      <c r="C9080" s="727"/>
      <c r="D9080" s="72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6" t="s">
        <v>861</v>
      </c>
      <c r="C9094" s="727"/>
      <c r="D9094" s="72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6" t="s">
        <v>7195</v>
      </c>
      <c r="C9102" s="727"/>
      <c r="D9102" s="72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6" t="s">
        <v>7196</v>
      </c>
      <c r="C9109" s="727"/>
      <c r="D9109" s="72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6" t="s">
        <v>7088</v>
      </c>
      <c r="C9119" s="727"/>
      <c r="D9119" s="72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6" t="s">
        <v>3444</v>
      </c>
      <c r="C9135" s="727"/>
      <c r="D9135" s="72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6" t="s">
        <v>3444</v>
      </c>
      <c r="C9148" s="727"/>
      <c r="D9148" s="72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6" t="s">
        <v>861</v>
      </c>
      <c r="C9166" s="727"/>
      <c r="D9166" s="72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6" t="s">
        <v>5431</v>
      </c>
      <c r="C9179" s="727"/>
      <c r="D9179" s="72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6" t="s">
        <v>5431</v>
      </c>
      <c r="C9183" s="727"/>
      <c r="D9183" s="72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6" t="s">
        <v>7261</v>
      </c>
      <c r="C9197" s="727"/>
      <c r="D9197" s="72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6" t="s">
        <v>4415</v>
      </c>
      <c r="C9204" s="727"/>
      <c r="D9204" s="72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6" t="s">
        <v>4415</v>
      </c>
      <c r="C9211" s="727"/>
      <c r="D9211" s="72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6" t="s">
        <v>4329</v>
      </c>
      <c r="C9226" s="727"/>
      <c r="D9226" s="72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6" t="s">
        <v>5431</v>
      </c>
      <c r="C9235" s="727"/>
      <c r="D9235" s="728"/>
      <c r="E9235" s="43">
        <v>70000</v>
      </c>
      <c r="F9235" s="48">
        <f t="shared" si="151"/>
        <v>76563</v>
      </c>
    </row>
    <row r="9236" spans="1:6" x14ac:dyDescent="0.3">
      <c r="A9236" s="45">
        <v>44298</v>
      </c>
      <c r="B9236" s="726" t="s">
        <v>5431</v>
      </c>
      <c r="C9236" s="727"/>
      <c r="D9236" s="728"/>
      <c r="E9236" s="43">
        <v>45000</v>
      </c>
      <c r="F9236" s="48">
        <f t="shared" si="151"/>
        <v>121563</v>
      </c>
    </row>
    <row r="9237" spans="1:6" x14ac:dyDescent="0.3">
      <c r="A9237" s="45">
        <v>44298</v>
      </c>
      <c r="B9237" s="726" t="s">
        <v>5431</v>
      </c>
      <c r="C9237" s="727"/>
      <c r="D9237" s="72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6" t="s">
        <v>7310</v>
      </c>
      <c r="C9242" s="727"/>
      <c r="D9242" s="72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6" t="s">
        <v>5431</v>
      </c>
      <c r="C9249" s="727"/>
      <c r="D9249" s="72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6" t="s">
        <v>3444</v>
      </c>
      <c r="C9258" s="727"/>
      <c r="D9258" s="72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4" t="s">
        <v>5431</v>
      </c>
      <c r="C9263" s="734"/>
      <c r="D9263" s="73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4" t="s">
        <v>5431</v>
      </c>
      <c r="C9274" s="734"/>
      <c r="D9274" s="73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4" t="s">
        <v>7343</v>
      </c>
      <c r="C9283" s="734"/>
      <c r="D9283" s="73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4" t="s">
        <v>7348</v>
      </c>
      <c r="C9287" s="734"/>
      <c r="D9287" s="73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4" t="s">
        <v>5431</v>
      </c>
      <c r="C9289" s="734"/>
      <c r="D9289" s="73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4" t="s">
        <v>5431</v>
      </c>
      <c r="C9300" s="734"/>
      <c r="D9300" s="73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4" t="s">
        <v>5431</v>
      </c>
      <c r="C9306" s="734"/>
      <c r="D9306" s="73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4" t="s">
        <v>5431</v>
      </c>
      <c r="C9310" s="734"/>
      <c r="D9310" s="73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4" t="s">
        <v>7374</v>
      </c>
      <c r="C9314" s="734"/>
      <c r="D9314" s="73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4" t="s">
        <v>4329</v>
      </c>
      <c r="C9340" s="734"/>
      <c r="D9340" s="734"/>
      <c r="E9340" s="43">
        <v>500000</v>
      </c>
      <c r="F9340" s="48">
        <f>F9339+E9340-D9340</f>
        <v>503165</v>
      </c>
    </row>
    <row r="9341" spans="1:13" x14ac:dyDescent="0.3">
      <c r="A9341" s="45">
        <v>44321</v>
      </c>
      <c r="B9341" s="734" t="s">
        <v>861</v>
      </c>
      <c r="C9341" s="734"/>
      <c r="D9341" s="73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4" t="s">
        <v>7422</v>
      </c>
      <c r="C9353" s="734"/>
      <c r="D9353" s="73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4" t="s">
        <v>4415</v>
      </c>
      <c r="C9365" s="734"/>
      <c r="D9365" s="73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4" t="s">
        <v>4415</v>
      </c>
      <c r="C9368" s="734"/>
      <c r="D9368" s="73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4" t="s">
        <v>861</v>
      </c>
      <c r="C9380" s="734"/>
      <c r="D9380" s="73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4" t="s">
        <v>7440</v>
      </c>
      <c r="C9387" s="734"/>
      <c r="D9387" s="73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6" t="s">
        <v>7448</v>
      </c>
      <c r="I9396" s="736"/>
      <c r="J9396" s="736"/>
    </row>
    <row r="9397" spans="1:12" x14ac:dyDescent="0.3">
      <c r="A9397" s="45">
        <v>44336</v>
      </c>
      <c r="B9397" s="734" t="s">
        <v>7440</v>
      </c>
      <c r="C9397" s="734"/>
      <c r="D9397" s="734"/>
      <c r="E9397" s="43">
        <v>50000</v>
      </c>
      <c r="F9397" s="48">
        <f t="shared" si="153"/>
        <v>68195</v>
      </c>
      <c r="H9397" s="737" t="s">
        <v>7527</v>
      </c>
      <c r="I9397" s="737"/>
      <c r="J9397" s="43">
        <v>25000</v>
      </c>
    </row>
    <row r="9398" spans="1:12" x14ac:dyDescent="0.3">
      <c r="A9398" s="45">
        <v>44336</v>
      </c>
      <c r="B9398" s="5" t="s">
        <v>4055</v>
      </c>
      <c r="C9398" s="5" t="s">
        <v>7456</v>
      </c>
      <c r="D9398" s="43">
        <v>40000</v>
      </c>
      <c r="E9398" s="43"/>
      <c r="F9398" s="48">
        <f t="shared" si="153"/>
        <v>28195</v>
      </c>
      <c r="H9398" s="737" t="s">
        <v>7449</v>
      </c>
      <c r="I9398" s="737"/>
      <c r="J9398" s="43">
        <v>201000</v>
      </c>
    </row>
    <row r="9399" spans="1:12" x14ac:dyDescent="0.3">
      <c r="A9399" s="45">
        <v>44336</v>
      </c>
      <c r="B9399" s="5" t="s">
        <v>7457</v>
      </c>
      <c r="C9399" s="5" t="s">
        <v>7458</v>
      </c>
      <c r="D9399" s="43">
        <v>16000</v>
      </c>
      <c r="E9399" s="43"/>
      <c r="F9399" s="48">
        <f t="shared" si="153"/>
        <v>12195</v>
      </c>
      <c r="H9399" s="737" t="s">
        <v>7450</v>
      </c>
      <c r="I9399" s="737"/>
      <c r="J9399" s="43">
        <v>201000</v>
      </c>
    </row>
    <row r="9400" spans="1:12" x14ac:dyDescent="0.3">
      <c r="A9400" s="45">
        <v>44336</v>
      </c>
      <c r="B9400" s="5" t="s">
        <v>7214</v>
      </c>
      <c r="C9400" s="5" t="s">
        <v>7460</v>
      </c>
      <c r="D9400" s="43">
        <v>2500</v>
      </c>
      <c r="E9400" s="43"/>
      <c r="F9400" s="48">
        <f t="shared" si="153"/>
        <v>9695</v>
      </c>
      <c r="H9400" s="737" t="s">
        <v>7452</v>
      </c>
      <c r="I9400" s="737"/>
      <c r="J9400" s="43">
        <v>4000</v>
      </c>
    </row>
    <row r="9401" spans="1:12" x14ac:dyDescent="0.3">
      <c r="A9401" s="45">
        <v>44336</v>
      </c>
      <c r="B9401" s="734" t="s">
        <v>7440</v>
      </c>
      <c r="C9401" s="734"/>
      <c r="D9401" s="734"/>
      <c r="E9401" s="43">
        <v>50000</v>
      </c>
      <c r="F9401" s="48">
        <f t="shared" si="153"/>
        <v>59695</v>
      </c>
      <c r="H9401" s="737" t="s">
        <v>7464</v>
      </c>
      <c r="I9401" s="737"/>
      <c r="J9401" s="43">
        <f>SUM(J9397:J9400)</f>
        <v>431000</v>
      </c>
    </row>
    <row r="9402" spans="1:12" x14ac:dyDescent="0.3">
      <c r="A9402" s="45">
        <v>44336</v>
      </c>
      <c r="B9402" s="5" t="s">
        <v>4550</v>
      </c>
      <c r="C9402" s="5" t="s">
        <v>7462</v>
      </c>
      <c r="D9402" s="43">
        <v>20000</v>
      </c>
      <c r="E9402" s="43"/>
      <c r="F9402" s="48">
        <f t="shared" si="153"/>
        <v>39695</v>
      </c>
      <c r="H9402" s="737" t="s">
        <v>7463</v>
      </c>
      <c r="I9402" s="737"/>
      <c r="J9402" s="43">
        <v>67000</v>
      </c>
    </row>
    <row r="9403" spans="1:12" x14ac:dyDescent="0.3">
      <c r="A9403" s="45">
        <v>44337</v>
      </c>
      <c r="B9403" s="5" t="s">
        <v>5156</v>
      </c>
      <c r="C9403" s="5" t="s">
        <v>7466</v>
      </c>
      <c r="D9403" s="43">
        <v>7260</v>
      </c>
      <c r="E9403" s="43"/>
      <c r="F9403" s="48">
        <f t="shared" si="153"/>
        <v>32435</v>
      </c>
      <c r="H9403" s="737" t="s">
        <v>7465</v>
      </c>
      <c r="I9403" s="73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4" t="s">
        <v>7440</v>
      </c>
      <c r="C9405" s="734"/>
      <c r="D9405" s="73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4" t="s">
        <v>7440</v>
      </c>
      <c r="C9410" s="734"/>
      <c r="D9410" s="73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4" t="s">
        <v>7440</v>
      </c>
      <c r="C9419" s="734"/>
      <c r="D9419" s="73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4" t="s">
        <v>7440</v>
      </c>
      <c r="C9439" s="734"/>
      <c r="D9439" s="73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4" t="s">
        <v>7440</v>
      </c>
      <c r="C9448" s="734"/>
      <c r="D9448" s="734"/>
      <c r="E9448" s="43">
        <v>720000</v>
      </c>
      <c r="F9448" s="48">
        <f t="shared" si="154"/>
        <v>743869</v>
      </c>
    </row>
    <row r="9449" spans="1:10" x14ac:dyDescent="0.3">
      <c r="A9449" s="45">
        <v>44349</v>
      </c>
      <c r="B9449" s="734" t="s">
        <v>7048</v>
      </c>
      <c r="C9449" s="734"/>
      <c r="D9449" s="73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4" t="s">
        <v>7088</v>
      </c>
      <c r="C9469" s="734"/>
      <c r="D9469" s="73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4" t="s">
        <v>7088</v>
      </c>
      <c r="C9475" s="734"/>
      <c r="D9475" s="734"/>
      <c r="E9475" s="43">
        <v>250000</v>
      </c>
      <c r="F9475" s="48">
        <f t="shared" si="155"/>
        <v>373893</v>
      </c>
      <c r="H9475" s="254"/>
    </row>
    <row r="9476" spans="1:12" x14ac:dyDescent="0.3">
      <c r="A9476" s="45">
        <v>44356</v>
      </c>
      <c r="B9476" s="734" t="s">
        <v>7088</v>
      </c>
      <c r="C9476" s="734"/>
      <c r="D9476" s="73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4" t="s">
        <v>7536</v>
      </c>
      <c r="C9483" s="734"/>
      <c r="D9483" s="73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4" t="s">
        <v>861</v>
      </c>
      <c r="C9486" s="734"/>
      <c r="D9486" s="73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4" t="s">
        <v>861</v>
      </c>
      <c r="C9496" s="734"/>
      <c r="D9496" s="73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4" t="s">
        <v>4362</v>
      </c>
      <c r="C9520" s="734"/>
      <c r="D9520" s="73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4" t="s">
        <v>7348</v>
      </c>
      <c r="C9523" s="734"/>
      <c r="D9523" s="73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4" t="s">
        <v>861</v>
      </c>
      <c r="C9525" s="734"/>
      <c r="D9525" s="73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4" t="s">
        <v>7577</v>
      </c>
      <c r="C9534" s="734"/>
      <c r="D9534" s="734"/>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4" t="s">
        <v>7440</v>
      </c>
      <c r="C9538" s="734"/>
      <c r="D9538" s="73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4" t="s">
        <v>7048</v>
      </c>
      <c r="C9544" s="734"/>
      <c r="D9544" s="73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4" t="s">
        <v>4106</v>
      </c>
      <c r="C9556" s="734"/>
      <c r="D9556" s="73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4" t="s">
        <v>4106</v>
      </c>
      <c r="C9566" s="734"/>
      <c r="D9566" s="73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4" t="s">
        <v>7048</v>
      </c>
      <c r="C9579" s="734"/>
      <c r="D9579" s="73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4" t="s">
        <v>7617</v>
      </c>
      <c r="C9587" s="734"/>
      <c r="D9587" s="73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4" t="s">
        <v>7048</v>
      </c>
      <c r="C9591" s="734"/>
      <c r="D9591" s="73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4" t="s">
        <v>7440</v>
      </c>
      <c r="C9598" s="734"/>
      <c r="D9598" s="73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4" t="s">
        <v>7440</v>
      </c>
      <c r="C9606" s="734"/>
      <c r="D9606" s="73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4" t="s">
        <v>7650</v>
      </c>
      <c r="C9609" s="734"/>
      <c r="D9609" s="73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4" t="s">
        <v>861</v>
      </c>
      <c r="C9620" s="734"/>
      <c r="D9620" s="73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4" t="s">
        <v>7440</v>
      </c>
      <c r="C9657" s="734"/>
      <c r="D9657" s="73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4" t="s">
        <v>7440</v>
      </c>
      <c r="C9670" s="734"/>
      <c r="D9670" s="73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4" t="s">
        <v>7440</v>
      </c>
      <c r="C9680" s="734"/>
      <c r="D9680" s="73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4" t="s">
        <v>7440</v>
      </c>
      <c r="C9690" s="734"/>
      <c r="D9690" s="734"/>
      <c r="E9690" s="43">
        <v>10100</v>
      </c>
      <c r="F9690" s="48">
        <f t="shared" si="159"/>
        <v>33807</v>
      </c>
      <c r="J9690" s="52">
        <v>45249</v>
      </c>
      <c r="L9690" s="93"/>
    </row>
    <row r="9691" spans="1:12" x14ac:dyDescent="0.3">
      <c r="A9691" s="45">
        <v>44385</v>
      </c>
      <c r="B9691" s="734" t="s">
        <v>7440</v>
      </c>
      <c r="C9691" s="734"/>
      <c r="D9691" s="73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4" t="s">
        <v>7734</v>
      </c>
      <c r="C9709" s="734"/>
      <c r="D9709" s="73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4" t="s">
        <v>4106</v>
      </c>
      <c r="C9713" s="734"/>
      <c r="D9713" s="73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4" t="s">
        <v>7440</v>
      </c>
      <c r="C9725" s="734"/>
      <c r="D9725" s="73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4" t="s">
        <v>7793</v>
      </c>
      <c r="C9756" s="734"/>
      <c r="D9756" s="73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4" t="s">
        <v>4106</v>
      </c>
      <c r="C9778" s="734"/>
      <c r="D9778" s="73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4" t="s">
        <v>4106</v>
      </c>
      <c r="C9792" s="734"/>
      <c r="D9792" s="73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4" t="s">
        <v>7440</v>
      </c>
      <c r="C9811" s="734"/>
      <c r="D9811" s="73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4" t="s">
        <v>7440</v>
      </c>
      <c r="C9834" s="734"/>
      <c r="D9834" s="73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4" t="s">
        <v>7440</v>
      </c>
      <c r="C9837" s="734"/>
      <c r="D9837" s="73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4" t="s">
        <v>4106</v>
      </c>
      <c r="C9841" s="734"/>
      <c r="D9841" s="73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4" t="s">
        <v>7877</v>
      </c>
      <c r="C9850" s="734"/>
      <c r="D9850" s="73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4" t="s">
        <v>4406</v>
      </c>
      <c r="C9855" s="734"/>
      <c r="D9855" s="73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4" t="s">
        <v>7734</v>
      </c>
      <c r="C9866" s="734"/>
      <c r="D9866" s="734"/>
      <c r="E9866" s="43">
        <v>46210</v>
      </c>
      <c r="F9866" s="48">
        <f t="shared" si="162"/>
        <v>157181.66129032261</v>
      </c>
      <c r="H9866" s="52">
        <f>SUM(H9862:H9862)</f>
        <v>0</v>
      </c>
      <c r="J9866" s="52">
        <v>45249</v>
      </c>
      <c r="L9866" s="93"/>
    </row>
    <row r="9867" spans="1:12" x14ac:dyDescent="0.3">
      <c r="A9867" s="45">
        <v>44418</v>
      </c>
      <c r="B9867" s="734" t="s">
        <v>7891</v>
      </c>
      <c r="C9867" s="734"/>
      <c r="D9867" s="73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4" t="s">
        <v>7734</v>
      </c>
      <c r="C9874" s="734"/>
      <c r="D9874" s="73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4" t="s">
        <v>7891</v>
      </c>
      <c r="C9881" s="734"/>
      <c r="D9881" s="73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4" t="s">
        <v>7891</v>
      </c>
      <c r="C9896" s="734"/>
      <c r="D9896" s="734"/>
      <c r="E9896" s="43">
        <v>100000</v>
      </c>
      <c r="F9896" s="48">
        <f>F9895+E9896-D9896</f>
        <v>107262.66129032261</v>
      </c>
      <c r="I9896" s="52">
        <f>SUM(I9894:I9895)</f>
        <v>1160</v>
      </c>
      <c r="L9896" s="93"/>
    </row>
    <row r="9897" spans="1:12" x14ac:dyDescent="0.3">
      <c r="A9897" s="45">
        <v>44425</v>
      </c>
      <c r="B9897" s="734" t="s">
        <v>7891</v>
      </c>
      <c r="C9897" s="734"/>
      <c r="D9897" s="73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4" t="s">
        <v>7891</v>
      </c>
      <c r="C9904" s="734"/>
      <c r="D9904" s="734"/>
      <c r="E9904" s="43">
        <v>100000</v>
      </c>
      <c r="F9904" s="48">
        <f t="shared" si="163"/>
        <v>116924.66129032261</v>
      </c>
      <c r="I9904" s="52">
        <f>SUM(I9902:I9903)</f>
        <v>0</v>
      </c>
      <c r="L9904" s="93"/>
    </row>
    <row r="9905" spans="1:12" x14ac:dyDescent="0.3">
      <c r="A9905" s="45">
        <v>44428</v>
      </c>
      <c r="B9905" s="734" t="s">
        <v>7891</v>
      </c>
      <c r="C9905" s="734"/>
      <c r="D9905" s="73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4" t="s">
        <v>7891</v>
      </c>
      <c r="C9916" s="734"/>
      <c r="D9916" s="73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4" t="s">
        <v>7951</v>
      </c>
      <c r="C9940" s="734"/>
      <c r="D9940" s="73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4" t="s">
        <v>7953</v>
      </c>
      <c r="C9942" s="734"/>
      <c r="D9942" s="73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4" t="s">
        <v>4106</v>
      </c>
      <c r="C9944" s="734"/>
      <c r="D9944" s="73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4" t="s">
        <v>5431</v>
      </c>
      <c r="C9952" s="734"/>
      <c r="D9952" s="73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4" t="s">
        <v>7977</v>
      </c>
      <c r="C9973" s="734"/>
      <c r="D9973" s="73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4" t="s">
        <v>861</v>
      </c>
      <c r="C9984" s="734"/>
      <c r="D9984" s="73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4" t="s">
        <v>4329</v>
      </c>
      <c r="C9999" s="734"/>
      <c r="D9999" s="73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4" t="s">
        <v>8034</v>
      </c>
      <c r="C10015" s="734"/>
      <c r="D10015" s="73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4" t="s">
        <v>8035</v>
      </c>
      <c r="C10017" s="734"/>
      <c r="D10017" s="73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4" t="s">
        <v>4415</v>
      </c>
      <c r="C10024" s="734"/>
      <c r="D10024" s="73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4" t="s">
        <v>8049</v>
      </c>
      <c r="C10029" s="734"/>
      <c r="D10029" s="73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4" t="s">
        <v>861</v>
      </c>
      <c r="C10037" s="734"/>
      <c r="D10037" s="73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4" t="s">
        <v>4415</v>
      </c>
      <c r="C10049" s="734"/>
      <c r="D10049" s="73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4" t="s">
        <v>4106</v>
      </c>
      <c r="C10061" s="734"/>
      <c r="D10061" s="734"/>
      <c r="E10061" s="43">
        <v>100000</v>
      </c>
      <c r="F10061" s="48">
        <f t="shared" si="166"/>
        <v>111049.66129032266</v>
      </c>
      <c r="L10061" s="93"/>
    </row>
    <row r="10062" spans="1:12" x14ac:dyDescent="0.3">
      <c r="A10062" s="45">
        <v>44473</v>
      </c>
      <c r="B10062" s="734" t="s">
        <v>4106</v>
      </c>
      <c r="C10062" s="734"/>
      <c r="D10062" s="734"/>
      <c r="E10062" s="43">
        <v>100000</v>
      </c>
      <c r="F10062" s="48">
        <f t="shared" si="166"/>
        <v>211049.66129032266</v>
      </c>
      <c r="L10062" s="93"/>
    </row>
    <row r="10063" spans="1:12" x14ac:dyDescent="0.3">
      <c r="A10063" s="45">
        <v>44473</v>
      </c>
      <c r="B10063" s="734" t="s">
        <v>4106</v>
      </c>
      <c r="C10063" s="734"/>
      <c r="D10063" s="73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4" t="s">
        <v>8072</v>
      </c>
      <c r="C10066" s="734"/>
      <c r="D10066" s="73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4" t="s">
        <v>4106</v>
      </c>
      <c r="C10085" s="734"/>
      <c r="D10085" s="734"/>
      <c r="E10085" s="43">
        <v>150000</v>
      </c>
      <c r="F10085" s="48">
        <f t="shared" ref="F10085:F10148" si="167">F10084+E10085-D10085</f>
        <v>156347.66129032266</v>
      </c>
      <c r="L10085" s="93"/>
    </row>
    <row r="10086" spans="1:12" x14ac:dyDescent="0.3">
      <c r="A10086" s="45">
        <v>44474</v>
      </c>
      <c r="B10086" s="734" t="s">
        <v>4415</v>
      </c>
      <c r="C10086" s="734"/>
      <c r="D10086" s="734"/>
      <c r="E10086" s="43">
        <v>350000</v>
      </c>
      <c r="F10086" s="48">
        <f t="shared" si="167"/>
        <v>506347.66129032266</v>
      </c>
      <c r="L10086" s="93"/>
    </row>
    <row r="10087" spans="1:12" x14ac:dyDescent="0.3">
      <c r="A10087" s="45">
        <v>44474</v>
      </c>
      <c r="B10087" s="734" t="s">
        <v>4415</v>
      </c>
      <c r="C10087" s="734"/>
      <c r="D10087" s="734"/>
      <c r="E10087" s="43">
        <v>300000</v>
      </c>
      <c r="F10087" s="48">
        <f t="shared" si="167"/>
        <v>806347.66129032266</v>
      </c>
      <c r="L10087" s="93"/>
    </row>
    <row r="10088" spans="1:12" x14ac:dyDescent="0.3">
      <c r="A10088" s="45">
        <v>44474</v>
      </c>
      <c r="B10088" s="734" t="s">
        <v>4415</v>
      </c>
      <c r="C10088" s="734"/>
      <c r="D10088" s="73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4" t="s">
        <v>8093</v>
      </c>
      <c r="C10100" s="734"/>
      <c r="D10100" s="734"/>
      <c r="E10100" s="43">
        <v>62000</v>
      </c>
      <c r="F10100" s="48">
        <f t="shared" si="167"/>
        <v>93572.661290322663</v>
      </c>
    </row>
    <row r="10101" spans="1:6" x14ac:dyDescent="0.3">
      <c r="A10101" s="45">
        <v>44474</v>
      </c>
      <c r="B10101" s="734" t="s">
        <v>8094</v>
      </c>
      <c r="C10101" s="734"/>
      <c r="D10101" s="73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4" t="s">
        <v>4415</v>
      </c>
      <c r="C10114" s="734"/>
      <c r="D10114" s="73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4" t="s">
        <v>8112</v>
      </c>
      <c r="C10121" s="734"/>
      <c r="D10121" s="73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4" t="s">
        <v>4106</v>
      </c>
      <c r="C10127" s="734"/>
      <c r="D10127" s="73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4" t="s">
        <v>4106</v>
      </c>
      <c r="C10135" s="734"/>
      <c r="D10135" s="73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4" t="s">
        <v>8134</v>
      </c>
      <c r="C10150" s="734"/>
      <c r="D10150" s="73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4" t="s">
        <v>8034</v>
      </c>
      <c r="C10161" s="734"/>
      <c r="D10161" s="73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4" t="s">
        <v>3444</v>
      </c>
      <c r="C10169" s="734"/>
      <c r="D10169" s="73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4" t="s">
        <v>4106</v>
      </c>
      <c r="C10178" s="734"/>
      <c r="D10178" s="73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4" t="s">
        <v>4364</v>
      </c>
      <c r="C10186" s="734"/>
      <c r="D10186" s="73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4" t="s">
        <v>4364</v>
      </c>
      <c r="C10194" s="734"/>
      <c r="D10194" s="73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4" t="s">
        <v>4106</v>
      </c>
      <c r="C10201" s="734"/>
      <c r="D10201" s="73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4" t="s">
        <v>4106</v>
      </c>
      <c r="C10211" s="734"/>
      <c r="D10211" s="73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4" t="s">
        <v>7440</v>
      </c>
      <c r="C10237" s="734"/>
      <c r="D10237" s="73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4" t="s">
        <v>4106</v>
      </c>
      <c r="C10245" s="734"/>
      <c r="D10245" s="73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4" t="s">
        <v>3444</v>
      </c>
      <c r="C10247" s="734"/>
      <c r="D10247" s="73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4" t="s">
        <v>4106</v>
      </c>
      <c r="C10262" s="734"/>
      <c r="D10262" s="734"/>
      <c r="E10262" s="43">
        <v>250000</v>
      </c>
      <c r="F10262" s="48">
        <f t="shared" si="169"/>
        <v>250502.66129032266</v>
      </c>
      <c r="I10262" s="52">
        <v>24000</v>
      </c>
      <c r="L10262" s="93"/>
    </row>
    <row r="10263" spans="1:12" x14ac:dyDescent="0.3">
      <c r="A10263" s="45">
        <v>44508</v>
      </c>
      <c r="B10263" s="734" t="s">
        <v>4106</v>
      </c>
      <c r="C10263" s="734"/>
      <c r="D10263" s="73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4" t="s">
        <v>7440</v>
      </c>
      <c r="C10275" s="734"/>
      <c r="D10275" s="73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4" t="s">
        <v>7440</v>
      </c>
      <c r="C10277" s="734"/>
      <c r="D10277" s="73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4" t="s">
        <v>7440</v>
      </c>
      <c r="C10287" s="734"/>
      <c r="D10287" s="73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4" t="s">
        <v>8272</v>
      </c>
      <c r="C10293" s="734"/>
      <c r="D10293" s="734"/>
      <c r="E10293" s="43">
        <v>4000</v>
      </c>
      <c r="F10293" s="48">
        <f t="shared" si="170"/>
        <v>121667.66129032266</v>
      </c>
      <c r="I10293" s="52">
        <v>24000</v>
      </c>
      <c r="L10293" s="93"/>
    </row>
    <row r="10294" spans="1:12" x14ac:dyDescent="0.3">
      <c r="A10294" s="45">
        <v>44513</v>
      </c>
      <c r="B10294" s="734" t="s">
        <v>8260</v>
      </c>
      <c r="C10294" s="734"/>
      <c r="D10294" s="73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4" t="s">
        <v>7440</v>
      </c>
      <c r="C10307" s="734"/>
      <c r="D10307" s="73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4" t="s">
        <v>8290</v>
      </c>
      <c r="C10312" s="734"/>
      <c r="D10312" s="73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4" t="s">
        <v>7440</v>
      </c>
      <c r="C10317" s="734"/>
      <c r="D10317" s="73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4" t="s">
        <v>7440</v>
      </c>
      <c r="C10327" s="734"/>
      <c r="D10327" s="73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4" t="s">
        <v>7440</v>
      </c>
      <c r="C10339" s="734"/>
      <c r="D10339" s="73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4" t="s">
        <v>8290</v>
      </c>
      <c r="C10341" s="734"/>
      <c r="D10341" s="73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4" t="s">
        <v>4106</v>
      </c>
      <c r="C10344" s="734"/>
      <c r="D10344" s="73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4" t="s">
        <v>7440</v>
      </c>
      <c r="C10369" s="734"/>
      <c r="D10369" s="73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4" t="s">
        <v>4406</v>
      </c>
      <c r="C10378" s="734"/>
      <c r="D10378" s="73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4" t="s">
        <v>8290</v>
      </c>
      <c r="C10392" s="734"/>
      <c r="D10392" s="73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4" t="s">
        <v>7440</v>
      </c>
      <c r="C10404" s="734"/>
      <c r="D10404" s="73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4" t="s">
        <v>8626</v>
      </c>
      <c r="C10412" s="734"/>
      <c r="D10412" s="73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4" t="s">
        <v>4106</v>
      </c>
      <c r="C10416" s="734"/>
      <c r="D10416" s="73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4" t="s">
        <v>4106</v>
      </c>
      <c r="C10433" s="734"/>
      <c r="D10433" s="73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4" t="s">
        <v>7440</v>
      </c>
      <c r="C10443" s="734"/>
      <c r="D10443" s="73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4" t="s">
        <v>8290</v>
      </c>
      <c r="C10461" s="734"/>
      <c r="D10461" s="73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4" t="s">
        <v>4106</v>
      </c>
      <c r="C10467" s="734"/>
      <c r="D10467" s="73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4" t="s">
        <v>4106</v>
      </c>
      <c r="C10485" s="734"/>
      <c r="D10485" s="73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4" t="s">
        <v>4106</v>
      </c>
      <c r="C10515" s="734"/>
      <c r="D10515" s="73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4" t="s">
        <v>8290</v>
      </c>
      <c r="C10528" s="734"/>
      <c r="D10528" s="73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4" t="s">
        <v>4106</v>
      </c>
      <c r="C10540" s="734"/>
      <c r="D10540" s="73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4" t="s">
        <v>4106</v>
      </c>
      <c r="C10561" s="734"/>
      <c r="D10561" s="73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4" t="s">
        <v>4106</v>
      </c>
      <c r="C10586" s="734"/>
      <c r="D10586" s="73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4" t="s">
        <v>8801</v>
      </c>
      <c r="C10601" s="734"/>
      <c r="D10601" s="73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4" t="s">
        <v>7440</v>
      </c>
      <c r="C10609" s="734"/>
      <c r="D10609" s="73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4" t="s">
        <v>7440</v>
      </c>
      <c r="C10620" s="734"/>
      <c r="D10620" s="73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9" t="s">
        <v>4106</v>
      </c>
      <c r="C10637" s="729"/>
      <c r="D10637" s="730"/>
      <c r="E10637" s="249">
        <v>250000</v>
      </c>
      <c r="F10637" s="48">
        <f t="shared" si="175"/>
        <v>265979.66129032266</v>
      </c>
      <c r="I10637" s="52">
        <v>24000</v>
      </c>
      <c r="L10637" s="93"/>
    </row>
    <row r="10638" spans="1:12" x14ac:dyDescent="0.3">
      <c r="A10638" s="333">
        <v>44599</v>
      </c>
      <c r="B10638" s="739" t="s">
        <v>4106</v>
      </c>
      <c r="C10638" s="729"/>
      <c r="D10638" s="73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9" t="s">
        <v>8837</v>
      </c>
      <c r="C10647" s="729"/>
      <c r="D10647" s="73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9" t="s">
        <v>8839</v>
      </c>
      <c r="C10650" s="729"/>
      <c r="D10650" s="73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9" t="s">
        <v>4106</v>
      </c>
      <c r="C10653" s="729"/>
      <c r="D10653" s="73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9" t="s">
        <v>7440</v>
      </c>
      <c r="C10664" s="729"/>
      <c r="D10664" s="73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9" t="s">
        <v>8856</v>
      </c>
      <c r="C10672" s="729"/>
      <c r="D10672" s="73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9" t="s">
        <v>8290</v>
      </c>
      <c r="C10677" s="729"/>
      <c r="D10677" s="73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9" t="s">
        <v>7440</v>
      </c>
      <c r="C10679" s="729"/>
      <c r="D10679" s="73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9" t="s">
        <v>8290</v>
      </c>
      <c r="C10684" s="729"/>
      <c r="D10684" s="73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9" t="s">
        <v>3444</v>
      </c>
      <c r="C10687" s="729"/>
      <c r="D10687" s="73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9" t="s">
        <v>8290</v>
      </c>
      <c r="C10703" s="729"/>
      <c r="D10703" s="73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9" t="s">
        <v>4106</v>
      </c>
      <c r="C10709" s="729"/>
      <c r="D10709" s="730"/>
      <c r="E10709" s="249">
        <v>300000</v>
      </c>
      <c r="F10709" s="48">
        <f t="shared" si="176"/>
        <v>301863.66129032266</v>
      </c>
      <c r="G10709" s="4"/>
    </row>
    <row r="10710" spans="1:8" x14ac:dyDescent="0.3">
      <c r="A10710" s="45">
        <v>44620</v>
      </c>
      <c r="B10710" s="739" t="s">
        <v>4106</v>
      </c>
      <c r="C10710" s="729"/>
      <c r="D10710" s="73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9" t="s">
        <v>4106</v>
      </c>
      <c r="C10754" s="729"/>
      <c r="D10754" s="730"/>
      <c r="E10754" s="43">
        <v>250000</v>
      </c>
      <c r="F10754" s="48">
        <f t="shared" si="177"/>
        <v>263832.66129032266</v>
      </c>
      <c r="G10754" s="4"/>
    </row>
    <row r="10755" spans="1:8" x14ac:dyDescent="0.3">
      <c r="A10755" s="45">
        <v>44628</v>
      </c>
      <c r="B10755" s="739" t="s">
        <v>4106</v>
      </c>
      <c r="C10755" s="729"/>
      <c r="D10755" s="730"/>
      <c r="E10755" s="43">
        <v>250000</v>
      </c>
      <c r="F10755" s="48">
        <f t="shared" si="177"/>
        <v>513832.66129032266</v>
      </c>
      <c r="G10755" s="4"/>
    </row>
    <row r="10756" spans="1:8" x14ac:dyDescent="0.3">
      <c r="A10756" s="45">
        <v>44628</v>
      </c>
      <c r="B10756" s="740" t="s">
        <v>7440</v>
      </c>
      <c r="C10756" s="741"/>
      <c r="D10756" s="74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8">
        <v>500</v>
      </c>
      <c r="F10771" s="48">
        <f t="shared" si="177"/>
        <v>28826.661290322663</v>
      </c>
      <c r="G10771" s="4"/>
    </row>
    <row r="10772" spans="1:8" x14ac:dyDescent="0.3">
      <c r="A10772" s="45">
        <v>44630</v>
      </c>
      <c r="B10772" s="739" t="s">
        <v>4106</v>
      </c>
      <c r="C10772" s="729"/>
      <c r="D10772" s="730"/>
      <c r="E10772" s="43">
        <v>250000</v>
      </c>
      <c r="F10772" s="48">
        <f t="shared" si="177"/>
        <v>278826.66129032266</v>
      </c>
      <c r="G10772" s="4"/>
    </row>
    <row r="10773" spans="1:8" x14ac:dyDescent="0.3">
      <c r="A10773" s="45">
        <v>44630</v>
      </c>
      <c r="B10773" s="739" t="s">
        <v>4106</v>
      </c>
      <c r="C10773" s="729"/>
      <c r="D10773" s="73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8">
        <v>10000</v>
      </c>
      <c r="F10794" s="48">
        <f t="shared" si="178"/>
        <v>10247.661290322663</v>
      </c>
      <c r="G10794" s="4"/>
    </row>
    <row r="10795" spans="1:9" x14ac:dyDescent="0.3">
      <c r="A10795" s="45">
        <v>44638</v>
      </c>
      <c r="B10795" s="740" t="s">
        <v>8974</v>
      </c>
      <c r="C10795" s="741"/>
      <c r="D10795" s="74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4" t="s">
        <v>8974</v>
      </c>
      <c r="C10821" s="734"/>
      <c r="D10821" s="73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4" t="s">
        <v>7440</v>
      </c>
      <c r="C10825" s="734"/>
      <c r="D10825" s="73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4" t="s">
        <v>7440</v>
      </c>
      <c r="C10835" s="734"/>
      <c r="D10835" s="73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4" t="s">
        <v>7440</v>
      </c>
      <c r="C10847" s="734"/>
      <c r="D10847" s="73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4" t="s">
        <v>4106</v>
      </c>
      <c r="C10861" s="734"/>
      <c r="D10861" s="73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4" t="s">
        <v>7440</v>
      </c>
      <c r="C10875" s="734"/>
      <c r="D10875" s="73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4" t="s">
        <v>7440</v>
      </c>
      <c r="C10880" s="734"/>
      <c r="D10880" s="73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4" t="s">
        <v>7440</v>
      </c>
      <c r="C10888" s="734"/>
      <c r="D10888" s="73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3" t="s">
        <v>11825</v>
      </c>
      <c r="B1" s="744"/>
    </row>
    <row r="2" spans="1:2" x14ac:dyDescent="0.25">
      <c r="A2" s="745"/>
      <c r="B2" s="746"/>
    </row>
    <row r="3" spans="1:2" ht="15.75" thickBot="1" x14ac:dyDescent="0.3">
      <c r="A3" s="747"/>
      <c r="B3" s="748"/>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49" t="s">
        <v>12294</v>
      </c>
      <c r="C2" s="749"/>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cb</vt:lpstr>
      <vt:lpstr>DIB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2023-12-14T13:28:02Z</dcterms:modified>
  <cp:contentStatus/>
</cp:coreProperties>
</file>