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50"/>
  </bookViews>
  <sheets>
    <sheet name="Sheet1" sheetId="1" r:id="rId1"/>
  </sheets>
  <definedNames>
    <definedName name="_xlnm.Print_Area" localSheetId="0">Sheet1!$A$1:$J$68</definedName>
  </definedNames>
  <calcPr calcId="162913"/>
</workbook>
</file>

<file path=xl/calcChain.xml><?xml version="1.0" encoding="utf-8"?>
<calcChain xmlns="http://schemas.openxmlformats.org/spreadsheetml/2006/main">
  <c r="D13" i="1" l="1"/>
  <c r="C13" i="1"/>
  <c r="D12" i="1"/>
  <c r="C12" i="1"/>
  <c r="D11" i="1"/>
  <c r="F11" i="1" s="1"/>
  <c r="C11" i="1"/>
  <c r="G11" i="1" s="1"/>
  <c r="K11" i="1"/>
  <c r="G12" i="1" l="1"/>
  <c r="F12" i="1"/>
  <c r="F13" i="1"/>
  <c r="J14" i="1" l="1"/>
  <c r="G13" i="1"/>
</calcChain>
</file>

<file path=xl/sharedStrings.xml><?xml version="1.0" encoding="utf-8"?>
<sst xmlns="http://schemas.openxmlformats.org/spreadsheetml/2006/main" count="26" uniqueCount="25">
  <si>
    <t>S. #</t>
  </si>
  <si>
    <t>Description</t>
  </si>
  <si>
    <t>Unit</t>
  </si>
  <si>
    <t>Qty</t>
  </si>
  <si>
    <t>Amount</t>
  </si>
  <si>
    <t>Thanking you,</t>
  </si>
  <si>
    <t>For PIONEER ENGINEERING SERVICES.</t>
  </si>
  <si>
    <t>Labour Rate</t>
  </si>
  <si>
    <t>Material Rate</t>
  </si>
  <si>
    <t>Bilal Habib</t>
  </si>
  <si>
    <t>Tax 7.5%</t>
  </si>
  <si>
    <t>Over Head profit 20%</t>
  </si>
  <si>
    <t>i</t>
  </si>
  <si>
    <t>ii</t>
  </si>
  <si>
    <t>iii</t>
  </si>
  <si>
    <t>Wastage 10%</t>
  </si>
  <si>
    <t>Job</t>
  </si>
  <si>
    <t>Total Amount Rs</t>
  </si>
  <si>
    <t>Note: Billling will be charged on actual measurement.</t>
  </si>
  <si>
    <t>Variation order for Kids Comode - Dolmen Family Area DMC Karachi</t>
  </si>
  <si>
    <t>No</t>
  </si>
  <si>
    <t>Supply and installation of hanging material</t>
  </si>
  <si>
    <t>Supply and installation of Kids commode</t>
  </si>
  <si>
    <t xml:space="preserve">Supply and installation of yellow seat cover for Kid commode </t>
  </si>
  <si>
    <t>Total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</si>
</sst>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color rgb="FF000000"/>
      <name val="Calibri"/>
      <family val="2"/>
      <scheme val="minor"/>
    </font>
    <font>
      <strike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0" xfId="0" applyFont="1"/>
    <xf numFmtId="165" fontId="6" fillId="0" borderId="0" xfId="1" applyNumberFormat="1" applyFont="1"/>
    <xf numFmtId="165" fontId="0" fillId="0" borderId="0" xfId="0" applyNumberFormat="1"/>
    <xf numFmtId="0" fontId="5" fillId="0" borderId="2" xfId="0" applyFont="1" applyBorder="1" applyAlignment="1">
      <alignment horizontal="center" vertical="center" wrapText="1"/>
    </xf>
    <xf numFmtId="165" fontId="5" fillId="0" borderId="2" xfId="1" applyNumberFormat="1" applyFont="1" applyBorder="1" applyAlignment="1">
      <alignment horizontal="center" vertical="center" wrapText="1"/>
    </xf>
    <xf numFmtId="165" fontId="5" fillId="0" borderId="2" xfId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left" vertical="center"/>
    </xf>
    <xf numFmtId="165" fontId="6" fillId="0" borderId="2" xfId="1" applyNumberFormat="1" applyFont="1" applyBorder="1" applyAlignment="1">
      <alignment horizontal="center" vertical="top" wrapText="1"/>
    </xf>
    <xf numFmtId="165" fontId="10" fillId="2" borderId="0" xfId="1" applyNumberFormat="1" applyFont="1" applyFill="1" applyAlignment="1">
      <alignment vertical="center"/>
    </xf>
    <xf numFmtId="165" fontId="12" fillId="0" borderId="1" xfId="1" applyNumberFormat="1" applyFont="1" applyBorder="1" applyAlignment="1">
      <alignment vertical="center"/>
    </xf>
    <xf numFmtId="165" fontId="5" fillId="0" borderId="3" xfId="1" applyNumberFormat="1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justify" vertical="center" wrapText="1"/>
    </xf>
    <xf numFmtId="165" fontId="13" fillId="0" borderId="1" xfId="1" applyNumberFormat="1" applyFont="1" applyBorder="1" applyAlignment="1">
      <alignment horizontal="right" vertical="center"/>
    </xf>
    <xf numFmtId="165" fontId="13" fillId="0" borderId="1" xfId="1" applyNumberFormat="1" applyFont="1" applyFill="1" applyBorder="1" applyAlignment="1">
      <alignment horizontal="right" vertical="center"/>
    </xf>
    <xf numFmtId="164" fontId="13" fillId="0" borderId="1" xfId="1" applyNumberFormat="1" applyFont="1" applyFill="1" applyBorder="1" applyAlignment="1">
      <alignment horizontal="right" vertical="center"/>
    </xf>
    <xf numFmtId="165" fontId="13" fillId="0" borderId="1" xfId="1" applyNumberFormat="1" applyFont="1" applyBorder="1" applyAlignment="1">
      <alignment horizontal="right" vertical="center" wrapText="1"/>
    </xf>
    <xf numFmtId="0" fontId="15" fillId="0" borderId="0" xfId="0" applyFont="1"/>
    <xf numFmtId="164" fontId="13" fillId="0" borderId="1" xfId="1" applyNumberFormat="1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1607993</xdr:colOff>
      <xdr:row>0</xdr:row>
      <xdr:rowOff>38965</xdr:rowOff>
    </xdr:from>
    <xdr:to>
      <xdr:col>6</xdr:col>
      <xdr:colOff>321022</xdr:colOff>
      <xdr:row>5</xdr:row>
      <xdr:rowOff>143740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3743" y="38965"/>
          <a:ext cx="2462415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140335</xdr:colOff>
      <xdr:row>23</xdr:row>
      <xdr:rowOff>140970</xdr:rowOff>
    </xdr:from>
    <xdr:to>
      <xdr:col>1</xdr:col>
      <xdr:colOff>407035</xdr:colOff>
      <xdr:row>26</xdr:row>
      <xdr:rowOff>14553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101612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170297</xdr:colOff>
      <xdr:row>28</xdr:row>
      <xdr:rowOff>69275</xdr:rowOff>
    </xdr:from>
    <xdr:to>
      <xdr:col>9</xdr:col>
      <xdr:colOff>551297</xdr:colOff>
      <xdr:row>64</xdr:row>
      <xdr:rowOff>79759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3B791F-61B0-3321-DB3D-07ACF4BD5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297" y="9197400"/>
          <a:ext cx="6018068" cy="68684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6"/>
  <sheetViews>
    <sheetView tabSelected="1" view="pageBreakPreview" topLeftCell="A7" zoomScale="110" zoomScaleNormal="110" zoomScaleSheetLayoutView="110" workbookViewId="0">
      <selection activeCell="M12" sqref="M12"/>
    </sheetView>
  </sheetViews>
  <sheetFormatPr defaultRowHeight="15" x14ac:dyDescent="0.25"/>
  <cols>
    <col min="1" max="1" width="4.28515625" style="2" customWidth="1"/>
    <col min="2" max="2" width="25.5703125" customWidth="1"/>
    <col min="3" max="3" width="10.140625" style="2" customWidth="1"/>
    <col min="4" max="4" width="8.85546875" style="2" customWidth="1"/>
    <col min="5" max="5" width="8.85546875" style="2" hidden="1" customWidth="1"/>
    <col min="6" max="6" width="11.7109375" style="2" customWidth="1"/>
    <col min="7" max="7" width="9.42578125" style="3" customWidth="1"/>
    <col min="8" max="8" width="7.85546875" style="2" customWidth="1"/>
    <col min="9" max="9" width="6.5703125" style="2" customWidth="1"/>
    <col min="10" max="10" width="13.140625" style="3" customWidth="1"/>
    <col min="11" max="11" width="13.7109375" customWidth="1"/>
    <col min="12" max="12" width="11.140625" bestFit="1" customWidth="1"/>
    <col min="14" max="14" width="11.7109375" customWidth="1"/>
    <col min="16" max="16" width="12.140625" customWidth="1"/>
    <col min="17" max="17" width="17.28515625" bestFit="1" customWidth="1"/>
  </cols>
  <sheetData>
    <row r="7" spans="1:17" ht="11.25" customHeight="1" x14ac:dyDescent="0.35">
      <c r="A7" s="12"/>
      <c r="B7" s="12"/>
      <c r="C7" s="12"/>
      <c r="D7" s="12"/>
      <c r="E7" s="12"/>
      <c r="F7" s="12"/>
      <c r="G7" s="12"/>
      <c r="H7" s="12"/>
      <c r="I7" s="12"/>
      <c r="J7" s="12"/>
    </row>
    <row r="8" spans="1:17" ht="40.5" customHeight="1" x14ac:dyDescent="0.25">
      <c r="A8" s="26" t="s">
        <v>19</v>
      </c>
      <c r="B8" s="26"/>
      <c r="C8" s="26"/>
      <c r="D8" s="26"/>
      <c r="E8" s="26"/>
      <c r="F8" s="26"/>
      <c r="G8" s="26"/>
      <c r="H8" s="26"/>
      <c r="I8" s="26"/>
      <c r="J8" s="26"/>
      <c r="N8" s="25"/>
      <c r="O8" s="25"/>
      <c r="P8" s="25"/>
      <c r="Q8" s="22"/>
    </row>
    <row r="9" spans="1:17" ht="14.25" customHeight="1" x14ac:dyDescent="0.25"/>
    <row r="10" spans="1:17" ht="60.75" customHeight="1" x14ac:dyDescent="0.25">
      <c r="A10" s="9" t="s">
        <v>0</v>
      </c>
      <c r="B10" s="9" t="s">
        <v>1</v>
      </c>
      <c r="C10" s="10" t="s">
        <v>8</v>
      </c>
      <c r="D10" s="10" t="s">
        <v>7</v>
      </c>
      <c r="E10" s="21" t="s">
        <v>15</v>
      </c>
      <c r="F10" s="10" t="s">
        <v>11</v>
      </c>
      <c r="G10" s="10" t="s">
        <v>10</v>
      </c>
      <c r="H10" s="9" t="s">
        <v>2</v>
      </c>
      <c r="I10" s="9" t="s">
        <v>3</v>
      </c>
      <c r="J10" s="11" t="s">
        <v>4</v>
      </c>
      <c r="K10" s="24" t="s">
        <v>24</v>
      </c>
    </row>
    <row r="11" spans="1:17" s="35" customFormat="1" ht="38.25" customHeight="1" x14ac:dyDescent="0.3">
      <c r="A11" s="29" t="s">
        <v>12</v>
      </c>
      <c r="B11" s="30" t="s">
        <v>22</v>
      </c>
      <c r="C11" s="31">
        <f>67500*1.175</f>
        <v>79312.5</v>
      </c>
      <c r="D11" s="32">
        <f>10000*1.175</f>
        <v>11750</v>
      </c>
      <c r="E11" s="32"/>
      <c r="F11" s="33">
        <f>SUM(C11+D11+E11)*20%</f>
        <v>18212.5</v>
      </c>
      <c r="G11" s="34">
        <f>SUM(C11+D11+F11+E11)*7.5%</f>
        <v>8195.625</v>
      </c>
      <c r="H11" s="29" t="s">
        <v>20</v>
      </c>
      <c r="I11" s="29">
        <v>1</v>
      </c>
      <c r="J11" s="31"/>
      <c r="K11" s="35">
        <f>1.175</f>
        <v>1.175</v>
      </c>
    </row>
    <row r="12" spans="1:17" s="35" customFormat="1" ht="54" customHeight="1" x14ac:dyDescent="0.3">
      <c r="A12" s="29" t="s">
        <v>13</v>
      </c>
      <c r="B12" s="30" t="s">
        <v>23</v>
      </c>
      <c r="C12" s="31">
        <f>17500*1.175</f>
        <v>20562.5</v>
      </c>
      <c r="D12" s="32">
        <f>2500*1.175</f>
        <v>2937.5</v>
      </c>
      <c r="E12" s="32"/>
      <c r="F12" s="32">
        <f>SUM(C12+D12+E12)*20%</f>
        <v>4700</v>
      </c>
      <c r="G12" s="34">
        <f>SUM(C12+D12+F12+E12)*7.5%</f>
        <v>2115</v>
      </c>
      <c r="H12" s="29" t="s">
        <v>20</v>
      </c>
      <c r="I12" s="29">
        <v>1</v>
      </c>
      <c r="J12" s="31"/>
    </row>
    <row r="13" spans="1:17" s="35" customFormat="1" ht="54" customHeight="1" x14ac:dyDescent="0.3">
      <c r="A13" s="29" t="s">
        <v>14</v>
      </c>
      <c r="B13" s="30" t="s">
        <v>21</v>
      </c>
      <c r="C13" s="31">
        <f>5000*1.175</f>
        <v>5875</v>
      </c>
      <c r="D13" s="32">
        <f>5000*1.175</f>
        <v>5875</v>
      </c>
      <c r="E13" s="32"/>
      <c r="F13" s="32">
        <f>SUM(C13+D13+E13)*20%</f>
        <v>2350</v>
      </c>
      <c r="G13" s="34">
        <f>SUM(C13+D13+F13+E13)*7.5%</f>
        <v>1057.5</v>
      </c>
      <c r="H13" s="29" t="s">
        <v>16</v>
      </c>
      <c r="I13" s="29">
        <v>1</v>
      </c>
      <c r="J13" s="36"/>
    </row>
    <row r="14" spans="1:17" ht="27" customHeight="1" x14ac:dyDescent="0.25">
      <c r="A14" s="28" t="s">
        <v>17</v>
      </c>
      <c r="B14" s="28"/>
      <c r="C14" s="28"/>
      <c r="D14" s="28"/>
      <c r="E14" s="28"/>
      <c r="F14" s="28"/>
      <c r="G14" s="28"/>
      <c r="H14" s="28"/>
      <c r="I14" s="28"/>
      <c r="J14" s="23">
        <f>SUM(J11:J13)</f>
        <v>0</v>
      </c>
    </row>
    <row r="15" spans="1:17" ht="34.5" customHeight="1" x14ac:dyDescent="0.25">
      <c r="A15" s="20"/>
      <c r="B15" s="5"/>
      <c r="M15" s="8"/>
      <c r="N15" s="8"/>
      <c r="O15" s="8"/>
    </row>
    <row r="16" spans="1:17" ht="6" customHeight="1" x14ac:dyDescent="0.25">
      <c r="A16" s="20"/>
      <c r="B16" s="5"/>
      <c r="M16" s="8"/>
      <c r="N16" s="8"/>
      <c r="O16" s="8"/>
    </row>
    <row r="17" spans="1:15" ht="42.75" hidden="1" customHeight="1" x14ac:dyDescent="0.25">
      <c r="A17" s="27" t="s">
        <v>18</v>
      </c>
      <c r="B17" s="27"/>
      <c r="C17" s="27"/>
      <c r="D17" s="27"/>
      <c r="E17" s="27"/>
      <c r="F17" s="27"/>
      <c r="G17" s="27"/>
      <c r="H17" s="27"/>
      <c r="I17" s="27"/>
      <c r="J17" s="27"/>
      <c r="M17" s="8"/>
      <c r="N17" s="8"/>
      <c r="O17" s="8"/>
    </row>
    <row r="18" spans="1:15" ht="6" customHeight="1" x14ac:dyDescent="0.25">
      <c r="A18" s="20"/>
      <c r="B18" s="5"/>
      <c r="M18" s="8"/>
      <c r="N18" s="8"/>
      <c r="O18" s="8"/>
    </row>
    <row r="19" spans="1:15" ht="20.25" customHeight="1" x14ac:dyDescent="0.25">
      <c r="A19" s="4" t="s">
        <v>5</v>
      </c>
      <c r="B19" s="5"/>
      <c r="M19" s="8"/>
      <c r="N19" s="8"/>
      <c r="O19" s="8"/>
    </row>
    <row r="20" spans="1:15" ht="8.4499999999999993" customHeight="1" x14ac:dyDescent="0.25">
      <c r="A20" s="4"/>
      <c r="B20" s="5"/>
    </row>
    <row r="21" spans="1:15" s="6" customFormat="1" ht="18.75" x14ac:dyDescent="0.3">
      <c r="A21" s="14" t="s">
        <v>6</v>
      </c>
      <c r="B21" s="15"/>
      <c r="C21" s="16"/>
      <c r="D21" s="16"/>
      <c r="E21" s="16"/>
      <c r="F21" s="16"/>
      <c r="G21" s="17"/>
      <c r="H21" s="16"/>
      <c r="I21" s="16"/>
      <c r="J21" s="17"/>
    </row>
    <row r="22" spans="1:15" s="6" customFormat="1" ht="10.15" customHeight="1" x14ac:dyDescent="0.3">
      <c r="A22" s="14"/>
      <c r="B22" s="14"/>
      <c r="C22" s="16"/>
      <c r="D22" s="16"/>
      <c r="E22" s="16"/>
      <c r="F22" s="16"/>
      <c r="G22" s="17"/>
      <c r="H22" s="16"/>
      <c r="I22" s="16"/>
      <c r="J22" s="17"/>
      <c r="L22" s="13"/>
    </row>
    <row r="23" spans="1:15" s="6" customFormat="1" ht="18.75" x14ac:dyDescent="0.3">
      <c r="A23" s="18" t="s">
        <v>9</v>
      </c>
      <c r="B23" s="19"/>
      <c r="C23" s="16"/>
      <c r="D23" s="16"/>
      <c r="E23" s="16"/>
      <c r="F23" s="16"/>
      <c r="G23" s="17"/>
      <c r="H23" s="16"/>
      <c r="I23" s="16"/>
      <c r="J23" s="17"/>
      <c r="L23" s="13"/>
    </row>
    <row r="24" spans="1:15" x14ac:dyDescent="0.25">
      <c r="L24" s="1"/>
    </row>
    <row r="25" spans="1:15" x14ac:dyDescent="0.25">
      <c r="L25" s="1"/>
    </row>
    <row r="26" spans="1:15" x14ac:dyDescent="0.25">
      <c r="L26" s="7"/>
    </row>
  </sheetData>
  <mergeCells count="4">
    <mergeCell ref="N8:P8"/>
    <mergeCell ref="A8:J8"/>
    <mergeCell ref="A17:J17"/>
    <mergeCell ref="A14:I14"/>
  </mergeCells>
  <printOptions horizontalCentered="1"/>
  <pageMargins left="0" right="0" top="0" bottom="0.75" header="0.3" footer="0.3"/>
  <pageSetup paperSize="9" scale="94" orientation="portrait" r:id="rId1"/>
  <rowBreaks count="1" manualBreakCount="1">
    <brk id="27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21E4AC30-9550-4E33-8C94-C88A58CE4A53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2024-08-07T15:17:24Z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{21E4AC30-9550-4E33-8C94-C88A58CE4A53}</vt:lpwstr>
  </property>
</Properties>
</file>