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0F56928D-5641-46DD-B7BD-AE10D7EEEB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madina'!$A$2:$O$425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371" i="12" l="1"/>
  <c r="O365" i="12" l="1"/>
  <c r="O366" i="12" s="1"/>
  <c r="G328" i="12" l="1"/>
  <c r="G329" i="12" s="1"/>
  <c r="G330" i="12" s="1"/>
  <c r="C479" i="3" l="1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s="1"/>
  <c r="F445" i="3" l="1"/>
  <c r="C453" i="3"/>
  <c r="C456" i="3" s="1"/>
  <c r="C457" i="3" s="1"/>
  <c r="C458" i="3" l="1"/>
  <c r="F454" i="3"/>
  <c r="E473" i="3"/>
  <c r="F473" i="3" s="1"/>
  <c r="E472" i="3"/>
  <c r="F472" i="3" s="1"/>
  <c r="E444" i="3"/>
  <c r="F444" i="3" s="1"/>
  <c r="F455" i="3" l="1"/>
  <c r="H456" i="3" s="1"/>
  <c r="E448" i="3" l="1"/>
  <c r="H453" i="3" s="1"/>
  <c r="H454" i="3" s="1"/>
  <c r="H457" i="3" s="1"/>
  <c r="Q9" i="12" l="1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0" i="12" s="1"/>
  <c r="O341" i="12" s="1"/>
  <c r="O342" i="12" s="1"/>
  <c r="O343" i="12" s="1"/>
  <c r="O344" i="12" s="1"/>
  <c r="O345" i="12" s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7" i="12" s="1"/>
  <c r="O368" i="12" s="1"/>
  <c r="O369" i="12" s="1"/>
  <c r="O370" i="12" s="1"/>
  <c r="P327" i="12"/>
  <c r="E320" i="3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<sst xmlns="http://schemas.openxmlformats.org/spreadsheetml/2006/main" count="9993" uniqueCount="8031">
  <si>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</si>
  <si>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</si>
  <si>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</si>
  <si>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</si>
  <si>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</si>
  <si>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</si>
  <si>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</si>
  <si>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</si>
  <si>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</si>
  <si>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</si>
  <si>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</si>
  <si>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</si>
  <si>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</si>
  <si>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</si>
  <si>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</si>
  <si>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</si>
  <si>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</si>
  <si>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</si>
  <si>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</si>
  <si>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</si>
  <si>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</si>
  <si>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</si>
  <si>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</si>
  <si>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</si>
  <si>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</si>
  <si>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</si>
  <si>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</si>
  <si>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</si>
  <si>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</si>
  <si>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</si>
  <si>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</si>
  <si>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</si>
  <si>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</si>
  <si>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</si>
  <si>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</si>
  <si>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</si>
  <si>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</si>
  <si>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</si>
  <si>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</si>
  <si>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</si>
  <si>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</si>
  <si>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</si>
  <si>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</si>
  <si>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</si>
  <si>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</si>
  <si>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</si>
  <si>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</si>
  <si>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</si>
  <si>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</si>
  <si>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</si>
  <si>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</si>
  <si>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</si>
  <si>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</si>
  <si>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</si>
  <si>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</si>
  <si>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</si>
  <si>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</si>
  <si>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</si>
  <si>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</si>
  <si>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</si>
  <si>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</si>
  <si>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</si>
  <si>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</si>
  <si>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</si>
  <si>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</si>
  <si>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</si>
  <si>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</si>
  <si>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</si>
  <si>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</si>
  <si>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</si>
  <si>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</si>
  <si>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</si>
  <si>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</si>
  <si>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</si>
  <si>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</si>
  <si>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</si>
  <si>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</si>
  <si>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</si>
  <si>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</si>
  <si>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</si>
  <si>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</si>
  <si>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</si>
  <si>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</si>
  <si>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</si>
  <si>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</si>
  <si>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</si>
  <si>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</si>
  <si>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</si>
  <si>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</si>
  <si>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</si>
  <si>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</si>
  <si>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</si>
  <si>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</si>
  <si>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</si>
  <si>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</si>
  <si>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</si>
  <si>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</si>
  <si>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</si>
  <si>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</si>
  <si>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</si>
  <si>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</si>
  <si>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</si>
  <si>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</si>
  <si>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</si>
  <si>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</si>
  <si>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</si>
  <si>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</si>
  <si>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</si>
  <si>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</si>
  <si>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</si>
  <si>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</si>
  <si>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</si>
  <si>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</si>
  <si>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</si>
  <si>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</si>
  <si>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</si>
  <si>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</si>
  <si>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</si>
  <si>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</si>
  <si>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</si>
  <si>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</si>
  <si>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</si>
  <si>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</si>
  <si>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</si>
  <si>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</si>
  <si>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</si>
  <si>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</si>
  <si>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</si>
  <si>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</si>
  <si>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</si>
  <si>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</si>
  <si>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</si>
  <si>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</si>
  <si>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</si>
  <si>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</si>
  <si>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</si>
  <si>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</si>
  <si>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</si>
  <si>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</si>
  <si>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</si>
  <si>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</si>
  <si>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</si>
  <si>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</si>
  <si>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</si>
  <si>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</si>
  <si>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</si>
  <si>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</si>
  <si>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</si>
  <si>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</si>
  <si>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</si>
  <si>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</si>
  <si>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</si>
  <si>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</si>
  <si>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</si>
  <si>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</si>
  <si>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</si>
  <si>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</si>
  <si>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</si>
  <si>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</si>
  <si>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</si>
  <si>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</si>
  <si>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</si>
  <si>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</si>
  <si>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</si>
  <si>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</si>
  <si>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</si>
  <si>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</si>
  <si>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</si>
  <si>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</si>
  <si>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</si>
  <si>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</si>
  <si>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</si>
  <si>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</si>
  <si>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</si>
  <si>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</si>
  <si>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</si>
  <si>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</si>
  <si>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</si>
  <si>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</si>
  <si>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</si>
  <si>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</si>
  <si>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</si>
  <si>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</si>
  <si>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</si>
  <si>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</si>
  <si>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</si>
  <si>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</si>
  <si>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</si>
  <si>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</si>
  <si>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</si>
  <si>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</si>
  <si>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</si>
  <si>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</si>
  <si>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</si>
  <si>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</si>
  <si>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</si>
  <si>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</si>
  <si>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</si>
  <si>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</si>
  <si>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</si>
  <si>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</si>
  <si>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</si>
  <si>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</si>
  <si>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</si>
  <si>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</si>
  <si>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</si>
  <si>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</si>
  <si>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</si>
  <si>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</si>
  <si>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</si>
  <si>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</si>
  <si>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</si>
  <si>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</si>
  <si>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</si>
  <si>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</si>
  <si>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</si>
  <si>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</si>
  <si>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</si>
  <si>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</si>
  <si>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</si>
  <si>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</si>
  <si>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</si>
  <si>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</si>
  <si>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</si>
  <si>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</si>
  <si>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</si>
  <si>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</si>
  <si>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</si>
  <si>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</si>
  <si>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</si>
  <si>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</si>
  <si>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</si>
  <si>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</si>
  <si>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</si>
  <si>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</si>
  <si>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</si>
  <si>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</si>
  <si>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</si>
  <si>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</si>
  <si>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</si>
  <si>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</si>
  <si>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</si>
  <si>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</si>
  <si>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</si>
  <si>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</si>
  <si>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</si>
  <si>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</si>
  <si>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</si>
  <si>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</si>
  <si>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</si>
  <si>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</si>
  <si>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</si>
  <si>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</si>
  <si>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</si>
  <si>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</si>
  <si>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</si>
  <si>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</si>
  <si>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</si>
  <si>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</si>
  <si>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</si>
  <si>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</si>
  <si>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</si>
  <si>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</si>
  <si>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</si>
  <si>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</si>
  <si>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</si>
  <si>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</si>
  <si>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</si>
  <si>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</si>
  <si>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</si>
  <si>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</si>
  <si>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</si>
  <si>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</si>
  <si>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</si>
  <si>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</si>
  <si>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</si>
  <si>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</si>
  <si>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</si>
  <si>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</si>
  <si>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</si>
  <si>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</si>
  <si>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</si>
  <si>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</si>
  <si>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</si>
  <si>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</si>
  <si>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</si>
  <si>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</si>
  <si>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</si>
  <si>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</si>
  <si>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</si>
  <si>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</si>
  <si>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</si>
  <si>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</si>
  <si>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</si>
  <si>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</si>
  <si>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</si>
  <si>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</si>
  <si>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</si>
  <si>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</si>
  <si>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</si>
  <si>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</si>
  <si>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</si>
  <si>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</si>
  <si>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</si>
  <si>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</si>
  <si>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</si>
  <si>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</si>
  <si>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</si>
  <si>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</si>
  <si>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</si>
  <si>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</si>
  <si>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</si>
  <si>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</si>
  <si>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</si>
  <si>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</si>
  <si>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</si>
  <si>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</si>
  <si>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</si>
  <si>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</si>
  <si>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</si>
  <si>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</si>
  <si>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</si>
  <si>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</si>
  <si>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</si>
  <si>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</si>
  <si>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</si>
  <si>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</si>
  <si>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</si>
  <si>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</si>
  <si>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</si>
  <si>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</si>
  <si>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</si>
  <si>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</si>
  <si>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</si>
  <si>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</si>
  <si>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</si>
  <si>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</si>
  <si>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</si>
  <si>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</si>
  <si>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</si>
  <si>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</si>
  <si>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</si>
  <si>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</si>
  <si>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</si>
  <si>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</si>
  <si>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</si>
  <si>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</si>
  <si>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</si>
  <si>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</si>
  <si>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</si>
  <si>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</si>
  <si>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</si>
  <si>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</si>
  <si>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</si>
  <si>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</si>
  <si>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</si>
  <si>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</si>
  <si>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</si>
  <si>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</si>
  <si>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</si>
  <si>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</si>
  <si>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</si>
  <si>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</si>
  <si>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</si>
  <si>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</si>
  <si>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</si>
  <si>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</si>
  <si>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</si>
  <si>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</si>
  <si>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</si>
  <si>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</si>
  <si>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</si>
  <si>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</si>
  <si>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</si>
  <si>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</si>
  <si>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</si>
  <si>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</si>
  <si>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</si>
  <si>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</si>
  <si>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</si>
  <si>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</si>
  <si>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</si>
  <si>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</si>
  <si>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</si>
  <si>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</si>
  <si>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</si>
  <si>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</si>
  <si>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</si>
  <si>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</si>
  <si>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</si>
  <si>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</si>
  <si>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</si>
  <si>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</si>
  <si>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</si>
  <si>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</si>
  <si>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</si>
  <si>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</si>
  <si>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</si>
  <si>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</si>
  <si>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</si>
  <si>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</si>
  <si>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</si>
  <si>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</si>
  <si>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</si>
  <si>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</si>
  <si>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</si>
  <si>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</si>
  <si>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</si>
  <si>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</si>
  <si>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</si>
  <si>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</si>
  <si>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</si>
  <si>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</si>
  <si>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</si>
  <si>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</si>
  <si>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</si>
  <si>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</si>
  <si>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</si>
  <si>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</si>
  <si>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</si>
  <si>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</si>
  <si>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</si>
  <si>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</si>
  <si>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</si>
  <si>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</si>
  <si>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</si>
  <si>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</si>
  <si>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</si>
  <si>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</si>
  <si>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</si>
  <si>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</si>
  <si>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</si>
  <si>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</si>
  <si>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</si>
  <si>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</si>
  <si>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</si>
  <si>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</si>
  <si>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</si>
  <si>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</si>
  <si>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</si>
  <si>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</si>
  <si>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</si>
  <si>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</si>
  <si>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</si>
  <si>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</si>
  <si>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</si>
  <si>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</si>
  <si>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</si>
  <si>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</si>
  <si>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</si>
  <si>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</si>
  <si>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</si>
  <si>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</si>
  <si>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</si>
  <si>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</si>
  <si>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</si>
  <si>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</si>
  <si>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</si>
  <si>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</si>
  <si>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</si>
  <si>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</si>
  <si>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</si>
  <si>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</si>
  <si>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</si>
  <si>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</si>
  <si>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</si>
  <si>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</si>
  <si>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</si>
  <si>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</si>
  <si>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</si>
  <si>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</si>
  <si>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</si>
  <si>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</si>
  <si>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</si>
  <si>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</si>
  <si>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</si>
  <si>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</si>
  <si>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</si>
  <si>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</si>
  <si>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</si>
  <si>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</si>
  <si>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</si>
  <si>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</si>
  <si>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</si>
  <si>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</si>
  <si>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</si>
  <si>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</si>
  <si>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</si>
  <si>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</si>
  <si>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</si>
  <si>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</si>
  <si>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</si>
  <si>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</si>
  <si>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</si>
  <si>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</si>
  <si>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</si>
  <si>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</si>
  <si>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</si>
  <si>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</si>
  <si>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</si>
  <si>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</si>
  <si>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</si>
  <si>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</si>
  <si>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</si>
  <si>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</si>
  <si>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</si>
  <si>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</si>
  <si>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</si>
  <si>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</si>
  <si>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</si>
  <si>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</si>
  <si>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</si>
  <si>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</si>
  <si>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</si>
  <si>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</si>
  <si>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</si>
  <si>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</si>
  <si>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</si>
  <si>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</si>
  <si>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</si>
  <si>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</si>
  <si>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</si>
  <si>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</si>
  <si>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</si>
  <si>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</si>
  <si>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</si>
  <si>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</si>
  <si>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</si>
  <si>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</si>
  <si>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</si>
  <si>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</si>
  <si>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</si>
  <si>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</si>
  <si>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</si>
  <si>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</si>
  <si>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</si>
  <si>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</si>
  <si>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</si>
  <si>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</si>
  <si>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</si>
  <si>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</si>
  <si>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</si>
  <si>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</si>
  <si>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</si>
  <si>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</si>
  <si>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</si>
  <si>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</si>
  <si>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</si>
  <si>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</si>
  <si>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</si>
  <si>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</si>
  <si>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</si>
  <si>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</si>
  <si>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</si>
  <si>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</si>
  <si>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</si>
  <si>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</si>
  <si>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</si>
  <si>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</si>
  <si>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</si>
  <si>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</si>
  <si>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</si>
  <si>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</si>
  <si>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</si>
  <si>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</si>
  <si>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</si>
  <si>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</si>
  <si>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</si>
  <si>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</si>
  <si>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</si>
  <si>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</si>
  <si>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</si>
  <si>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</si>
  <si>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</si>
  <si>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</si>
  <si>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</si>
  <si>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</si>
  <si>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</si>
  <si>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</si>
  <si>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</si>
  <si>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</si>
  <si>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</si>
  <si>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</si>
  <si>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</si>
  <si>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</si>
  <si>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</si>
  <si>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</si>
  <si>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</si>
  <si>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</si>
  <si>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</si>
  <si>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</si>
  <si>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</si>
  <si>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</si>
  <si>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</si>
  <si>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</si>
  <si>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</si>
  <si>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</si>
  <si>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</si>
  <si>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</si>
  <si>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</si>
  <si>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</si>
  <si>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</si>
  <si>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</si>
  <si>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</si>
  <si>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</si>
  <si>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</si>
  <si>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</si>
  <si>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</si>
  <si>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</si>
  <si>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</si>
  <si>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</si>
  <si>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</si>
  <si>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</si>
  <si>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</si>
  <si>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</si>
  <si>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</si>
  <si>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</si>
  <si>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</si>
  <si>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</si>
  <si>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</si>
  <si>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</si>
  <si>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</si>
  <si>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</si>
  <si>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</si>
  <si>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</si>
  <si>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</si>
  <si>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</si>
  <si>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</si>
  <si>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</si>
  <si>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</si>
  <si>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</si>
  <si>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</si>
  <si>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</si>
  <si>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</si>
  <si>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</si>
  <si>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</si>
  <si>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</si>
  <si>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</si>
  <si>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</si>
  <si>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</si>
  <si>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</si>
  <si>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</si>
  <si>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</si>
  <si>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</si>
  <si>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</si>
  <si>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</si>
  <si>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</si>
  <si>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</si>
  <si>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</si>
  <si>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</si>
  <si>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</si>
  <si>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</si>
  <si>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</si>
  <si>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</si>
  <si>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</si>
  <si>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</si>
  <si>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</si>
  <si>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</si>
  <si>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</si>
  <si>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</si>
  <si>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</si>
  <si>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</si>
  <si>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</si>
  <si>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</si>
  <si>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</si>
  <si>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</si>
  <si>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</si>
  <si>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</si>
  <si>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</si>
  <si>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</si>
  <si>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</si>
  <si>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</si>
  <si>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</si>
  <si>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</si>
  <si>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</si>
  <si>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</si>
  <si>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</si>
  <si>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</si>
  <si>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</si>
  <si>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</si>
  <si>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</si>
  <si>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</si>
  <si>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</si>
  <si>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</si>
  <si>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</si>
  <si>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</si>
  <si>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</si>
  <si>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</si>
  <si>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</si>
  <si>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</si>
  <si>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</si>
  <si>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</si>
  <si>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</si>
  <si>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</si>
  <si>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</si>
  <si>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</si>
  <si>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</si>
  <si>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</si>
  <si>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</si>
  <si>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</si>
  <si>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</si>
  <si>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</si>
  <si>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</si>
  <si>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</si>
  <si>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</si>
  <si>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</si>
  <si>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</si>
  <si>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</si>
  <si>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</si>
  <si>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</si>
  <si>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</si>
  <si>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</si>
  <si>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</si>
  <si>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</si>
  <si>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</si>
  <si>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</si>
  <si>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</si>
  <si>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</si>
  <si>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</si>
  <si>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</si>
  <si>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</si>
  <si>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</si>
  <si>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</si>
  <si>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</si>
  <si>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</si>
  <si>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</si>
  <si>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</si>
  <si>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</si>
  <si>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</si>
  <si>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</si>
  <si>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</si>
  <si>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</si>
  <si>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</si>
  <si>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</si>
  <si>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</si>
  <si>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</si>
  <si>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</si>
  <si>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</si>
  <si>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</si>
  <si>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</si>
  <si>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</si>
  <si>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</si>
  <si>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</si>
  <si>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</si>
  <si>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</si>
  <si>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</si>
  <si>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</si>
  <si>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</si>
  <si>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</si>
  <si>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</si>
  <si>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</si>
  <si>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</si>
  <si>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</si>
  <si>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</si>
  <si>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</si>
  <si>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</si>
  <si>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</si>
  <si>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</si>
  <si>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</si>
  <si>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</si>
  <si>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</si>
  <si>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</si>
  <si>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</si>
  <si>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</si>
  <si>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</si>
  <si>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</si>
  <si>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</si>
  <si>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</si>
  <si>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</si>
  <si>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</si>
  <si>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</si>
  <si>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</si>
  <si>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</si>
  <si>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</si>
  <si>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</si>
  <si>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</si>
  <si>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</si>
  <si>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</si>
  <si>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</si>
  <si>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</si>
  <si>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</si>
  <si>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</si>
  <si>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</si>
  <si>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</si>
  <si>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</si>
  <si>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</si>
  <si>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</si>
  <si>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</si>
  <si>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</si>
  <si>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</si>
  <si>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</si>
  <si>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</si>
  <si>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</si>
  <si>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</si>
  <si>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</si>
  <si>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</si>
  <si>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</si>
  <si>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</si>
  <si>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</si>
  <si>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</si>
  <si>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</si>
  <si>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</si>
  <si>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</si>
  <si>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</si>
  <si>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</si>
  <si>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</si>
  <si>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</si>
  <si>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</si>
  <si>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</si>
  <si>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</si>
  <si>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</si>
  <si>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</si>
  <si>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</si>
  <si>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</si>
  <si>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</si>
  <si>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</si>
  <si>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</si>
  <si>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</si>
  <si>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</si>
  <si>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</si>
  <si>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</si>
  <si>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</si>
  <si>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</si>
  <si>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</si>
  <si>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</si>
  <si>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</si>
  <si>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</si>
  <si>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</si>
  <si>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</si>
  <si>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</si>
  <si>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</si>
  <si>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</si>
  <si>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</si>
  <si>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</si>
  <si>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</si>
  <si>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</si>
  <si>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</si>
  <si>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</si>
  <si>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</si>
  <si>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</si>
  <si>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</si>
  <si>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</si>
  <si>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</si>
  <si>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</si>
  <si>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</si>
  <si>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</si>
  <si>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</si>
  <si>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</si>
  <si>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</si>
  <si>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</si>
  <si>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</si>
  <si>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</si>
  <si>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</si>
  <si>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</si>
  <si>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</si>
  <si>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</si>
  <si>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</si>
  <si>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</si>
  <si>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</si>
  <si>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</si>
  <si>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</si>
  <si>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</si>
  <si>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</si>
  <si>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</si>
  <si>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</si>
  <si>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</si>
  <si>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</si>
  <si>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</si>
  <si>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</si>
  <si>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</si>
  <si>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</si>
  <si>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</si>
  <si>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</si>
  <si>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</si>
  <si>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</si>
  <si>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</si>
  <si>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</si>
  <si>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</si>
  <si>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</si>
  <si>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</si>
  <si>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</si>
  <si>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</si>
  <si>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</si>
  <si>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</si>
  <si>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</si>
  <si>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</si>
  <si>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</si>
  <si>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</si>
  <si>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</si>
  <si>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</si>
  <si>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</si>
  <si>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</si>
  <si>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</si>
  <si>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</si>
  <si>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</si>
  <si>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</si>
  <si>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</si>
  <si>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</si>
  <si>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</si>
  <si>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</si>
  <si>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</si>
  <si>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</si>
  <si>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</si>
  <si>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</si>
  <si>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</si>
  <si>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</si>
  <si>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</si>
  <si>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</si>
  <si>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</si>
  <si>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</si>
  <si>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</si>
  <si>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</si>
  <si>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</si>
  <si>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</si>
  <si>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</si>
  <si>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</si>
  <si>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</si>
  <si>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</si>
  <si>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</si>
  <si>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</si>
  <si>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</si>
  <si>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</si>
  <si>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</si>
  <si>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</si>
  <si>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</si>
  <si>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</si>
  <si>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</si>
  <si>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</si>
  <si>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</si>
  <si>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</si>
  <si>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</si>
  <si>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</si>
  <si>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</si>
  <si>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</si>
  <si>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</si>
  <si>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</si>
  <si>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</si>
  <si>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</si>
  <si>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</si>
  <si>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</si>
  <si>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</si>
  <si>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</si>
  <si>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</si>
  <si>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</si>
  <si>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</si>
  <si>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</si>
  <si>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</si>
  <si>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</si>
  <si>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</si>
  <si>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</si>
  <si>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</si>
  <si>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</si>
  <si>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</si>
  <si>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</si>
  <si>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</si>
  <si>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</si>
  <si>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</si>
  <si>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</si>
  <si>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</si>
  <si>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</si>
  <si>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</si>
  <si>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</si>
  <si>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</si>
  <si>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</si>
  <si>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</si>
  <si>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</si>
  <si>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</si>
  <si>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</si>
  <si>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</si>
  <si>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</si>
  <si>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</si>
  <si>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</si>
  <si>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</si>
  <si>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</si>
  <si>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</si>
  <si>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</si>
  <si>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</si>
  <si>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</si>
  <si>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</si>
  <si>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</si>
  <si>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</si>
  <si>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</si>
  <si>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</si>
  <si>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</si>
  <si>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</si>
  <si>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</si>
  <si>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</si>
  <si>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</si>
  <si>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</si>
  <si>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</si>
  <si>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</si>
  <si>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</si>
  <si>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</si>
  <si>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</si>
  <si>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</si>
  <si>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</si>
  <si>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</si>
  <si>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</si>
  <si>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</si>
  <si>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</si>
  <si>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</si>
  <si>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</si>
  <si>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</si>
  <si>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</si>
  <si>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</si>
  <si>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</si>
  <si>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</si>
  <si>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</si>
  <si>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</si>
  <si>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</si>
  <si>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</si>
  <si>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</si>
  <si>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</si>
  <si>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</si>
  <si>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</si>
  <si>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</si>
  <si>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</si>
  <si>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</si>
  <si>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</si>
  <si>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</si>
  <si>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</si>
  <si>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</si>
  <si>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</si>
  <si>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</si>
  <si>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</si>
  <si>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</si>
  <si>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</si>
  <si>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</si>
  <si>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</si>
  <si>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</si>
  <si>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</si>
  <si>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</si>
  <si>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</si>
  <si>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</si>
  <si>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</si>
  <si>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</si>
  <si>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</si>
  <si>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</si>
  <si>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</si>
  <si>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</si>
  <si>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</si>
  <si>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</si>
  <si>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</si>
  <si>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</si>
  <si>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</si>
  <si>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</si>
  <si>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</si>
  <si>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</si>
  <si>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</si>
  <si>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</si>
  <si>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</si>
  <si>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</si>
  <si>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</si>
  <si>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</si>
  <si>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</si>
  <si>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</si>
  <si>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</si>
  <si>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</si>
  <si>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</si>
  <si>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</si>
  <si>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</si>
  <si>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</si>
  <si>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</si>
  <si>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</si>
  <si>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</si>
  <si>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</si>
  <si>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</si>
  <si>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</si>
  <si>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</si>
  <si>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</si>
  <si>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</si>
  <si>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</si>
  <si>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</si>
  <si>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</si>
  <si>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</si>
  <si>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</si>
  <si>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</si>
  <si>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</si>
  <si>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</si>
  <si>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</si>
  <si>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</si>
  <si>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</si>
  <si>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</si>
  <si>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</si>
  <si>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</si>
  <si>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</si>
  <si>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</si>
  <si>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</si>
  <si>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</si>
  <si>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</si>
  <si>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</si>
  <si>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</si>
  <si>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</si>
  <si>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</si>
  <si>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</si>
  <si>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</si>
  <si>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</si>
  <si>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</si>
  <si>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</si>
  <si>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</si>
  <si>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</si>
  <si>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</si>
  <si>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</si>
  <si>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</si>
  <si>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</si>
  <si>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</si>
  <si>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</si>
  <si>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</si>
  <si>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</si>
  <si>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</si>
  <si>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</si>
  <si>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</si>
  <si>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</si>
  <si>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</si>
  <si>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</si>
  <si>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</si>
  <si>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</si>
  <si>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</si>
  <si>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</si>
  <si>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</si>
  <si>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</si>
  <si>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</si>
  <si>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</si>
  <si>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</si>
  <si>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</si>
  <si>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</si>
  <si>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</si>
  <si>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</si>
  <si>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</si>
  <si>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</si>
  <si>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</si>
  <si>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</si>
  <si>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</si>
  <si>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</si>
  <si>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</si>
  <si>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</si>
  <si>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</si>
  <si>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</si>
  <si>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</si>
  <si>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</si>
  <si>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</si>
  <si>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</si>
  <si>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</si>
  <si>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</si>
  <si>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</si>
  <si>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</si>
  <si>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</si>
  <si>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</si>
  <si>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</si>
  <si>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</si>
  <si>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</si>
  <si>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</si>
  <si>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</si>
  <si>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</si>
  <si>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</si>
  <si>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</si>
  <si>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</si>
  <si>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</si>
  <si>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</si>
  <si>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</si>
  <si>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</si>
  <si>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</si>
  <si>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</si>
  <si>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</si>
  <si>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</si>
  <si>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</si>
  <si>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</si>
  <si>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</si>
  <si>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</si>
  <si>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</si>
  <si>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</si>
  <si>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</si>
  <si>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</si>
  <si>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</si>
  <si>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</si>
  <si>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</si>
  <si>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</si>
  <si>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</si>
  <si>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</si>
  <si>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</si>
  <si>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</si>
  <si>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</si>
  <si>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</si>
  <si>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</si>
  <si>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</si>
  <si>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</si>
  <si>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</si>
  <si>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</si>
  <si>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</si>
  <si>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</si>
  <si>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</si>
  <si>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</si>
  <si>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</si>
  <si>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</si>
  <si>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</si>
  <si>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</si>
  <si>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</si>
  <si>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</si>
  <si>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</si>
  <si>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</si>
  <si>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</si>
  <si>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</si>
  <si>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</si>
  <si>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</si>
  <si>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</si>
  <si>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</si>
  <si>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</si>
  <si>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</si>
  <si>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</si>
  <si>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</si>
  <si>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</si>
  <si>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</si>
  <si>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</si>
  <si>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</si>
  <si>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</si>
  <si>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</si>
  <si>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</si>
  <si>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</si>
  <si>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</si>
  <si>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</si>
  <si>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</si>
  <si>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</si>
  <si>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</si>
  <si>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</si>
  <si>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</si>
  <si>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</si>
  <si>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</si>
  <si>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</si>
  <si>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</si>
  <si>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</si>
  <si>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</si>
  <si>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</si>
  <si>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</si>
  <si>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</si>
  <si>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</si>
  <si>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</si>
  <si>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</si>
  <si>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</si>
  <si>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</si>
  <si>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</si>
  <si>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</si>
  <si>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</si>
  <si>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</si>
  <si>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</si>
  <si>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</si>
  <si>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</si>
  <si>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</si>
  <si>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</si>
  <si>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</si>
  <si>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</si>
  <si>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</si>
  <si>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</si>
  <si>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</si>
  <si>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</si>
  <si>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</si>
  <si>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</si>
  <si>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</si>
  <si>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</si>
  <si>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</si>
  <si>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</si>
  <si>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</si>
  <si>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</si>
  <si>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</si>
  <si>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</si>
  <si>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</si>
  <si>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</si>
  <si>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</si>
  <si>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</si>
  <si>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</si>
  <si>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</si>
  <si>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</si>
  <si>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</si>
  <si>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</si>
  <si>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</si>
  <si>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</si>
  <si>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</si>
  <si>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</si>
  <si>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</si>
  <si>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</si>
  <si>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</si>
  <si>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</si>
  <si>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</si>
  <si>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</si>
  <si>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</si>
  <si>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</si>
  <si>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</si>
  <si>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</si>
  <si>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</si>
  <si>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</si>
  <si>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</si>
  <si>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</si>
  <si>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</si>
  <si>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</si>
  <si>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</si>
  <si>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</si>
  <si>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</si>
  <si>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</si>
  <si>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</si>
  <si>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</si>
  <si>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</si>
  <si>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</si>
  <si>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</si>
  <si>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</si>
  <si>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</si>
  <si>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</si>
  <si>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</si>
  <si>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</si>
  <si>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</si>
  <si>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</si>
  <si>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</si>
  <si>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</si>
  <si>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</si>
  <si>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</si>
  <si>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</si>
  <si>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</si>
  <si>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</si>
  <si>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</si>
  <si>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</si>
  <si>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</si>
  <si>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</si>
  <si>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</si>
  <si>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</si>
  <si>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</si>
  <si>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</si>
  <si>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</si>
  <si>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</si>
  <si>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</si>
  <si>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</si>
  <si>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</si>
  <si>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</si>
  <si>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</si>
  <si>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</si>
  <si>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</si>
  <si>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</si>
  <si>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</si>
  <si>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</si>
  <si>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</si>
  <si>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</si>
  <si>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</si>
  <si>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</si>
  <si>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</si>
  <si>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</si>
  <si>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</si>
  <si>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</si>
  <si>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</si>
  <si>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</si>
  <si>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</si>
  <si>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</si>
  <si>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</si>
  <si>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</si>
  <si>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</si>
  <si>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</si>
  <si>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</si>
  <si>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</si>
  <si>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</si>
  <si>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</si>
  <si>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</si>
  <si>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</si>
  <si>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</si>
  <si>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</si>
  <si>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</si>
  <si>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</si>
  <si>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</si>
  <si>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</si>
  <si>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</si>
  <si>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</si>
  <si>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</si>
  <si>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</si>
  <si>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</si>
  <si>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</si>
  <si>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</si>
  <si>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</si>
  <si>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</si>
  <si>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</si>
  <si>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</si>
  <si>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</si>
  <si>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</si>
  <si>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</si>
  <si>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</si>
  <si>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</si>
  <si>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</si>
  <si>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</si>
  <si>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</si>
  <si>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</si>
  <si>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</si>
  <si>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</si>
  <si>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</si>
  <si>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</si>
  <si>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</si>
  <si>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</si>
  <si>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</si>
  <si>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</si>
  <si>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</si>
  <si>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</si>
  <si>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</si>
  <si>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</si>
  <si>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</si>
  <si>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</si>
  <si>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</si>
  <si>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</si>
  <si>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</si>
  <si>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</si>
  <si>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</si>
  <si>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</si>
  <si>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</si>
  <si>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</si>
  <si>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</si>
  <si>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</si>
  <si>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</si>
  <si>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</si>
  <si>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</si>
  <si>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</si>
  <si>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</si>
  <si>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</si>
  <si>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</si>
  <si>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</si>
  <si>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</si>
  <si>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</si>
  <si>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</si>
  <si>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</si>
  <si>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</si>
  <si>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</si>
  <si>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</si>
  <si>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</si>
  <si>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</si>
  <si>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</si>
  <si>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</si>
  <si>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</si>
  <si>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</si>
  <si>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</si>
  <si>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</si>
  <si>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</si>
  <si>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</si>
  <si>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</si>
  <si>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</si>
  <si>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</si>
  <si>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</si>
  <si>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</si>
  <si>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</si>
  <si>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</si>
  <si>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</si>
  <si>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</si>
  <si>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</si>
  <si>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</si>
  <si>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</si>
  <si>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</si>
  <si>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</si>
  <si>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</si>
  <si>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</si>
  <si>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</si>
  <si>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</si>
  <si>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</si>
  <si>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</si>
  <si>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</si>
  <si>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</si>
  <si>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</si>
  <si>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</si>
  <si>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</si>
  <si>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</si>
  <si>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</si>
  <si>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</si>
  <si>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</si>
  <si>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</si>
  <si>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</si>
  <si>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</si>
  <si>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</si>
  <si>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</si>
  <si>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</si>
  <si>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</si>
  <si>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</si>
  <si>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</si>
  <si>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</si>
  <si>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</si>
  <si>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</si>
  <si>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</si>
  <si>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</si>
  <si>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</si>
  <si>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</si>
  <si>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</si>
  <si>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</si>
  <si>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</si>
  <si>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</si>
  <si>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</si>
  <si>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</si>
  <si>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</si>
  <si>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</si>
  <si>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</si>
  <si>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</si>
  <si>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</si>
  <si>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</si>
  <si>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</si>
  <si>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</si>
  <si>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</si>
  <si>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</si>
  <si>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</si>
  <si>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</si>
  <si>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</si>
  <si>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</si>
  <si>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</si>
  <si>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</si>
  <si>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</si>
  <si>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</si>
  <si>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</si>
  <si>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</si>
  <si>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</si>
  <si>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</si>
  <si>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</si>
  <si>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</si>
  <si>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</si>
  <si>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</si>
  <si>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</si>
  <si>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</si>
  <si>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</si>
  <si>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</si>
  <si>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</si>
  <si>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</si>
  <si>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</si>
  <si>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</si>
  <si>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</si>
  <si>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</si>
  <si>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</si>
  <si>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</si>
  <si>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</si>
  <si>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</si>
  <si>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</si>
  <si>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</si>
  <si>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</si>
  <si>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</si>
  <si>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</si>
  <si>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</si>
  <si>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</si>
  <si>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</si>
  <si>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</si>
  <si>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</si>
  <si>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</si>
  <si>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</si>
  <si>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</si>
  <si>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</si>
  <si>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</si>
  <si>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</si>
  <si>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</si>
  <si>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</si>
  <si>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</si>
  <si>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</si>
  <si>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</si>
  <si>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</si>
  <si>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</si>
  <si>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</si>
  <si>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</si>
  <si>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</si>
  <si>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</si>
  <si>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</si>
  <si>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</si>
  <si>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</si>
  <si>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</si>
  <si>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</si>
  <si>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</si>
  <si>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</si>
  <si>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</si>
  <si>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</si>
  <si>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</si>
  <si>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</si>
  <si>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</si>
  <si>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</si>
  <si>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</si>
  <si>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</si>
  <si>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</si>
  <si>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</si>
  <si>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</si>
  <si>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</si>
  <si>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</si>
  <si>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</si>
  <si>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</si>
  <si>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</si>
  <si>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</si>
  <si>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</si>
  <si>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</si>
  <si>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</si>
  <si>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</si>
  <si>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</si>
  <si>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</si>
  <si>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</si>
  <si>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</si>
  <si>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</si>
  <si>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</si>
  <si>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</si>
  <si>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</si>
  <si>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</si>
  <si>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</si>
  <si>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</si>
  <si>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</si>
  <si>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</si>
  <si>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</si>
  <si>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</si>
  <si>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</si>
  <si>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</si>
  <si>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</si>
  <si>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</si>
  <si>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</si>
  <si>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</si>
  <si>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</si>
  <si>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</si>
  <si>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</si>
  <si>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</si>
  <si>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</si>
  <si>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</si>
  <si>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</si>
  <si>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</si>
  <si>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</si>
  <si>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</si>
  <si>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</si>
  <si>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</si>
  <si>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</si>
  <si>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</si>
  <si>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</si>
  <si>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</si>
  <si>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</si>
  <si>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</si>
  <si>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</si>
  <si>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</si>
  <si>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</si>
  <si>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</si>
  <si>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</si>
  <si>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</si>
  <si>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</si>
  <si>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</si>
  <si>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</si>
  <si>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</si>
  <si>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</si>
  <si>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</si>
  <si>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</si>
  <si>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</si>
  <si>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</si>
  <si>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</si>
  <si>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</si>
  <si>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</si>
  <si>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</si>
  <si>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</si>
  <si>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</si>
  <si>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</si>
  <si>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</si>
  <si>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</si>
  <si>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</si>
  <si>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</si>
  <si>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</si>
  <si>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</si>
  <si>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</si>
  <si>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</si>
  <si>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</si>
  <si>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</si>
  <si>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</si>
  <si>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</si>
  <si>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</si>
  <si>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</si>
  <si>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</si>
  <si>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</si>
  <si>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</si>
  <si>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</si>
  <si>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</si>
  <si>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</si>
  <si>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</si>
  <si>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</si>
  <si>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</si>
  <si>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</si>
  <si>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</si>
  <si>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</si>
  <si>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</si>
  <si>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</si>
  <si>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</si>
  <si>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</si>
  <si>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</si>
  <si>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</si>
  <si>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</si>
  <si>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</si>
  <si>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</si>
  <si>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</si>
  <si>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</si>
  <si>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</si>
  <si>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</si>
  <si>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</si>
  <si>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</si>
  <si>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</si>
  <si>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</si>
  <si>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</si>
  <si>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</si>
  <si>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</si>
  <si>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</si>
  <si>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</si>
  <si>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</si>
  <si>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</si>
  <si>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</si>
  <si>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</si>
  <si>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</si>
  <si>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</si>
  <si>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</si>
  <si>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</si>
  <si>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</si>
  <si>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</si>
  <si>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</si>
  <si>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</si>
  <si>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</si>
  <si>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</si>
  <si>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</si>
  <si>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</si>
  <si>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</si>
  <si>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</si>
  <si>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</si>
  <si>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</si>
  <si>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</si>
  <si>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</si>
  <si>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</si>
  <si>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</si>
  <si>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</si>
  <si>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</si>
  <si>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</si>
  <si>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</si>
  <si>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</si>
  <si>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</si>
  <si>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</si>
  <si>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</si>
  <si>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</si>
  <si>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</si>
  <si>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</si>
  <si>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</si>
  <si>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</si>
  <si>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</si>
  <si>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</si>
  <si>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</si>
  <si>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</si>
  <si>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</si>
  <si>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</si>
  <si>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</si>
  <si>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</si>
  <si>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</si>
  <si>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</si>
  <si>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</si>
  <si>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</si>
  <si>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</si>
  <si>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</si>
  <si>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</si>
  <si>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</si>
  <si>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</si>
  <si>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</si>
  <si>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</si>
  <si>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</si>
  <si>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</si>
  <si>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</si>
  <si>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</si>
  <si>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</si>
  <si>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</si>
  <si>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</si>
  <si>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</si>
  <si>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</si>
  <si>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</si>
  <si>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</si>
  <si>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</si>
  <si>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</si>
  <si>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</si>
  <si>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</si>
  <si>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</si>
  <si>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</si>
  <si>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</si>
  <si>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</si>
  <si>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</si>
  <si>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</si>
  <si>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</si>
  <si>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</si>
  <si>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</si>
  <si>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</si>
  <si>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</si>
  <si>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</si>
  <si>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</si>
  <si>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</si>
  <si>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</si>
  <si>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</si>
  <si>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</si>
  <si>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</si>
  <si>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</si>
  <si>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</si>
  <si>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</si>
  <si>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</si>
  <si>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</si>
  <si>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</si>
  <si>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</si>
  <si>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</si>
  <si>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</si>
  <si>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</si>
  <si>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</si>
  <si>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</si>
  <si>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</si>
  <si>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</si>
  <si>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</si>
  <si>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</si>
  <si>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</si>
  <si>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</si>
  <si>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</si>
  <si>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</si>
  <si>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</si>
  <si>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</si>
  <si>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</si>
  <si>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</si>
  <si>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</si>
  <si>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</si>
  <si>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</si>
  <si>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</si>
  <si>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</si>
  <si>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</si>
  <si>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</si>
  <si>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</si>
  <si>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</si>
  <si>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</si>
  <si>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</si>
  <si>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</si>
  <si>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</si>
  <si>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</si>
  <si>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</si>
  <si>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</si>
  <si>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</si>
  <si>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</si>
  <si>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</si>
  <si>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</si>
  <si>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</si>
  <si>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</si>
  <si>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</si>
  <si>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</si>
  <si>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</si>
  <si>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</si>
  <si>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</si>
  <si>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</si>
  <si>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</si>
  <si>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</si>
  <si>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</si>
  <si>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</si>
  <si>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</si>
  <si>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</si>
  <si>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</si>
  <si>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</si>
  <si>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</si>
  <si>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</si>
  <si>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</si>
  <si>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</si>
  <si>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</si>
  <si>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</si>
  <si>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</si>
  <si>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</si>
  <si>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</si>
  <si>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</si>
  <si>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</si>
  <si>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</si>
  <si>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</si>
  <si>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</si>
  <si>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</si>
  <si>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</si>
  <si>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</si>
  <si>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</si>
  <si>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</si>
  <si>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</si>
  <si>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</si>
  <si>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</si>
  <si>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</si>
  <si>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</si>
  <si>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</si>
  <si>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</si>
  <si>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</si>
  <si>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</si>
  <si>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</si>
  <si>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</si>
  <si>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</si>
  <si>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</si>
  <si>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</si>
  <si>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</si>
  <si>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</si>
  <si>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</si>
  <si>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</si>
  <si>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</si>
  <si>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</si>
  <si>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</si>
  <si>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</si>
  <si>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</si>
  <si>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</si>
  <si>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</si>
  <si>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</si>
  <si>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</si>
  <si>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</si>
  <si>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</si>
  <si>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</si>
  <si>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</si>
  <si>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</si>
  <si>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</si>
  <si>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</si>
  <si>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</si>
  <si>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</si>
  <si>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</si>
  <si>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</si>
  <si>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</si>
  <si>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</si>
  <si>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</si>
  <si>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</si>
  <si>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</si>
  <si>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</si>
  <si>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</si>
  <si>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</si>
  <si>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</si>
  <si>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</si>
  <si>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</si>
  <si>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</si>
  <si>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</si>
  <si>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</si>
  <si>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</si>
  <si>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</si>
  <si>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</si>
  <si>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</si>
  <si>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</si>
  <si>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</si>
  <si>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</si>
  <si>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</si>
  <si>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</si>
  <si>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</si>
  <si>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</si>
  <si>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</si>
  <si>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</si>
  <si>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</si>
  <si>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</si>
  <si>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</si>
  <si>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</si>
  <si>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</si>
  <si>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</si>
  <si>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</si>
  <si>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</si>
  <si>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</si>
  <si>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</si>
  <si>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</si>
  <si>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</si>
  <si>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</si>
  <si>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</si>
  <si>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</si>
  <si>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</si>
  <si>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</si>
  <si>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</si>
  <si>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</si>
  <si>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</si>
  <si>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</si>
  <si>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</si>
  <si>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</si>
  <si>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</si>
  <si>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</si>
  <si>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</si>
  <si>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</si>
  <si>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</si>
  <si>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</si>
  <si>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</si>
  <si>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</si>
  <si>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</si>
  <si>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</si>
  <si>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</si>
  <si>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</si>
  <si>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</si>
  <si>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</si>
  <si>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</si>
  <si>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</si>
  <si>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</si>
  <si>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</si>
  <si>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</si>
  <si>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</si>
  <si>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</si>
  <si>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</si>
  <si>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</si>
  <si>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</si>
  <si>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</si>
  <si>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</si>
  <si>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</si>
  <si>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</si>
  <si>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</si>
  <si>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</si>
  <si>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</si>
  <si>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</si>
  <si>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</si>
  <si>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</si>
  <si>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</si>
  <si>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</si>
  <si>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</si>
  <si>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</si>
  <si>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</si>
  <si>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</si>
  <si>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</si>
  <si>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</si>
  <si>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</si>
  <si>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</si>
  <si>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</si>
  <si>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</si>
  <si>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</si>
  <si>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</si>
  <si>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</si>
  <si>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</si>
  <si>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</si>
  <si>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</si>
  <si>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</si>
  <si>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</si>
  <si>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</si>
  <si>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</si>
  <si>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</si>
  <si>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</si>
  <si>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</si>
  <si>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</si>
  <si>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</si>
  <si>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</si>
  <si>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</si>
  <si>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</si>
  <si>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</si>
  <si>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</si>
  <si>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</si>
  <si>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</si>
  <si>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</si>
  <si>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</si>
  <si>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</si>
  <si>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</si>
  <si>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</si>
  <si>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</si>
  <si>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</si>
  <si>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</si>
  <si>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</si>
  <si>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</si>
  <si>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</si>
  <si>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</si>
  <si>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</si>
  <si>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</si>
  <si>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</si>
  <si>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</si>
  <si>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</si>
  <si>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</si>
  <si>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</si>
  <si>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</si>
  <si>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</si>
  <si>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</si>
  <si>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</si>
  <si>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</si>
  <si>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</si>
  <si>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</si>
  <si>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</si>
  <si>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</si>
  <si>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</si>
  <si>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</si>
  <si>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</si>
  <si>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</si>
  <si>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</si>
  <si>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</si>
  <si>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</si>
  <si>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</si>
  <si>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</si>
  <si>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</si>
  <si>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</si>
  <si>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</si>
  <si>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</si>
  <si>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</si>
  <si>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</si>
  <si>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</si>
  <si>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</si>
  <si>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</si>
  <si>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</si>
  <si>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</si>
  <si>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</si>
  <si>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</si>
  <si>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</si>
  <si>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</si>
  <si>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</si>
  <si>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</si>
  <si>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</si>
  <si>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</si>
  <si>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</si>
  <si>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</si>
  <si>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</si>
  <si>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</si>
  <si>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</si>
  <si>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</si>
  <si>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</si>
  <si>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</si>
  <si>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</si>
  <si>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</si>
  <si>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</si>
  <si>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</si>
  <si>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</si>
  <si>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</si>
  <si>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</si>
  <si>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</si>
  <si>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</si>
  <si>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</si>
  <si>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</si>
  <si>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</si>
  <si>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</si>
  <si>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</si>
  <si>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</si>
  <si>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</si>
  <si>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</si>
  <si>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</si>
  <si>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</si>
  <si>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</si>
  <si>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</si>
  <si>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</si>
  <si>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</si>
  <si>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</si>
  <si>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</si>
  <si>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</si>
  <si>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</si>
  <si>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</si>
  <si>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</si>
  <si>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</si>
  <si>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</si>
  <si>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</si>
  <si>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</si>
  <si>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</si>
  <si>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</si>
  <si>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</si>
  <si>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</si>
  <si>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</si>
  <si>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</si>
  <si>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</si>
  <si>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</si>
  <si>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</si>
  <si>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</si>
  <si>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</si>
  <si>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</si>
  <si>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</si>
  <si>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</si>
  <si>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</si>
  <si>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</si>
  <si>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</si>
  <si>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</si>
  <si>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</si>
  <si>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</si>
  <si>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</si>
  <si>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</si>
  <si>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</si>
  <si>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</si>
  <si>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</si>
  <si>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</si>
  <si>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</si>
  <si>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</si>
  <si>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</si>
  <si>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</si>
  <si>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</si>
  <si>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</si>
  <si>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</si>
  <si>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</si>
  <si>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</si>
  <si>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</si>
  <si>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</si>
  <si>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</si>
  <si>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</si>
  <si>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</si>
  <si>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</si>
  <si>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</si>
  <si>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</si>
  <si>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</si>
  <si>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</si>
  <si>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</si>
  <si>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</si>
  <si>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</si>
  <si>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</si>
  <si>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</si>
  <si>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</si>
  <si>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</si>
  <si>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</si>
  <si>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</si>
  <si>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</si>
  <si>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</si>
  <si>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</si>
  <si>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</si>
  <si>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</si>
  <si>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</si>
  <si>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</si>
  <si>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</si>
  <si>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</si>
  <si>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</si>
  <si>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</si>
  <si>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</si>
  <si>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</si>
  <si>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</si>
  <si>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</si>
  <si>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</si>
  <si>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</si>
  <si>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</si>
  <si>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</si>
  <si>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</si>
  <si>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</si>
  <si>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</si>
  <si>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</si>
  <si>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</si>
  <si>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</si>
  <si>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</si>
  <si>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</si>
  <si>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</si>
  <si>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</si>
  <si>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</si>
  <si>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</si>
  <si>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</si>
  <si>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</si>
  <si>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</si>
  <si>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</si>
  <si>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</si>
  <si>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</si>
  <si>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</si>
  <si>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</si>
  <si>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</si>
  <si>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</si>
  <si>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</si>
  <si>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</si>
  <si>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</si>
  <si>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</si>
  <si>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</si>
  <si>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</si>
  <si>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</si>
  <si>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</si>
  <si>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</si>
  <si>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</si>
  <si>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</si>
  <si>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</si>
  <si>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</si>
  <si>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</si>
  <si>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</si>
  <si>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</si>
  <si>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</si>
  <si>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</si>
  <si>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</si>
  <si>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</si>
  <si>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</si>
  <si>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</si>
  <si>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</si>
  <si>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</si>
  <si>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</si>
  <si>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</si>
  <si>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</si>
  <si>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</si>
  <si>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</si>
  <si>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</si>
  <si>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</si>
  <si>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</si>
  <si>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</si>
  <si>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</si>
  <si>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</si>
  <si>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</si>
  <si>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</si>
  <si>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</si>
  <si>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</si>
  <si>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</si>
  <si>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</si>
  <si>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</si>
  <si>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</si>
  <si>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</si>
  <si>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</si>
  <si>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</si>
  <si>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</si>
  <si>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</si>
  <si>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</si>
  <si>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</si>
  <si>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</si>
  <si>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</si>
  <si>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</si>
  <si>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</si>
  <si>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</si>
  <si>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</si>
  <si>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</si>
  <si>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</si>
  <si>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</si>
  <si>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</si>
  <si>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</si>
  <si>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</si>
  <si>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</si>
  <si>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</si>
  <si>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</si>
  <si>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</si>
  <si>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</si>
  <si>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</si>
  <si>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</si>
  <si>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</si>
  <si>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</si>
  <si>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</si>
  <si>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</si>
  <si>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</si>
  <si>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</si>
  <si>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</si>
  <si>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</si>
  <si>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</si>
  <si>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</si>
  <si>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</si>
  <si>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</si>
  <si>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</si>
  <si>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</si>
  <si>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</si>
  <si>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</si>
  <si>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</si>
  <si>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</si>
  <si>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</si>
  <si>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</si>
  <si>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</si>
  <si>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</si>
  <si>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</si>
  <si>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</si>
  <si>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</si>
  <si>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</si>
  <si>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</si>
  <si>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</si>
  <si>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</si>
  <si>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</si>
  <si>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</si>
  <si>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</si>
  <si>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</si>
  <si>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</si>
  <si>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</si>
  <si>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</si>
  <si>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</si>
  <si>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</si>
  <si>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</si>
  <si>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</si>
  <si>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</si>
  <si>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</si>
  <si>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</si>
  <si>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</si>
  <si>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</si>
  <si>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</si>
  <si>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</si>
  <si>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</si>
  <si>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</si>
  <si>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</si>
  <si>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</si>
  <si>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</si>
  <si>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</si>
  <si>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</si>
  <si>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</si>
  <si>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</si>
  <si>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</si>
  <si>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</si>
  <si>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</si>
  <si>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</si>
  <si>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</si>
  <si>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</si>
  <si>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</si>
  <si>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</si>
  <si>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</si>
  <si>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</si>
  <si>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</si>
  <si>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</si>
  <si>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</si>
  <si>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</si>
  <si>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</si>
  <si>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</si>
  <si>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</si>
  <si>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</si>
  <si>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</si>
  <si>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</si>
  <si>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</si>
  <si>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</si>
  <si>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</si>
  <si>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</si>
  <si>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</si>
  <si>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</si>
  <si>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</si>
  <si>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</si>
  <si>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</si>
  <si>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</si>
  <si>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</si>
  <si>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</si>
  <si>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</si>
  <si>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</si>
  <si>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</si>
  <si>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</si>
  <si>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</si>
  <si>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</si>
  <si>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</si>
  <si>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</si>
  <si>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</si>
  <si>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</si>
  <si>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</si>
  <si>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</si>
  <si>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</si>
  <si>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</si>
  <si>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</si>
  <si>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</si>
  <si>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</si>
  <si>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</si>
  <si>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</si>
  <si>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</si>
  <si>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</si>
  <si>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</si>
  <si>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</si>
  <si>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</si>
  <si>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</si>
  <si>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</si>
  <si>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</si>
  <si>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</si>
  <si>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</si>
  <si>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</si>
  <si>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</si>
  <si>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</si>
  <si>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</si>
  <si>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</si>
  <si>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</si>
  <si>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</si>
  <si>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</si>
  <si>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</si>
  <si>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</si>
  <si>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</si>
  <si>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</si>
  <si>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</si>
  <si>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</si>
  <si>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</si>
  <si>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</si>
  <si>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</si>
  <si>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</si>
  <si>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</si>
  <si>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</si>
  <si>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</si>
  <si>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</si>
  <si>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</si>
  <si>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</si>
  <si>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</si>
  <si>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</si>
  <si>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</si>
  <si>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</si>
  <si>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</si>
  <si>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</si>
  <si>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</si>
  <si>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</si>
  <si>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</si>
  <si>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</si>
  <si>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</si>
  <si>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</si>
  <si>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</si>
  <si>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</si>
  <si>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</si>
  <si>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</si>
  <si>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</si>
  <si>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</si>
  <si>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</si>
  <si>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</si>
  <si>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</si>
  <si>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</si>
  <si>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</si>
  <si>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</si>
  <si>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</si>
  <si>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</si>
  <si>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</si>
  <si>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</si>
  <si>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</si>
  <si>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</si>
  <si>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</si>
  <si>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</si>
  <si>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</si>
  <si>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</si>
  <si>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</si>
  <si>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</si>
  <si>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</si>
  <si>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</si>
  <si>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</si>
  <si>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</si>
  <si>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</si>
  <si>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</si>
  <si>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</si>
  <si>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</si>
  <si>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</si>
  <si>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</si>
  <si>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</si>
  <si>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</si>
  <si>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</si>
  <si>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</si>
  <si>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</si>
  <si>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</si>
  <si>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</si>
  <si>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</si>
  <si>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</si>
  <si>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</si>
  <si>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</si>
  <si>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</si>
  <si>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</si>
  <si>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</si>
  <si>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</si>
  <si>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</si>
  <si>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</si>
  <si>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</si>
  <si>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</si>
  <si>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</si>
  <si>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</si>
  <si>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</si>
  <si>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</si>
  <si>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</si>
  <si>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</si>
  <si>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</si>
  <si>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</si>
  <si>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</si>
  <si>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</si>
  <si>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</si>
  <si>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</si>
  <si>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</si>
  <si>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</si>
  <si>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</si>
  <si>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</si>
  <si>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</si>
  <si>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</si>
  <si>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</si>
  <si>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</si>
  <si>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</si>
  <si>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</si>
  <si>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</si>
  <si>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</si>
  <si>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</si>
  <si>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</si>
  <si>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</si>
  <si>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</si>
  <si>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</si>
  <si>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</si>
  <si>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</si>
  <si>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</si>
  <si>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</si>
  <si>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</si>
  <si>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</si>
  <si>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</si>
  <si>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</si>
  <si>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</si>
  <si>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</si>
  <si>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</si>
  <si>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</si>
  <si>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</si>
  <si>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</si>
  <si>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</si>
  <si>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</si>
  <si>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</si>
  <si>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</si>
  <si>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</si>
  <si>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</si>
  <si>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</si>
  <si>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</si>
  <si>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</si>
  <si>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</si>
  <si>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</si>
  <si>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</si>
  <si>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</si>
  <si>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</si>
  <si>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</si>
  <si>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</si>
  <si>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</si>
  <si>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</si>
  <si>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</si>
  <si>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</si>
  <si>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</si>
  <si>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</si>
  <si>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</si>
  <si>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</si>
  <si>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</si>
  <si>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</si>
  <si>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</si>
  <si>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</si>
  <si>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</si>
  <si>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</si>
  <si>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</si>
  <si>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</si>
  <si>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</si>
  <si>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</si>
  <si>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</si>
  <si>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</si>
  <si>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</si>
  <si>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</si>
  <si>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</si>
  <si>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</si>
  <si>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</si>
  <si>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</si>
  <si>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</si>
  <si>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</si>
  <si>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</si>
  <si>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</si>
  <si>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</si>
  <si>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</si>
  <si>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</si>
  <si>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</si>
  <si>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</si>
  <si>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</si>
  <si>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</si>
  <si>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</si>
  <si>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</si>
  <si>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</si>
  <si>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</si>
  <si>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</si>
  <si>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</si>
  <si>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</si>
  <si>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</si>
  <si>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</si>
  <si>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</si>
  <si>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</si>
  <si>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</si>
  <si>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</si>
  <si>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</si>
  <si>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</si>
  <si>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</si>
  <si>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</si>
  <si>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</si>
  <si>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</si>
  <si>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</si>
  <si>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</si>
  <si>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</si>
  <si>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</si>
  <si>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</si>
  <si>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</si>
  <si>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</si>
  <si>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</si>
  <si>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</si>
  <si>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</si>
  <si>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</si>
  <si>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</si>
  <si>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</si>
  <si>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</si>
  <si>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</si>
  <si>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</si>
  <si>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</si>
  <si>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</si>
  <si>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</si>
  <si>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</si>
  <si>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</si>
  <si>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</si>
  <si>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</si>
  <si>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</si>
  <si>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</si>
  <si>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</si>
  <si>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</si>
  <si>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</si>
  <si>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</si>
  <si>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</si>
  <si>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</si>
  <si>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</si>
  <si>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</si>
  <si>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</si>
  <si>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</si>
  <si>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</si>
  <si>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</si>
  <si>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</si>
  <si>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</si>
  <si>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</si>
  <si>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</si>
  <si>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</si>
  <si>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</si>
  <si>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</si>
  <si>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</si>
  <si>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</si>
  <si>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</si>
  <si>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</si>
  <si>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</si>
  <si>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</si>
  <si>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</si>
  <si>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</si>
  <si>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</si>
  <si>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</si>
  <si>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</si>
  <si>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</si>
  <si>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</si>
  <si>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</si>
  <si>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</si>
  <si>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</si>
  <si>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</si>
  <si>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</si>
  <si>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</si>
  <si>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</si>
  <si>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</si>
  <si>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</si>
  <si>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</si>
  <si>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</si>
  <si>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</si>
  <si>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</si>
  <si>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</si>
  <si>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</si>
  <si>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</si>
  <si>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</si>
  <si>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</si>
  <si>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</si>
  <si>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</si>
  <si>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</si>
  <si>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</si>
  <si>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</si>
  <si>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</si>
  <si>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</si>
  <si>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</si>
  <si>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</si>
  <si>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</si>
  <si>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</si>
  <si>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</si>
  <si>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</si>
  <si>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</si>
  <si>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</si>
  <si>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</si>
  <si>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</si>
  <si>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</si>
  <si>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</si>
  <si>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</si>
  <si>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</si>
  <si>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</si>
  <si>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</si>
  <si>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</si>
  <si>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</si>
  <si>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</si>
  <si>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</si>
  <si>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</si>
  <si>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</si>
  <si>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</si>
  <si>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</si>
  <si>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</si>
  <si>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</si>
  <si>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</si>
  <si>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</si>
  <si>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</si>
  <si>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</si>
  <si>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</si>
  <si>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</si>
  <si>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</si>
  <si>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</si>
  <si>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</si>
  <si>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</si>
  <si>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</si>
  <si>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</si>
  <si>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</si>
  <si>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</si>
  <si>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</si>
  <si>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</si>
  <si>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</si>
  <si>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</si>
  <si>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</si>
  <si>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</si>
  <si>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</si>
  <si>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</si>
  <si>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</si>
  <si>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</si>
  <si>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</si>
  <si>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</si>
  <si>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</si>
  <si>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</si>
  <si>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</si>
  <si>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</si>
  <si>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</si>
  <si>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</si>
  <si>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</si>
  <si>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</si>
  <si>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</si>
  <si>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</si>
  <si>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</si>
  <si>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</si>
  <si>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</si>
  <si>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</si>
  <si>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</si>
  <si>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</si>
  <si>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</si>
  <si>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</si>
  <si>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</si>
  <si>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</si>
  <si>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</si>
  <si>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</si>
  <si>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</si>
  <si>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</si>
  <si>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</si>
  <si>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</si>
  <si>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</si>
  <si>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</si>
  <si>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</si>
  <si>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</si>
  <si>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</si>
  <si>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</si>
  <si>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</si>
  <si>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</si>
  <si>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</si>
  <si>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</si>
  <si>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</si>
  <si>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</si>
  <si>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</si>
  <si>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</si>
  <si>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</si>
  <si>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</si>
  <si>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</si>
  <si>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</si>
  <si>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</si>
  <si>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</si>
  <si>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</si>
  <si>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</si>
  <si>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</si>
  <si>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</si>
  <si>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</si>
  <si>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</si>
  <si>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</si>
  <si>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</si>
  <si>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</si>
  <si>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</si>
  <si>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</si>
  <si>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</si>
  <si>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</si>
  <si>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</si>
  <si>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</si>
  <si>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</si>
  <si>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</si>
  <si>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</si>
  <si>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</si>
  <si>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</si>
  <si>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</si>
  <si>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</si>
  <si>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</si>
  <si>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</si>
  <si>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</si>
  <si>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</si>
  <si>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</si>
  <si>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</si>
  <si>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</si>
  <si>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</si>
  <si>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</si>
  <si>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</si>
  <si>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</si>
  <si>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</si>
  <si>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</si>
  <si>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</si>
  <si>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</si>
  <si>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</si>
  <si>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</si>
  <si>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</si>
  <si>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</si>
  <si>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</si>
  <si>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</si>
  <si>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</si>
  <si>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</si>
  <si>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</si>
  <si>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</si>
  <si>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</si>
  <si>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</si>
  <si>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</si>
  <si>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</si>
  <si>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</si>
  <si>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</si>
  <si>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</si>
  <si>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</si>
  <si>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</si>
  <si>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</si>
  <si>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</si>
  <si>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</si>
  <si>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</si>
  <si>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</si>
  <si>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</si>
  <si>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</si>
  <si>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</si>
  <si>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</si>
  <si>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</si>
  <si>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</si>
  <si>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</si>
  <si>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</si>
  <si>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</si>
  <si>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</si>
  <si>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</si>
  <si>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</si>
  <si>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</si>
  <si>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</si>
  <si>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</si>
  <si>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</si>
  <si>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</si>
  <si>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</si>
  <si>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</si>
  <si>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</si>
  <si>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</si>
  <si>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</si>
  <si>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</si>
  <si>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</si>
  <si>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</si>
  <si>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</si>
  <si>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</si>
  <si>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</si>
  <si>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</si>
  <si>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</si>
  <si>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</si>
  <si>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</si>
  <si>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</si>
  <si>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</si>
  <si>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</si>
  <si>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</si>
  <si>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</si>
  <si>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</si>
  <si>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</si>
  <si>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</si>
  <si>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</si>
  <si>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</si>
  <si>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</si>
  <si>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</si>
  <si>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</si>
  <si>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</si>
  <si>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</si>
  <si>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</si>
  <si>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</si>
  <si>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</si>
  <si>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</si>
  <si>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</si>
  <si>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</si>
  <si>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</si>
  <si>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</si>
  <si>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</si>
  <si>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</si>
  <si>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</si>
  <si>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</si>
  <si>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</si>
  <si>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</si>
  <si>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</si>
  <si>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</si>
  <si>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</si>
  <si>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</si>
  <si>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</si>
  <si>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</si>
  <si>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</si>
  <si>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</si>
  <si>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</si>
  <si>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</si>
  <si>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</si>
  <si>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</si>
  <si>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</si>
  <si>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</si>
  <si>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</si>
  <si>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</si>
  <si>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</si>
  <si>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</si>
  <si>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</si>
  <si>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</si>
  <si>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</si>
  <si>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</si>
  <si>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</si>
  <si>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</si>
  <si>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</si>
  <si>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</si>
  <si>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</si>
  <si>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</si>
  <si>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</si>
  <si>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</si>
  <si>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</si>
  <si>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</si>
  <si>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</si>
  <si>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</si>
  <si>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</si>
  <si>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</si>
  <si>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</si>
  <si>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</si>
  <si>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</si>
  <si>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</si>
  <si>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</si>
  <si>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</si>
  <si>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</si>
  <si>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</si>
  <si>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</si>
  <si>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</si>
  <si>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</si>
  <si>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</si>
  <si>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</si>
  <si>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</si>
  <si>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</si>
  <si>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</si>
  <si>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</si>
  <si>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</si>
  <si>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</si>
  <si>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</si>
  <si>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</si>
  <si>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</si>
  <si>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</si>
  <si>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</si>
  <si>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</si>
  <si>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</si>
  <si>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</si>
  <si>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</si>
  <si>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</si>
  <si>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</si>
  <si>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</si>
  <si>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</si>
  <si>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</si>
  <si>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</si>
  <si>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</si>
  <si>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</si>
  <si>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</si>
  <si>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</si>
  <si>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</si>
  <si>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</si>
  <si>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</si>
  <si>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</si>
  <si>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</si>
  <si>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</si>
  <si>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</si>
  <si>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</si>
  <si>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</si>
  <si>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</si>
  <si>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</si>
  <si>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</si>
  <si>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</si>
  <si>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</si>
  <si>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</si>
  <si>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</si>
  <si>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</si>
  <si>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</si>
  <si>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</si>
  <si>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</si>
  <si>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</si>
  <si>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</si>
  <si>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</si>
  <si>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</si>
  <si>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</si>
  <si>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</si>
  <si>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</si>
  <si>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</si>
  <si>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</si>
  <si>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</si>
  <si>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</si>
  <si>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</si>
  <si>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</si>
  <si>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</si>
  <si>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</si>
  <si>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</si>
  <si>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</si>
  <si>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</si>
  <si>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</si>
  <si>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</si>
  <si>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</si>
  <si>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</si>
  <si>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</si>
  <si>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</si>
  <si>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</si>
  <si>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</si>
  <si>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</si>
  <si>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</si>
  <si>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</si>
  <si>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</si>
  <si>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</si>
  <si>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</si>
  <si>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</si>
  <si>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</si>
  <si>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</si>
  <si>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</si>
  <si>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</si>
  <si>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</si>
  <si>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</si>
  <si>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</si>
  <si>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</si>
  <si>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</si>
  <si>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</si>
  <si>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</si>
  <si>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</si>
  <si>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</si>
  <si>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</si>
  <si>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</si>
  <si>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</si>
  <si>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</si>
  <si>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</si>
  <si>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</si>
  <si>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</si>
  <si>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</si>
  <si>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</si>
  <si>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</si>
  <si>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</si>
  <si>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</si>
  <si>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</si>
  <si>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</si>
  <si>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</si>
  <si>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</si>
  <si>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</si>
  <si>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</si>
  <si>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</si>
  <si>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</si>
  <si>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</si>
  <si>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</si>
  <si>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</si>
  <si>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</si>
  <si>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</si>
  <si>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</si>
  <si>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</si>
  <si>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</si>
  <si>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</si>
  <si>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</si>
  <si>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</si>
  <si>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</si>
  <si>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</si>
  <si>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</si>
  <si>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</si>
  <si>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</si>
  <si>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</si>
  <si>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</si>
  <si>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</si>
  <si>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</si>
  <si>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</si>
  <si>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</si>
  <si>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</si>
  <si>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</si>
  <si>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</si>
  <si>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</si>
  <si>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</si>
  <si>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</si>
  <si>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</si>
  <si>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</si>
  <si>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</si>
  <si>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</si>
  <si>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</si>
  <si>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</si>
  <si>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</si>
  <si>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</si>
  <si>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</si>
  <si>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</si>
  <si>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</si>
  <si>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</si>
  <si>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</si>
  <si>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</si>
  <si>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</si>
  <si>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</si>
  <si>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</si>
  <si>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</si>
  <si>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</si>
  <si>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</si>
  <si>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</si>
  <si>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</si>
  <si>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</si>
  <si>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</si>
  <si>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</si>
  <si>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</si>
  <si>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</si>
  <si>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</si>
  <si>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</si>
  <si>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</si>
  <si>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</si>
  <si>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</si>
  <si>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</si>
  <si>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</si>
  <si>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</si>
  <si>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</si>
  <si>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</si>
  <si>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</si>
  <si>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</si>
  <si>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</si>
  <si>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</si>
  <si>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</si>
  <si>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</si>
  <si>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</si>
  <si>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</si>
  <si>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</si>
  <si>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</si>
  <si>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</si>
  <si>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</si>
  <si>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</si>
  <si>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</si>
  <si>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</si>
  <si>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</si>
  <si>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</si>
  <si>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</si>
  <si>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</si>
  <si>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</si>
  <si>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</si>
  <si>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</si>
  <si>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</si>
  <si>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</si>
  <si>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</si>
  <si>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</si>
  <si>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</si>
  <si>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</si>
  <si>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</si>
  <si>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</si>
  <si>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</si>
  <si>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</si>
  <si>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</si>
  <si>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</si>
  <si>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</si>
  <si>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</si>
  <si>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</si>
  <si>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</si>
  <si>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</si>
  <si>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</si>
  <si>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</si>
  <si>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</si>
  <si>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</si>
  <si>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</si>
  <si>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</si>
  <si>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</si>
  <si>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</si>
  <si>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</si>
  <si>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</si>
  <si>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</si>
  <si>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</si>
  <si>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</si>
  <si>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</si>
  <si>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</si>
  <si>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</si>
  <si>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</si>
  <si>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</si>
  <si>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</si>
  <si>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</si>
  <si>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</si>
  <si>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</si>
  <si>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</si>
  <si>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</si>
  <si>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</si>
  <si>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</si>
  <si>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</si>
  <si>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</si>
  <si>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</si>
  <si>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</si>
  <si>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</si>
  <si>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</si>
  <si>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</si>
  <si>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</si>
  <si>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</si>
  <si>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</si>
  <si>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</si>
  <si>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</si>
  <si>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</si>
  <si>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</si>
  <si>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</si>
  <si>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</si>
  <si>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</si>
  <si>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</si>
  <si>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</si>
  <si>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</si>
  <si>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</si>
  <si>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</si>
  <si>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</si>
  <si>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</si>
  <si>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</si>
  <si>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</si>
  <si>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</si>
  <si>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</si>
  <si>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</si>
  <si>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</si>
  <si>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</si>
  <si>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</si>
  <si>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</si>
  <si>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</si>
  <si>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</si>
  <si>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</si>
  <si>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</si>
  <si>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</si>
  <si>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</si>
  <si>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</si>
  <si>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</si>
  <si>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</si>
  <si>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</si>
  <si>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</si>
  <si>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</si>
  <si>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</si>
  <si>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</si>
  <si>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</si>
  <si>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</si>
  <si>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</si>
  <si>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</si>
  <si>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</si>
  <si>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</si>
  <si>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</si>
  <si>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</si>
  <si>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</si>
  <si>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</si>
  <si>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</si>
  <si>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</si>
  <si>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</si>
  <si>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</si>
  <si>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</si>
  <si>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</si>
  <si>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</si>
  <si>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</si>
  <si>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</si>
  <si>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</si>
  <si>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</si>
  <si>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</si>
  <si>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</si>
  <si>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</si>
  <si>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</si>
  <si>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</si>
  <si>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</si>
  <si>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</si>
  <si>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</si>
  <si>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</si>
  <si>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</si>
  <si>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</si>
  <si>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</si>
  <si>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</si>
  <si>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</si>
  <si>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</si>
  <si>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</si>
  <si>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</si>
  <si>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</si>
  <si>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</si>
  <si>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</si>
  <si>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</si>
  <si>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</si>
  <si>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</si>
  <si>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</si>
  <si>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</si>
  <si>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</si>
  <si>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</si>
  <si>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</si>
  <si>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</si>
  <si>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</si>
  <si>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</si>
  <si>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</si>
  <si>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</si>
  <si>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</si>
  <si>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</si>
  <si>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</si>
  <si>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</si>
  <si>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</si>
  <si>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</si>
  <si>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</si>
  <si>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</si>
  <si>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</si>
  <si>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</si>
  <si>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</si>
  <si>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</si>
  <si>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</si>
  <si>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</si>
  <si>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</si>
  <si>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</si>
  <si>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</si>
  <si>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</si>
  <si>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</si>
  <si>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</si>
  <si>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</si>
  <si>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</si>
  <si>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</si>
  <si>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</si>
  <si>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</si>
  <si>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</si>
  <si>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</si>
  <si>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</si>
  <si>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</si>
  <si>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</si>
  <si>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</si>
  <si>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</si>
  <si>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</si>
  <si>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</si>
  <si>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</si>
  <si>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</si>
  <si>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</si>
  <si>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</si>
  <si>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</si>
  <si>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</si>
  <si>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</si>
  <si>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</si>
  <si>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</si>
  <si>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</si>
  <si>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</si>
  <si>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</si>
  <si>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</si>
  <si>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</si>
  <si>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</si>
  <si>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</si>
  <si>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</si>
  <si>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</si>
  <si>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</si>
  <si>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</si>
  <si>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</si>
  <si>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</si>
  <si>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</si>
  <si>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</si>
  <si>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</si>
  <si>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</si>
  <si>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</si>
  <si>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</si>
  <si>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</si>
  <si>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</si>
  <si>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</si>
  <si>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</si>
  <si>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</si>
  <si>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</si>
  <si>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</si>
  <si>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</si>
  <si>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</si>
  <si>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</si>
  <si>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</si>
  <si>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</si>
  <si>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</si>
  <si>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</si>
  <si>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</si>
  <si>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</si>
  <si>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</si>
  <si>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</si>
  <si>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</si>
  <si>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</si>
  <si>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</si>
  <si>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</si>
  <si>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</si>
  <si>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</si>
  <si>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</si>
  <si>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</si>
  <si>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</si>
  <si>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</si>
  <si>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</si>
  <si>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</si>
  <si>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</si>
  <si>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</si>
  <si>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</si>
  <si>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</si>
  <si>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</si>
  <si>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</si>
  <si>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</si>
  <si>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</si>
  <si>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</si>
  <si>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</si>
  <si>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</si>
  <si>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</si>
  <si>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</si>
  <si>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</si>
  <si>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</si>
  <si>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</si>
  <si>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</si>
  <si>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</si>
  <si>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</si>
  <si>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</si>
  <si>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</si>
  <si>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</si>
  <si>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</si>
  <si>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</si>
  <si>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</si>
  <si>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</si>
  <si>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</si>
  <si>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</si>
  <si>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</si>
  <si>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</si>
  <si>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</si>
  <si>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</si>
  <si>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</si>
  <si>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</si>
  <si>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</si>
  <si>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</si>
  <si>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</si>
  <si>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</si>
  <si>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</si>
  <si>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</si>
  <si>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</si>
  <si>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</si>
  <si>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</si>
  <si>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</si>
  <si>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</si>
  <si>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</si>
  <si>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</si>
  <si>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</si>
  <si>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</si>
  <si>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</si>
  <si>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</si>
  <si>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</si>
  <si>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</si>
  <si>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</si>
  <si>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</si>
  <si>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</si>
  <si>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</si>
  <si>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</si>
  <si>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</si>
  <si>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</si>
  <si>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</si>
  <si>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</si>
  <si>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</si>
  <si>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</si>
  <si>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</si>
  <si>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</si>
  <si>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</si>
  <si>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</si>
  <si>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</si>
  <si>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</si>
  <si>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</si>
  <si>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</si>
  <si>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</si>
  <si>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</si>
  <si>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</si>
  <si>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</si>
  <si>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</si>
  <si>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</si>
  <si>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</si>
  <si>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</si>
  <si>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</si>
  <si>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</si>
  <si>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</si>
  <si>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</si>
  <si>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</si>
  <si>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</si>
  <si>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</si>
  <si>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</si>
  <si>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</si>
  <si>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</si>
  <si>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</si>
  <si>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</si>
  <si>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</si>
  <si>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</si>
  <si>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</si>
  <si>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</si>
  <si>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</si>
  <si>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</si>
  <si>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</si>
  <si>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</si>
  <si>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</si>
  <si>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</si>
  <si>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</si>
  <si>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</si>
  <si>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</si>
  <si>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</si>
  <si>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</si>
  <si>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</si>
  <si>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</si>
  <si>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</si>
  <si>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</si>
  <si>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</si>
  <si>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</si>
  <si>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</si>
  <si>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</si>
  <si>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</si>
  <si>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</si>
  <si>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</si>
  <si>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</si>
  <si>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</si>
  <si>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</si>
  <si>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</si>
  <si>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</si>
  <si>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</si>
  <si>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</si>
  <si>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</si>
  <si>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</si>
  <si>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</si>
  <si>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</si>
  <si>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</si>
  <si>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</si>
  <si>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</si>
  <si>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</si>
  <si>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</si>
  <si>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</si>
  <si>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</si>
  <si>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</si>
  <si>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</si>
  <si>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</si>
  <si>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</si>
  <si>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</si>
  <si>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</si>
  <si>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</si>
  <si>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</si>
  <si>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</si>
  <si>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</si>
  <si>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</si>
  <si>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</si>
  <si>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</si>
  <si>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</si>
  <si>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</si>
  <si>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</si>
  <si>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</si>
  <si>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</si>
  <si>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</si>
  <si>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</si>
  <si>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</si>
  <si>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</si>
  <si>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</si>
  <si>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</si>
  <si>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</si>
  <si>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</si>
  <si>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</si>
  <si>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</si>
  <si>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</si>
  <si>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</si>
  <si>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</si>
  <si>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</si>
  <si>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</si>
  <si>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</si>
  <si>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</si>
  <si>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</si>
  <si>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</si>
  <si>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</si>
  <si>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</si>
  <si>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</si>
  <si>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</si>
  <si>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</si>
  <si>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</si>
  <si>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</si>
  <si>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</si>
  <si>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</si>
  <si>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</si>
  <si>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</si>
  <si>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</si>
  <si>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</si>
  <si>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</si>
  <si>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</si>
  <si>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</si>
  <si>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</si>
  <si>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</si>
  <si>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</si>
  <si>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</si>
  <si>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</si>
  <si>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</si>
  <si>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</si>
  <si>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</si>
  <si>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</si>
  <si>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</si>
  <si>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</si>
  <si>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</si>
  <si>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</si>
  <si>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</si>
  <si>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</si>
  <si>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</si>
  <si>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</si>
  <si>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</si>
  <si>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</si>
  <si>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</si>
  <si>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</si>
  <si>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</si>
  <si>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</si>
  <si>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</si>
  <si>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</si>
  <si>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</si>
  <si>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</si>
  <si>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</si>
  <si>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</si>
  <si>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</si>
  <si>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</si>
  <si>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</si>
  <si>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</si>
  <si>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</si>
  <si>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</si>
  <si>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</si>
  <si>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</si>
  <si>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</si>
  <si>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</si>
  <si>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</si>
  <si>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</si>
  <si>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</si>
  <si>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</si>
  <si>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</si>
  <si>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</si>
  <si>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</si>
  <si>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</si>
  <si>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</si>
  <si>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</si>
  <si>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</si>
  <si>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</si>
  <si>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</si>
  <si>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</si>
  <si>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</si>
  <si>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</si>
  <si>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</si>
  <si>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</si>
  <si>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</si>
  <si>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</si>
  <si>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</si>
  <si>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</si>
  <si>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</si>
  <si>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</si>
  <si>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</si>
  <si>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</si>
  <si>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</si>
  <si>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</si>
  <si>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</si>
  <si>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</si>
  <si>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</si>
  <si>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</si>
  <si>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</si>
  <si>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</si>
  <si>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</si>
  <si>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</si>
  <si>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</si>
  <si>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</si>
  <si>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</si>
  <si>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</si>
  <si>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</si>
  <si>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</si>
  <si>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</si>
  <si>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</si>
  <si>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</si>
  <si>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</si>
  <si>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</si>
  <si>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</si>
  <si>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</si>
  <si>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</si>
  <si>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</si>
  <si>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</si>
  <si>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</si>
  <si>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</si>
  <si>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</si>
  <si>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</si>
  <si>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</si>
  <si>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</si>
  <si>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</si>
  <si>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</si>
  <si>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</si>
  <si>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</si>
  <si>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</si>
  <si>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</si>
  <si>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</si>
  <si>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</si>
  <si>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</si>
  <si>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</si>
  <si>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</si>
  <si>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</si>
  <si>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</si>
  <si>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</si>
  <si>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</si>
  <si>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</si>
  <si>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</si>
  <si>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</si>
  <si>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</si>
  <si>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</si>
  <si>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</si>
  <si>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</si>
  <si>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</si>
  <si>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</si>
  <si>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</si>
  <si>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</si>
  <si>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</si>
  <si>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</si>
  <si>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</si>
  <si>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</si>
  <si>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</si>
  <si>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</si>
  <si>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</si>
  <si>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</si>
  <si>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</si>
  <si>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</si>
  <si>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</si>
  <si>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</si>
  <si>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</si>
  <si>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</si>
  <si>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</si>
  <si>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</si>
  <si>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</si>
  <si>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</si>
  <si>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</si>
  <si>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</si>
  <si>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</si>
  <si>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</si>
  <si>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</si>
  <si>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</si>
  <si>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</si>
  <si>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</si>
  <si>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</si>
  <si>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</si>
  <si>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</si>
  <si>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</si>
  <si>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</si>
  <si>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</si>
  <si>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</si>
  <si>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</si>
  <si>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</si>
  <si>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</si>
  <si>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</si>
  <si>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</si>
  <si>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</si>
  <si>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</si>
  <si>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</si>
  <si>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</si>
  <si>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</si>
  <si>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</si>
  <si>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</si>
  <si>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</si>
  <si>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</si>
  <si>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</si>
  <si>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</si>
  <si>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</si>
  <si>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</si>
  <si>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</si>
  <si>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</si>
  <si>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</si>
  <si>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</si>
  <si>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</si>
  <si>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</si>
  <si>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</si>
  <si>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</si>
  <si>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</si>
  <si>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</si>
  <si>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</si>
  <si>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</si>
  <si>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</si>
  <si>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</si>
  <si>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</si>
  <si>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</si>
  <si>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</si>
  <si>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</si>
  <si>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</si>
  <si>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</si>
  <si>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</si>
  <si>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</si>
  <si>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</si>
  <si>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</si>
  <si>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</si>
  <si>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</si>
  <si>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</si>
  <si>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</si>
  <si>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</si>
  <si>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</si>
  <si>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</si>
  <si>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</si>
  <si>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</si>
  <si>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</si>
  <si>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</si>
  <si>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</si>
  <si>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</si>
  <si>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</si>
  <si>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</si>
  <si>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</si>
  <si>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</si>
  <si>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</si>
  <si>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</si>
  <si>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</si>
  <si>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</si>
  <si>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</si>
  <si>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</si>
  <si>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</si>
  <si>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</si>
  <si>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</si>
  <si>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</si>
  <si>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</si>
  <si>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</si>
  <si>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</si>
  <si>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</si>
  <si>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</si>
  <si>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</si>
  <si>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</si>
  <si>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</si>
  <si>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</si>
  <si>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</si>
  <si>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</si>
  <si>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</si>
  <si>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</si>
  <si>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</si>
  <si>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</si>
  <si>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</si>
  <si>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</si>
  <si>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</si>
  <si>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</si>
  <si>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</si>
  <si>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</si>
  <si>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</si>
  <si>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</si>
  <si>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</si>
  <si>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</si>
  <si>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</si>
  <si>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</si>
  <si>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</si>
  <si>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</si>
  <si>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</si>
  <si>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</si>
  <si>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</si>
  <si>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</si>
  <si>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</si>
  <si>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</si>
  <si>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</si>
  <si>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</si>
  <si>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</si>
  <si>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</si>
  <si>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</si>
  <si>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</si>
  <si>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</si>
  <si>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</si>
  <si>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</si>
  <si>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</si>
  <si>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</si>
  <si>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</si>
  <si>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</si>
  <si>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</si>
  <si>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</si>
  <si>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</si>
  <si>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</si>
  <si>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</si>
  <si>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</si>
  <si>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</si>
  <si>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</si>
  <si>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</si>
  <si>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</si>
  <si>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</si>
  <si>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</si>
  <si>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</si>
  <si>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</si>
  <si>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</si>
  <si>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</si>
  <si>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</si>
  <si>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</si>
  <si>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</si>
  <si>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</si>
  <si>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</si>
  <si>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</si>
  <si>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</si>
  <si>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</si>
  <si>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</si>
  <si>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</si>
  <si>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</si>
  <si>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</si>
  <si>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</si>
  <si>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</si>
  <si>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</si>
  <si>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</si>
  <si>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</si>
  <si>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</si>
  <si>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</si>
  <si>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</si>
  <si>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</si>
  <si>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</si>
  <si>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</si>
  <si>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</si>
  <si>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</si>
  <si>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</si>
  <si>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</si>
  <si>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</si>
  <si>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</si>
  <si>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</si>
  <si>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</si>
  <si>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</si>
  <si>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</si>
  <si>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</si>
  <si>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</si>
  <si>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</si>
  <si>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</si>
  <si>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</si>
  <si>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</si>
  <si>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</si>
  <si>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</si>
  <si>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</si>
  <si>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</si>
  <si>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</si>
  <si>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</si>
  <si>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</si>
  <si>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</si>
  <si>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</si>
  <si>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</si>
  <si>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</si>
  <si>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</si>
  <si>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</si>
  <si>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</si>
  <si>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</si>
  <si>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</si>
  <si>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</si>
  <si>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</si>
  <si>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</si>
  <si>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</si>
  <si>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</si>
  <si>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</si>
  <si>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</si>
  <si>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</si>
  <si>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</si>
  <si>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</si>
  <si>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</si>
  <si>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</si>
  <si>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</si>
  <si>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</si>
  <si>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</si>
  <si>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</si>
  <si>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</si>
  <si>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</si>
  <si>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</si>
  <si>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</si>
  <si>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</si>
  <si>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</si>
  <si>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</si>
  <si>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</si>
  <si>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</si>
  <si>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</si>
  <si>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</si>
  <si>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</si>
  <si>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</si>
  <si>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</si>
  <si>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</si>
  <si>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</si>
  <si>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</si>
  <si>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</si>
  <si>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</si>
  <si>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</si>
  <si>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</si>
  <si>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</si>
  <si>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</si>
  <si>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</si>
  <si>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</si>
  <si>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</si>
  <si>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</si>
  <si>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</si>
  <si>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</si>
  <si>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</si>
  <si>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</si>
  <si>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</si>
  <si>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</si>
  <si>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</si>
  <si>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</si>
  <si>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</si>
  <si>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</si>
  <si>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</si>
  <si>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</si>
  <si>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</si>
  <si>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</si>
  <si>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</si>
  <si>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</si>
  <si>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</si>
  <si>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</si>
  <si>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</si>
  <si>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</si>
  <si>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</si>
  <si>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</si>
  <si>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</si>
  <si>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</si>
  <si>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</si>
  <si>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</si>
  <si>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</si>
  <si>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</si>
  <si>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</si>
  <si>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</si>
  <si>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</si>
  <si>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</si>
  <si>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</si>
  <si>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</si>
  <si>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</si>
  <si>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</si>
  <si>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</si>
  <si>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</si>
  <si>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</si>
  <si>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</si>
  <si>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</si>
  <si>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</si>
  <si>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</si>
  <si>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</si>
  <si>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</si>
  <si>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</si>
  <si>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</si>
  <si>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</si>
  <si>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</si>
  <si>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</si>
  <si>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</si>
  <si>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</si>
  <si>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</si>
  <si>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</si>
  <si>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</si>
  <si>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</si>
  <si>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</si>
  <si>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</si>
  <si>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</si>
  <si>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</si>
  <si>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</si>
  <si>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</si>
  <si>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</si>
  <si>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</si>
  <si>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</si>
  <si>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</si>
  <si>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</si>
  <si>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</si>
  <si>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</si>
  <si>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</si>
  <si>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</si>
  <si>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</si>
  <si>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</si>
  <si>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</si>
  <si>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</si>
  <si>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</si>
  <si>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</si>
  <si>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</si>
  <si>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</si>
  <si>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</si>
  <si>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</si>
  <si>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</si>
  <si>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</si>
  <si>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</si>
  <si>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</si>
  <si>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</si>
  <si>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</si>
  <si>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</si>
  <si>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</si>
  <si>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</si>
  <si>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</si>
  <si>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</si>
  <si>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</si>
  <si>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</si>
  <si>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</si>
  <si>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</si>
  <si>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</si>
  <si>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</si>
  <si>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</si>
  <si>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</si>
  <si>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</si>
  <si>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</si>
  <si>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</si>
  <si>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</si>
  <si>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</si>
  <si>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</si>
  <si>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</si>
  <si>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</si>
  <si>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</si>
  <si>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</si>
  <si>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</si>
  <si>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</si>
  <si>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</si>
  <si>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</si>
  <si>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</si>
  <si>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</si>
  <si>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</si>
  <si>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</si>
  <si>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</si>
  <si>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</si>
  <si>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</si>
  <si>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</si>
  <si>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</si>
  <si>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</si>
  <si>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</si>
  <si>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</si>
  <si>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</si>
  <si>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</si>
  <si>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</si>
  <si>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</si>
  <si>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</si>
  <si>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</si>
  <si>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</si>
  <si>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</si>
  <si>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</si>
  <si>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</si>
  <si>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</si>
  <si>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</si>
  <si>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</si>
  <si>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</si>
  <si>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</si>
  <si>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</si>
  <si>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</si>
  <si>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</si>
  <si>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</si>
  <si>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</si>
  <si>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</si>
  <si>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</si>
  <si>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</si>
  <si>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</si>
  <si>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</si>
  <si>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</si>
  <si>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</si>
  <si>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</si>
  <si>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</si>
  <si>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</si>
  <si>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</si>
  <si>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</si>
  <si>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</si>
  <si>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</si>
  <si>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</si>
  <si>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</si>
  <si>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</si>
  <si>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</si>
  <si>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</si>
  <si>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</si>
  <si>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</si>
  <si>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</si>
  <si>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</si>
  <si>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</si>
  <si>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</si>
  <si>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</si>
  <si>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</si>
  <si>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</si>
  <si>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</si>
  <si>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</si>
  <si>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</si>
  <si>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</si>
  <si>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</si>
  <si>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</si>
  <si>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</si>
  <si>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</si>
  <si>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</si>
  <si>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</si>
  <si>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</si>
  <si>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</si>
  <si>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</si>
  <si>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</si>
  <si>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</si>
  <si>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</si>
  <si>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</si>
  <si>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</si>
  <si>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</si>
  <si>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</si>
  <si>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</si>
  <si>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</si>
  <si>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</si>
  <si>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</si>
  <si>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</si>
  <si>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</si>
  <si>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</si>
  <si>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</si>
  <si>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</si>
  <si>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</si>
  <si>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</si>
  <si>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</si>
  <si>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</si>
  <si>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</si>
  <si>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</si>
  <si>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</si>
  <si>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</si>
  <si>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</si>
  <si>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</si>
  <si>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</si>
  <si>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</si>
  <si>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</si>
  <si>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</si>
  <si>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</si>
  <si>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</si>
  <si>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</si>
  <si>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</si>
  <si>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</si>
  <si>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</si>
  <si>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</si>
  <si>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</si>
  <si>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</si>
  <si>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</si>
  <si>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</si>
  <si>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</si>
  <si>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</si>
  <si>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</si>
  <si>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</si>
  <si>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</si>
  <si>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</si>
  <si>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</si>
  <si>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</si>
  <si>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</si>
  <si>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</si>
  <si>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</si>
  <si>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</si>
  <si>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</si>
  <si>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</si>
  <si>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</si>
  <si>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</si>
  <si>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</si>
  <si>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</si>
  <si>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</si>
  <si>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</si>
  <si>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</si>
  <si>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</si>
  <si>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</si>
  <si>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</si>
  <si>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</si>
  <si>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</si>
  <si>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</si>
  <si>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</si>
  <si>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</si>
  <si>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</si>
  <si>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</si>
  <si>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</si>
  <si>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</si>
  <si>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</si>
  <si>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</si>
  <si>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</si>
  <si>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</si>
  <si>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</si>
  <si>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</si>
  <si>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</si>
  <si>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</si>
  <si>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</si>
  <si>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</si>
  <si>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</si>
  <si>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</si>
  <si>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</si>
  <si>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</si>
  <si>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</si>
  <si>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</si>
  <si>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</si>
  <si>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</si>
  <si>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</si>
  <si>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</si>
  <si>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</si>
  <si>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</si>
  <si>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</si>
  <si>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</si>
  <si>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</si>
  <si>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</si>
  <si>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</si>
  <si>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</si>
  <si>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</si>
  <si>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</si>
  <si>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</si>
  <si>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</si>
  <si>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</si>
  <si>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</si>
  <si>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</si>
  <si>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</si>
  <si>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</si>
  <si>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</si>
  <si>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</si>
  <si>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</si>
  <si>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</si>
  <si>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</si>
  <si>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</si>
  <si>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</si>
  <si>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</si>
  <si>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</si>
  <si>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</si>
  <si>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</si>
  <si>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</si>
  <si>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</si>
  <si>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</si>
  <si>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</si>
  <si>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</si>
  <si>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</si>
  <si>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</si>
  <si>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</si>
  <si>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</si>
  <si>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</si>
  <si>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</si>
  <si>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</si>
  <si>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</si>
  <si>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</si>
  <si>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</si>
  <si>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</si>
  <si>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</si>
  <si>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</si>
  <si>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</si>
  <si>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</si>
  <si>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</si>
  <si>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</si>
  <si>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</si>
  <si>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</si>
  <si>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</si>
  <si>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</si>
  <si>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</si>
  <si>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</si>
  <si>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</si>
  <si>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</si>
  <si>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</si>
  <si>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</si>
  <si>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</si>
  <si>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</si>
  <si>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</si>
  <si>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</si>
  <si>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</si>
  <si>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</si>
  <si>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</si>
  <si>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</si>
  <si>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</si>
  <si>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</si>
  <si>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</si>
  <si>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</si>
  <si>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</si>
  <si>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</si>
  <si>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</si>
  <si>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</si>
  <si>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</si>
  <si>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</si>
  <si>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</si>
  <si>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</si>
  <si>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</si>
  <si>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</si>
  <si>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</si>
  <si>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</si>
  <si>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</si>
  <si>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</si>
  <si>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</si>
  <si>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</si>
  <si>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</si>
  <si>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</si>
  <si>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</si>
  <si>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</si>
  <si>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</si>
  <si>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</si>
  <si>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</si>
  <si>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</si>
  <si>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</si>
  <si>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</si>
  <si>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</si>
  <si>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</si>
  <si>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</si>
  <si>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</si>
  <si>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</si>
  <si>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</si>
  <si>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</si>
  <si>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</si>
  <si>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</si>
  <si>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</si>
  <si>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</si>
  <si>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</si>
  <si>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</si>
  <si>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</si>
  <si>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</si>
  <si>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</si>
  <si>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</si>
  <si>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</si>
  <si>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</si>
  <si>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</si>
  <si>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</si>
  <si>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</si>
  <si>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</si>
  <si>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</si>
  <si>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</si>
  <si>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</si>
  <si>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</si>
  <si>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</si>
  <si>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</si>
  <si>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</si>
  <si>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</si>
  <si>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</si>
  <si>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</si>
  <si>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</si>
  <si>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</si>
  <si>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</si>
  <si>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</si>
  <si>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</si>
  <si>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</si>
  <si>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</si>
  <si>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</si>
  <si>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</si>
  <si>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</si>
  <si>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</si>
  <si>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</si>
  <si>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</si>
  <si>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</si>
  <si>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</si>
  <si>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</si>
  <si>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</si>
  <si>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</si>
  <si>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</si>
  <si>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</si>
  <si>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</si>
  <si>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</si>
  <si>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</si>
  <si>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</si>
  <si>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</si>
  <si>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</si>
  <si>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</si>
  <si>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</si>
  <si>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</si>
  <si>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</si>
  <si>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</si>
  <si>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</si>
  <si>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</si>
  <si>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</si>
  <si>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</si>
  <si>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</si>
  <si>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</si>
  <si>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</si>
  <si>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</si>
  <si>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</si>
  <si>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</si>
  <si>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</si>
  <si>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</si>
  <si>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</si>
  <si>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</si>
  <si>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</si>
  <si>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</si>
  <si>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</si>
  <si>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</si>
  <si>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</si>
  <si>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</si>
  <si>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</si>
  <si>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</si>
  <si>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</si>
  <si>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</si>
  <si>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</si>
  <si>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</si>
  <si>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</si>
  <si>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</si>
  <si>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</si>
  <si>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</si>
  <si>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</si>
  <si>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</si>
  <si>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</si>
  <si>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</si>
  <si>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</si>
  <si>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</si>
  <si>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</si>
  <si>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</si>
  <si>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</si>
  <si>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</si>
  <si>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</si>
  <si>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</si>
  <si>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</si>
  <si>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</si>
  <si>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</si>
  <si>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</si>
  <si>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</si>
  <si>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</si>
  <si>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</si>
  <si>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</si>
  <si>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</si>
  <si>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</si>
  <si>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</si>
  <si>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</si>
  <si>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</si>
  <si>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</si>
  <si>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</si>
  <si>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</si>
  <si>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</si>
  <si>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</si>
  <si>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</si>
  <si>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</si>
  <si>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</si>
  <si>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</si>
  <si>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</si>
  <si>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</si>
  <si>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</si>
  <si>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</si>
  <si>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</si>
  <si>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</si>
  <si>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</si>
  <si>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</si>
  <si>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</si>
  <si>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</si>
  <si>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</si>
  <si>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</si>
  <si>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</si>
  <si>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</si>
  <si>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</si>
  <si>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</si>
  <si>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</si>
  <si>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</si>
  <si>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</si>
  <si>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</si>
  <si>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</si>
  <si>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</si>
  <si>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</si>
  <si>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</si>
  <si>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</si>
  <si>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</si>
  <si>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</si>
  <si>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</si>
  <si>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</si>
  <si>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</si>
  <si>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</si>
  <si>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</si>
  <si>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</si>
  <si>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</si>
  <si>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</si>
  <si>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</si>
  <si>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</si>
  <si>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</si>
  <si>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</si>
  <si>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</si>
  <si>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</si>
  <si>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</si>
  <si>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</si>
  <si>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</si>
  <si>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</si>
  <si>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</si>
  <si>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</si>
  <si>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</si>
  <si>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</si>
  <si>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</si>
  <si>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</si>
  <si>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</si>
  <si>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</si>
  <si>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</si>
  <si>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</si>
  <si>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</si>
  <si>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</si>
  <si>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</si>
  <si>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</si>
  <si>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</si>
  <si>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</si>
  <si>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</si>
  <si>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</si>
  <si>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</si>
  <si>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</si>
  <si>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</si>
  <si>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</si>
  <si>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</si>
  <si>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</si>
  <si>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</si>
  <si>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</si>
  <si>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</si>
  <si>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</si>
  <si>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</si>
  <si>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</si>
  <si>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</si>
  <si>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</si>
  <si>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</si>
  <si>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</si>
  <si>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</si>
  <si>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</si>
  <si>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</si>
  <si>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</si>
  <si>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</si>
  <si>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</si>
  <si>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</si>
  <si>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</si>
  <si>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</si>
  <si>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</si>
  <si>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</si>
  <si>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</si>
  <si>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</si>
  <si>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</si>
  <si>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</si>
  <si>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</si>
  <si>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</si>
  <si>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</si>
  <si>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</si>
  <si>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</si>
  <si>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</si>
  <si>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</si>
  <si>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</si>
  <si>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</si>
  <si>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</si>
  <si>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</si>
  <si>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</si>
  <si>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</si>
  <si>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</si>
  <si>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</si>
  <si>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</si>
  <si>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</si>
  <si>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</si>
  <si>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</si>
  <si>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</si>
  <si>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</si>
  <si>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</si>
  <si>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</si>
  <si>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</si>
  <si>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</si>
  <si>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</si>
  <si>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</si>
  <si>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</si>
  <si>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</si>
  <si>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</si>
  <si>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</si>
  <si>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</si>
  <si>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</si>
  <si>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</si>
  <si>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</si>
  <si>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</si>
  <si>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</si>
  <si>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</si>
  <si>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</si>
  <si>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</si>
  <si>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</si>
  <si>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</si>
  <si>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</si>
  <si>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</si>
  <si>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</si>
  <si>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</si>
  <si>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</si>
  <si>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</si>
  <si>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</si>
  <si>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</si>
  <si>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</si>
  <si>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</si>
  <si>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</si>
  <si>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</si>
  <si>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</si>
  <si>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</si>
  <si>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</si>
  <si>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</si>
  <si>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</si>
  <si>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</si>
  <si>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</si>
  <si>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</si>
  <si>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</si>
  <si>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</si>
  <si>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</si>
  <si>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</si>
  <si>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</si>
  <si>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</si>
  <si>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</si>
  <si>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</si>
  <si>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</si>
  <si>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</si>
  <si>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</si>
  <si>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</si>
  <si>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</si>
  <si>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</si>
  <si>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</si>
  <si>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</si>
  <si>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</si>
  <si>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</si>
  <si>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</si>
  <si>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</si>
  <si>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</si>
  <si>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</si>
  <si>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</si>
  <si>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</si>
  <si>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</si>
  <si>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</si>
  <si>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</si>
  <si>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</si>
  <si>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</si>
  <si>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</si>
  <si>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</si>
  <si>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</si>
  <si>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</si>
  <si>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</si>
  <si>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</si>
  <si>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</si>
  <si>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</si>
  <si>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</si>
  <si>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</si>
  <si>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</si>
  <si>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</si>
  <si>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</si>
  <si>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</si>
  <si>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</si>
  <si>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</si>
  <si>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</si>
  <si>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</si>
  <si>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</si>
  <si>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</si>
  <si>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</si>
  <si>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</si>
  <si>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</si>
  <si>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</si>
  <si>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</si>
  <si>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</si>
  <si>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</si>
  <si>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</si>
  <si>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</si>
  <si>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</si>
  <si>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</si>
  <si>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</si>
  <si>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</si>
  <si>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</si>
  <si>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</si>
  <si>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</si>
  <si>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</si>
  <si>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</si>
  <si>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</si>
  <si>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</si>
  <si>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</si>
  <si>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</si>
  <si>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</si>
  <si>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</si>
  <si>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</si>
  <si>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</si>
  <si>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</si>
  <si>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</si>
  <si>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</si>
  <si>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</si>
  <si>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</si>
  <si>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</si>
  <si>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</si>
  <si>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</si>
  <si>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</si>
  <si>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</si>
  <si>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</si>
  <si>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</si>
  <si>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</si>
  <si>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</si>
  <si>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</si>
  <si>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</si>
  <si>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</si>
  <si>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</si>
  <si>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</si>
  <si>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</si>
  <si>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</si>
  <si>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</si>
  <si>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</si>
  <si>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</si>
  <si>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</si>
  <si>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</si>
  <si>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</si>
  <si>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</si>
  <si>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</si>
  <si>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</si>
  <si>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</si>
  <si>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</si>
  <si>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</si>
  <si>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</si>
  <si>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</si>
  <si>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</si>
  <si>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</si>
  <si>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</si>
  <si>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</si>
  <si>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</si>
  <si>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</si>
  <si>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</si>
  <si>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</si>
  <si>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</si>
  <si>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</si>
  <si>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</si>
  <si>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</si>
  <si>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</si>
  <si>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</si>
  <si>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</si>
  <si>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</si>
  <si>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</si>
  <si>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</si>
  <si>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</si>
  <si>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</si>
  <si>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</si>
  <si>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</si>
  <si>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</si>
  <si>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</si>
  <si>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</si>
  <si>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</si>
  <si>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</si>
  <si>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</si>
  <si>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</si>
  <si>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</si>
  <si>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</si>
  <si>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</si>
  <si>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</si>
  <si>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</si>
  <si>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</si>
  <si>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</si>
  <si>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</si>
  <si>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</si>
  <si>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</si>
  <si>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</si>
  <si>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</si>
  <si>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</si>
  <si>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</si>
  <si>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</si>
  <si>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</si>
  <si>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</si>
  <si>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</si>
  <si>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</si>
  <si>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</si>
  <si>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</si>
  <si>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</si>
  <si>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</si>
  <si>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</si>
  <si>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</si>
  <si>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</si>
  <si>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</si>
  <si>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</si>
  <si>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</si>
  <si>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</si>
  <si>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</si>
  <si>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</si>
  <si>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</si>
  <si>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</si>
  <si>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</si>
  <si>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</si>
  <si>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</si>
  <si>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</si>
  <si>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</si>
  <si>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</si>
  <si>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</si>
  <si>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</si>
  <si>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</si>
  <si>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</si>
  <si>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</si>
  <si>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</si>
  <si>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</si>
  <si>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</si>
  <si>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</si>
  <si>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</si>
  <si>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</si>
  <si>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</si>
  <si>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</si>
  <si>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</si>
  <si>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</si>
  <si>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</si>
  <si>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</si>
  <si>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</si>
  <si>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</si>
  <si>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</si>
  <si>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</si>
  <si>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</si>
  <si>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</si>
  <si>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</si>
  <si>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</si>
  <si>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</si>
  <si>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</si>
  <si>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</si>
  <si>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</si>
  <si>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</si>
  <si>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</si>
  <si>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</si>
  <si>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</si>
  <si>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</si>
  <si>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</si>
  <si>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</si>
  <si>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</si>
  <si>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</si>
  <si>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</si>
  <si>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</si>
  <si>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</si>
  <si>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</si>
  <si>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</si>
  <si>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</si>
  <si>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</si>
  <si>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</si>
  <si>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</si>
  <si>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</si>
  <si>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</si>
  <si>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</si>
  <si>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</si>
  <si>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</si>
  <si>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</si>
  <si>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</si>
  <si>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</si>
  <si>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</si>
  <si>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</si>
  <si>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</si>
  <si>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</si>
  <si>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</si>
  <si>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</si>
  <si>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</si>
  <si>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</si>
  <si>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</si>
  <si>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</si>
  <si>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</si>
  <si>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</si>
  <si>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</si>
  <si>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</si>
  <si>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</si>
  <si>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</si>
  <si>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</si>
  <si>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</si>
  <si>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</si>
  <si>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</si>
  <si>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</si>
  <si>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</si>
  <si>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</si>
  <si>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</si>
  <si>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</si>
  <si>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</si>
  <si>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</si>
  <si>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</si>
  <si>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</si>
  <si>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</si>
  <si>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</si>
  <si>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</si>
  <si>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</si>
  <si>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</si>
  <si>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</si>
  <si>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</si>
  <si>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</si>
  <si>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</si>
  <si>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</si>
  <si>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</si>
  <si>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</si>
  <si>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</si>
  <si>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</si>
  <si>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</si>
  <si>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</si>
  <si>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</si>
  <si>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</si>
  <si>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</si>
  <si>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</si>
  <si>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</si>
  <si>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</si>
  <si>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</si>
  <si>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</si>
  <si>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</si>
  <si>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</si>
  <si>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</si>
  <si>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</si>
  <si>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</si>
  <si>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</si>
  <si>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</si>
  <si>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</si>
  <si>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</si>
  <si>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</si>
  <si>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</si>
  <si>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</si>
  <si>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</si>
  <si>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</si>
  <si>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</si>
  <si>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</si>
  <si>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</si>
  <si>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</si>
  <si>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</si>
  <si>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</si>
  <si>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</si>
  <si>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</si>
  <si>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</si>
  <si>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</si>
  <si>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</si>
  <si>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</si>
  <si>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</si>
  <si>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</si>
  <si>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</si>
  <si>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</si>
  <si>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</si>
  <si>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</si>
  <si>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</si>
  <si>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</si>
  <si>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</si>
  <si>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</si>
  <si>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</si>
  <si>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</si>
  <si>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</si>
  <si>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</si>
  <si>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</si>
  <si>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</si>
  <si>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</si>
  <si>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</si>
  <si>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</si>
  <si>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</si>
  <si>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</si>
  <si>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</si>
  <si>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</si>
  <si>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</si>
  <si>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</si>
  <si>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</si>
  <si>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</si>
  <si>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</si>
  <si>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</si>
  <si>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</si>
  <si>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</si>
  <si>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</si>
  <si>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</si>
  <si>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</si>
  <si>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</si>
  <si>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</si>
  <si>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</si>
  <si>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</si>
  <si>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</si>
  <si>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</si>
  <si>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</si>
  <si>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</si>
  <si>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</si>
  <si>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</si>
  <si>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</si>
  <si>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</si>
  <si>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</si>
  <si>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</si>
  <si>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</si>
  <si>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</si>
  <si>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</si>
  <si>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</si>
  <si>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</si>
  <si>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</si>
  <si>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</si>
  <si>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</si>
  <si>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</si>
  <si>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</si>
  <si>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</si>
  <si>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</si>
  <si>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</si>
  <si>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</si>
  <si>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</si>
  <si>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</si>
  <si>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</si>
  <si>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</si>
  <si>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</si>
  <si>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</si>
  <si>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</si>
  <si>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</si>
  <si>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</si>
  <si>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</si>
  <si>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</si>
  <si>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</si>
  <si>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</si>
  <si>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</si>
  <si>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</si>
  <si>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</si>
  <si>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</si>
  <si>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</si>
  <si>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</si>
  <si>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</si>
  <si>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</si>
  <si>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</si>
  <si>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</si>
  <si>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</si>
  <si>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</si>
  <si>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</si>
  <si>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</si>
  <si>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</si>
  <si>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</si>
  <si>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</si>
  <si>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</si>
  <si>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</si>
  <si>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</si>
  <si>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</si>
  <si>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</si>
  <si>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</si>
  <si>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</si>
  <si>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</si>
  <si>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</si>
  <si>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</si>
  <si>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</si>
  <si>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</si>
  <si>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</si>
  <si>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</si>
  <si>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</si>
  <si>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</si>
  <si>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</si>
  <si>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</si>
  <si>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</si>
  <si>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</si>
  <si>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</si>
  <si>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</si>
  <si>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</si>
  <si>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</si>
  <si>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</si>
  <si>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</si>
  <si>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</si>
  <si>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</si>
  <si>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</si>
  <si>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</si>
  <si>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</si>
  <si>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</si>
  <si>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</si>
  <si>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</si>
  <si>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</si>
  <si>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</si>
  <si>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</si>
  <si>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</si>
  <si>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</si>
  <si>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</si>
  <si>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</si>
  <si>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</si>
  <si>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</si>
  <si>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</si>
  <si>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</si>
  <si>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</si>
  <si>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</si>
  <si>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</si>
  <si>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</si>
  <si>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</si>
  <si>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</si>
  <si>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</si>
  <si>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</si>
  <si>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</si>
  <si>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</si>
  <si>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</si>
  <si>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</si>
  <si>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</si>
  <si>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</si>
  <si>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</si>
  <si>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</si>
  <si>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</si>
  <si>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</si>
  <si>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</si>
  <si>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</si>
  <si>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</si>
  <si>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</si>
  <si>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</si>
  <si>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</si>
  <si>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</si>
  <si>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</si>
  <si>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</si>
  <si>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</si>
  <si>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</si>
  <si>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</si>
  <si>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</si>
  <si>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</si>
  <si>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</si>
  <si>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</si>
  <si>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</si>
  <si>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</si>
  <si>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</si>
  <si>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</si>
  <si>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</si>
  <si>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</si>
  <si>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</si>
  <si>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</si>
  <si>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</si>
  <si>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</si>
  <si>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</si>
  <si>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</si>
  <si>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</si>
  <si>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</si>
  <si>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</si>
  <si>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</si>
  <si>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</si>
  <si>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</si>
  <si>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</si>
  <si>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</si>
  <si>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</si>
  <si>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</si>
  <si>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</si>
  <si>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</si>
  <si>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</si>
  <si>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</si>
  <si>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</si>
  <si>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</si>
  <si>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</si>
  <si>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</si>
  <si>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</si>
  <si>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</si>
  <si>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</si>
  <si>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</si>
  <si>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</si>
  <si>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</si>
  <si>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</si>
  <si>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</si>
  <si>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</si>
  <si>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</si>
  <si>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</si>
  <si>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</si>
  <si>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</si>
  <si>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</si>
  <si>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</si>
  <si>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</si>
  <si>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</si>
  <si>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</si>
  <si>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</si>
  <si>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</si>
  <si>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</si>
  <si>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</si>
  <si>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</si>
  <si>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</si>
  <si>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</si>
  <si>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</si>
  <si>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</si>
  <si>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</si>
  <si>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</si>
  <si>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</si>
  <si>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</si>
  <si>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</si>
  <si>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</si>
  <si>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</si>
  <si>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</si>
  <si>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</si>
  <si>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</si>
  <si>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</si>
  <si>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</si>
  <si>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</si>
  <si>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</si>
  <si>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</si>
  <si>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</si>
  <si>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</si>
  <si>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</si>
  <si>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</si>
  <si>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</si>
  <si>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</si>
  <si>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</si>
  <si>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</si>
  <si>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</si>
  <si>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</si>
  <si>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</si>
  <si>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</si>
  <si>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</si>
  <si>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</si>
  <si>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</si>
  <si>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</si>
  <si>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</si>
  <si>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</si>
  <si>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</si>
  <si>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</si>
  <si>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</si>
  <si>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</si>
  <si>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</si>
  <si>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</si>
  <si>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</si>
  <si>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</si>
  <si>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</si>
  <si>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</si>
  <si>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</si>
  <si>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</si>
  <si>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</si>
  <si>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</si>
  <si>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</si>
  <si>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</si>
  <si>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</si>
  <si>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</si>
  <si>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</si>
  <si>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</si>
  <si>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</si>
  <si>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</si>
  <si>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</si>
  <si>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</si>
  <si>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</si>
  <si>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</si>
  <si>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</si>
  <si>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</si>
  <si>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</si>
  <si>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</si>
  <si>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</si>
  <si>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</si>
  <si>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</si>
  <si>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</si>
  <si>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</si>
  <si>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</si>
  <si>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</si>
  <si>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</si>
  <si>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</si>
  <si>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</si>
  <si>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</si>
  <si>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</si>
  <si>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</si>
  <si>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</si>
  <si>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</si>
  <si>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</si>
  <si>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</si>
  <si>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</si>
  <si>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</si>
  <si>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</si>
  <si>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</si>
  <si>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</si>
  <si>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</si>
  <si>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</si>
  <si>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</si>
  <si>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</si>
  <si>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</si>
  <si>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</si>
  <si>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</si>
  <si>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</si>
  <si>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</si>
  <si>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</si>
  <si>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</si>
  <si>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</si>
  <si>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</si>
  <si>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</si>
  <si>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</si>
  <si>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</si>
  <si>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</si>
  <si>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</si>
  <si>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</si>
  <si>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</si>
  <si>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</si>
  <si>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</si>
  <si>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</si>
  <si>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</si>
  <si>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</si>
  <si>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</si>
  <si>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</si>
  <si>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</si>
  <si>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</si>
  <si>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</si>
  <si>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</si>
  <si>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</si>
  <si>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</si>
  <si>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</si>
  <si>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</si>
  <si>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</si>
  <si>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</si>
  <si>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</si>
  <si>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</si>
  <si>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</si>
  <si>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</si>
  <si>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</si>
  <si>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</si>
  <si>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</si>
  <si>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</si>
  <si>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</si>
  <si>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</si>
  <si>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</si>
  <si>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</si>
  <si>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</si>
  <si>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</si>
  <si>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</si>
  <si>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</si>
  <si>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</si>
  <si>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</si>
  <si>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</si>
  <si>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</si>
  <si>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</si>
  <si>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</si>
  <si>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</si>
  <si>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</si>
  <si>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</si>
  <si>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</si>
  <si>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</si>
  <si>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</si>
  <si>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</si>
  <si>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</si>
  <si>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</si>
  <si>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</si>
  <si>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</si>
  <si>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</si>
  <si>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</si>
  <si>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</si>
  <si>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</si>
  <si>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</si>
  <si>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</si>
  <si>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</si>
  <si>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</si>
  <si>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</si>
  <si>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</si>
  <si>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</si>
  <si>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</si>
  <si>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</si>
  <si>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</si>
  <si>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</si>
  <si>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</si>
  <si>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</si>
  <si>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</si>
  <si>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</si>
  <si>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</si>
  <si>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</si>
  <si>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</si>
  <si>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</si>
  <si>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</si>
  <si>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</si>
  <si>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</si>
  <si>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</si>
  <si>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</si>
  <si>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</si>
  <si>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</si>
  <si>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</si>
  <si>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</si>
  <si>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</si>
  <si>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</si>
  <si>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</si>
  <si>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</si>
  <si>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</si>
  <si>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</si>
  <si>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</si>
  <si>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</si>
  <si>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</si>
  <si>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</si>
  <si>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</si>
  <si>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</si>
  <si>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</si>
  <si>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</si>
  <si>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</si>
  <si>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</si>
  <si>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</si>
  <si>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</si>
  <si>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</si>
  <si>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</si>
  <si>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</si>
  <si>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</si>
  <si>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</si>
  <si>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</si>
  <si>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</si>
  <si>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</si>
  <si>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</si>
  <si>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</si>
  <si>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</si>
  <si>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</si>
  <si>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</si>
  <si>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</si>
  <si>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</si>
  <si>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</si>
  <si>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</si>
  <si>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</si>
  <si>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</si>
  <si>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</si>
  <si>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</si>
  <si>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</si>
  <si>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</si>
  <si>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</si>
  <si>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</si>
  <si>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</si>
  <si>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</si>
  <si>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</si>
  <si>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</si>
  <si>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</si>
  <si>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</si>
  <si>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</si>
  <si>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</si>
  <si>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</si>
  <si>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</si>
  <si>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</si>
  <si>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</si>
  <si>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</si>
  <si>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</si>
  <si>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</si>
  <si>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</si>
  <si>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</si>
  <si>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</si>
  <si>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</si>
  <si>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</si>
  <si>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</si>
  <si>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</si>
  <si>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</si>
  <si>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</si>
  <si>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</si>
  <si>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</si>
  <si>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</si>
  <si>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</si>
  <si>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</si>
  <si>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</si>
  <si>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</si>
  <si>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</si>
  <si>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</si>
  <si>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</si>
  <si>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</si>
  <si>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</si>
  <si>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</si>
  <si>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</si>
  <si>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</si>
  <si>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</si>
  <si>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</si>
  <si>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</si>
  <si>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</si>
  <si>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</si>
  <si>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</si>
  <si>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</si>
  <si>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</si>
  <si>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</si>
  <si>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</si>
  <si>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</si>
  <si>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</si>
  <si>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</si>
  <si>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</si>
  <si>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</si>
  <si>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</si>
  <si>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</si>
  <si>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</si>
  <si>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</si>
  <si>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</si>
  <si>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</si>
  <si>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</si>
  <si>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</si>
  <si>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</si>
  <si>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</si>
  <si>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</si>
  <si>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</si>
  <si>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</si>
  <si>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</si>
  <si>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</si>
  <si>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</si>
  <si>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</si>
  <si>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</si>
  <si>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</si>
  <si>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</si>
  <si>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</si>
  <si>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</si>
  <si>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</si>
  <si>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</si>
  <si>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</si>
  <si>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</si>
  <si>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</si>
  <si>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</si>
  <si>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</si>
  <si>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</si>
  <si>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</si>
  <si>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</si>
  <si>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</si>
  <si>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</si>
  <si>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</si>
  <si>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</si>
  <si>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</si>
  <si>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</si>
  <si>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</si>
  <si>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</si>
  <si>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</si>
  <si>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</si>
  <si>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</si>
  <si>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</si>
  <si>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</si>
  <si>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</si>
  <si>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</si>
  <si>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</si>
  <si>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</si>
  <si>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</si>
  <si>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</si>
  <si>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</si>
  <si>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</si>
  <si>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</si>
  <si>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</si>
  <si>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</si>
  <si>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</si>
  <si>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</si>
  <si>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</si>
  <si>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</si>
  <si>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</si>
  <si>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</si>
  <si>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</si>
  <si>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</si>
  <si>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</si>
  <si>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</si>
  <si>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</si>
  <si>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</si>
  <si>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</si>
  <si>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</si>
  <si>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</si>
  <si>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</si>
  <si>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</si>
  <si>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</si>
  <si>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</si>
  <si>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</si>
  <si>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</si>
  <si>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</si>
  <si>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</si>
  <si>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</si>
  <si>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</si>
  <si>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</si>
  <si>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</si>
  <si>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</si>
  <si>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</si>
  <si>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</si>
  <si>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</si>
  <si>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</si>
  <si>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</si>
  <si>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</si>
  <si>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</si>
  <si>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</si>
  <si>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</si>
  <si>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</si>
  <si>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</si>
  <si>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</si>
  <si>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</si>
  <si>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</si>
  <si>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</si>
  <si>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</si>
  <si>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</si>
  <si>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</si>
  <si>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</si>
  <si>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</si>
  <si>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</si>
  <si>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</si>
  <si>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</si>
  <si>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</si>
  <si>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</si>
  <si>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</si>
  <si>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</si>
  <si>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</si>
  <si>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</si>
  <si>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</si>
  <si>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</si>
  <si>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</si>
  <si>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</si>
  <si>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</si>
  <si>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</si>
  <si>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</si>
  <si>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</si>
  <si>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</si>
  <si>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</si>
  <si>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</si>
  <si>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</si>
  <si>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</si>
  <si>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</si>
  <si>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</si>
  <si>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</si>
  <si>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</si>
  <si>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</si>
  <si>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</si>
  <si>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</si>
  <si>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</si>
  <si>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</si>
  <si>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</si>
  <si>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</si>
  <si>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</si>
  <si>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</si>
  <si>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</si>
  <si>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</si>
  <si>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</si>
  <si>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</si>
  <si>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</si>
  <si>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</si>
  <si>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</si>
  <si>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</si>
  <si>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</si>
  <si>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</si>
  <si>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</si>
  <si>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</si>
  <si>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</si>
  <si>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</si>
  <si>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</si>
  <si>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</si>
  <si>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</si>
  <si>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</si>
  <si>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</si>
  <si>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</si>
  <si>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</si>
  <si>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</si>
  <si>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</si>
  <si>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</si>
  <si>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</si>
  <si>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</si>
  <si>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</si>
  <si>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</si>
  <si>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</si>
  <si>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</si>
  <si>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</si>
  <si>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</si>
  <si>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</si>
  <si>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</si>
  <si>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</si>
  <si>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</si>
  <si>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</si>
  <si>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</si>
  <si>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</si>
  <si>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</si>
  <si>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</si>
  <si>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</si>
  <si>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</si>
  <si>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</si>
  <si>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</si>
  <si>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</si>
  <si>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</si>
  <si>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</si>
  <si>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</si>
  <si>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</si>
  <si>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</si>
  <si>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</si>
  <si>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</si>
  <si>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</si>
  <si>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</si>
  <si>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</si>
  <si>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</si>
  <si>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</si>
  <si>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</si>
  <si>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</si>
  <si>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</si>
  <si>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</si>
  <si>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</si>
  <si>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</si>
  <si>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</si>
  <si>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</si>
  <si>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</si>
  <si>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</si>
  <si>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</si>
  <si>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</si>
  <si>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</si>
  <si>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</si>
  <si>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</si>
  <si>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</si>
  <si>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</si>
  <si>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</si>
  <si>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</si>
  <si>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</si>
  <si>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</si>
  <si>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</si>
  <si>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</si>
  <si>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</si>
  <si>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</si>
  <si>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</si>
  <si>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</si>
  <si>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</si>
  <si>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</si>
  <si>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</si>
  <si>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</si>
  <si>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</si>
  <si>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</si>
  <si>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</si>
  <si>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</si>
  <si>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</si>
  <si>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</si>
  <si>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</si>
  <si>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</si>
  <si>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</si>
  <si>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</si>
  <si>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</si>
  <si>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</si>
  <si>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</si>
  <si>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</si>
  <si>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</si>
  <si>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</si>
  <si>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</si>
  <si>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</si>
  <si>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</si>
  <si>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</si>
  <si>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</si>
  <si>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</si>
  <si>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</si>
  <si>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</si>
  <si>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</si>
  <si>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</si>
  <si>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</si>
  <si>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</si>
  <si>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</si>
  <si>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</si>
  <si>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</si>
  <si>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</si>
  <si>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</si>
  <si>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</si>
  <si>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</si>
  <si>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</si>
  <si>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</si>
  <si>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</si>
  <si>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</si>
  <si>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</si>
  <si>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</si>
  <si>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</si>
  <si>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</si>
  <si>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</si>
  <si>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</si>
  <si>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</si>
  <si>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</si>
  <si>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</si>
  <si>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</si>
  <si>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</si>
  <si>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</si>
  <si>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</si>
  <si>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</si>
  <si>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</si>
  <si>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</si>
  <si>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</si>
  <si>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</si>
  <si>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</si>
  <si>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</si>
  <si>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</si>
  <si>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</si>
  <si>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</si>
  <si>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</si>
  <si>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</si>
  <si>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</si>
  <si>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</si>
  <si>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</si>
  <si>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</si>
  <si>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</si>
  <si>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</si>
  <si>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</si>
  <si>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</si>
  <si>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</si>
  <si>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</si>
  <si>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</si>
  <si>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</si>
  <si>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</si>
  <si>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</si>
  <si>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</si>
  <si>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</si>
  <si>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</si>
  <si>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</si>
  <si>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</si>
  <si>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</si>
  <si>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</si>
  <si>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</si>
  <si>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</si>
  <si>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</si>
  <si>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</si>
  <si>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</si>
  <si>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</si>
  <si>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</si>
  <si>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</si>
  <si>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</si>
  <si>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</si>
  <si>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</si>
  <si>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</si>
  <si>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</si>
  <si>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</si>
  <si>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</si>
  <si>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</si>
  <si>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</si>
  <si>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</si>
  <si>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</si>
  <si>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</si>
  <si>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</si>
  <si>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</si>
  <si>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</si>
  <si>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</si>
  <si>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</si>
  <si>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</si>
  <si>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</si>
  <si>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</si>
  <si>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</si>
  <si>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</si>
  <si>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</si>
  <si>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</si>
  <si>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</si>
  <si>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</si>
  <si>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</si>
  <si>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</si>
  <si>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</si>
  <si>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</si>
  <si>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</si>
  <si>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</si>
  <si>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</si>
  <si>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</si>
  <si>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</si>
  <si>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</si>
  <si>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</si>
  <si>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</si>
  <si>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</si>
  <si>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</si>
  <si>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</si>
  <si>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</si>
  <si>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</si>
  <si>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</si>
  <si>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</si>
  <si>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</si>
  <si>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</si>
  <si>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</si>
  <si>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</si>
  <si>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</si>
  <si>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</si>
  <si>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</si>
  <si>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</si>
  <si>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</si>
  <si>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</si>
  <si>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</si>
  <si>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</si>
  <si>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</si>
  <si>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</si>
  <si>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</si>
  <si>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</si>
  <si>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</si>
  <si>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</si>
  <si>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</si>
  <si>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</si>
  <si>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</si>
  <si>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</si>
  <si>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</si>
  <si>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</si>
  <si>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</si>
  <si>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</si>
  <si>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</si>
  <si>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</si>
  <si>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</si>
  <si>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</si>
  <si>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</si>
  <si>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</si>
  <si>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</si>
  <si>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</si>
  <si>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</si>
  <si>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</si>
  <si>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</si>
  <si>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</si>
  <si>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</si>
  <si>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</si>
  <si>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</si>
  <si>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</si>
  <si>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</si>
  <si>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</si>
  <si>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</si>
  <si>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</si>
  <si>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</si>
  <si>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</si>
  <si>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</si>
  <si>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</si>
  <si>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</si>
  <si>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</si>
  <si>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</si>
  <si>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</si>
  <si>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</si>
  <si>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</si>
  <si>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</si>
  <si>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</si>
  <si>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</si>
  <si>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</si>
  <si>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</si>
  <si>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</si>
  <si>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</si>
  <si>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</si>
  <si>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</si>
  <si>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</si>
  <si>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</si>
  <si>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</si>
  <si>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</si>
  <si>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</si>
  <si>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</si>
  <si>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</si>
  <si>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</si>
  <si>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</si>
  <si>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</si>
  <si>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</si>
  <si>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</si>
  <si>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</si>
  <si>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</si>
  <si>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</si>
  <si>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</si>
  <si>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</si>
  <si>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</si>
  <si>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</si>
  <si>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</si>
  <si>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</si>
  <si>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</si>
  <si>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</si>
  <si>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</si>
  <si>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</si>
  <si>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</si>
  <si>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</si>
  <si>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</si>
  <si>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</si>
  <si>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</si>
  <si>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</si>
  <si>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</si>
  <si>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</si>
  <si>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</si>
  <si>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</si>
  <si>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</si>
  <si>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</si>
  <si>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</si>
  <si>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</si>
  <si>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</si>
  <si>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</si>
  <si>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</si>
  <si>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</si>
  <si>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</si>
  <si>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</si>
  <si>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</si>
  <si>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</si>
  <si>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</si>
  <si>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</si>
  <si>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</si>
  <si>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</si>
  <si>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</si>
  <si>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</si>
  <si>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</si>
  <si>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</si>
  <si>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</si>
  <si>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</si>
  <si>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</si>
  <si>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</si>
  <si>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</si>
  <si>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</si>
  <si>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</si>
  <si>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</si>
  <si>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</si>
  <si>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</si>
  <si>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</si>
  <si>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</si>
  <si>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</si>
  <si>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</si>
  <si>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</si>
  <si>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</si>
  <si>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</si>
  <si>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</si>
  <si>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</si>
  <si>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</si>
  <si>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</si>
  <si>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</si>
  <si>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</si>
  <si>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</si>
  <si>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</si>
  <si>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</si>
  <si>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</si>
  <si>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</si>
  <si>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</si>
  <si>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</si>
  <si>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</si>
  <si>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</si>
  <si>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</si>
  <si>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</si>
  <si>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</si>
  <si>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</si>
  <si>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</si>
  <si>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</si>
  <si>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</si>
  <si>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</si>
  <si>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</si>
  <si>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</si>
  <si>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</si>
  <si>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</si>
  <si>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</si>
  <si>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</si>
  <si>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</si>
  <si>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</si>
  <si>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</si>
  <si>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</si>
  <si>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</si>
  <si>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</si>
  <si>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</si>
  <si>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</si>
  <si>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</si>
  <si>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</si>
  <si>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</si>
  <si>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</si>
  <si>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</si>
  <si>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</si>
  <si>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</si>
  <si>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</si>
  <si>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</si>
  <si>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</si>
  <si>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</si>
  <si>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</si>
  <si>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</si>
  <si>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</si>
  <si>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</si>
  <si>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</si>
  <si>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</si>
  <si>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</si>
  <si>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</si>
  <si>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</si>
  <si>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</si>
  <si>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</si>
  <si>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</si>
  <si>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</si>
  <si>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</si>
  <si>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</si>
  <si>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</si>
  <si>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</si>
  <si>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</si>
  <si>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</si>
  <si>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</si>
  <si>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</si>
  <si>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</si>
  <si>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</si>
  <si>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</si>
  <si>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</si>
  <si>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</si>
  <si>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</si>
  <si>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</si>
  <si>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</si>
  <si>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</si>
  <si>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</si>
  <si>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</si>
  <si>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</si>
  <si>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</si>
  <si>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</si>
  <si>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</si>
  <si>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</si>
  <si>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</si>
  <si>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</si>
  <si>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</si>
  <si>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</si>
  <si>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</si>
  <si>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</si>
  <si>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</si>
  <si>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</si>
  <si>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</si>
  <si>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</si>
  <si>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</si>
  <si>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</si>
  <si>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</si>
  <si>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</si>
  <si>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</si>
  <si>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</si>
  <si>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</si>
  <si>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</si>
  <si>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</si>
  <si>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</si>
  <si>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</si>
  <si>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</si>
  <si>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</si>
  <si>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</si>
  <si>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</si>
  <si>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</si>
  <si>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</si>
  <si>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</si>
  <si>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</si>
  <si>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</si>
  <si>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</si>
  <si>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</si>
  <si>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</si>
  <si>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</si>
  <si>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</si>
  <si>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</si>
  <si>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</si>
  <si>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</si>
  <si>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</si>
  <si>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</si>
  <si>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</si>
  <si>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</si>
  <si>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</si>
  <si>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</si>
  <si>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</si>
  <si>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</si>
  <si>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</si>
  <si>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</si>
  <si>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</si>
  <si>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</si>
  <si>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</si>
  <si>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</si>
  <si>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</si>
  <si>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</si>
  <si>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</si>
  <si>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</si>
  <si>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</si>
  <si>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</si>
  <si>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</si>
  <si>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</si>
  <si>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</si>
  <si>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</si>
  <si>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</si>
  <si>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</si>
  <si>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</si>
  <si>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</si>
  <si>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</si>
  <si>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</si>
  <si>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</si>
  <si>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</si>
  <si>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</si>
  <si>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</si>
  <si>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</si>
  <si>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</si>
  <si>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</si>
  <si>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</si>
  <si>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</si>
  <si>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</si>
  <si>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</si>
  <si>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</si>
  <si>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</si>
  <si>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</si>
  <si>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</si>
  <si>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</si>
  <si>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</si>
  <si>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</si>
  <si>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</si>
  <si>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</si>
  <si>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</si>
  <si>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</si>
  <si>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</si>
  <si>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</si>
  <si>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</si>
  <si>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</si>
  <si>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</si>
  <si>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</si>
  <si>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</si>
  <si>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</si>
  <si>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</si>
  <si>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</si>
  <si>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</si>
  <si>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</si>
  <si>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</si>
  <si>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</si>
  <si>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</si>
  <si>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</si>
  <si>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</si>
  <si>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</si>
  <si>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</si>
  <si>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</si>
  <si>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</si>
  <si>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</si>
  <si>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</si>
  <si>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</si>
  <si>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</si>
  <si>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</si>
  <si>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</si>
  <si>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</si>
  <si>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</si>
  <si>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</si>
  <si>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</si>
  <si>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</si>
  <si>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</si>
  <si>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</si>
  <si>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</si>
  <si>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</si>
  <si>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</si>
  <si>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</si>
  <si>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</si>
  <si>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</si>
  <si>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</si>
  <si>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</si>
  <si>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</si>
  <si>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</si>
  <si>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</si>
  <si>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</si>
  <si>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</si>
  <si>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</si>
  <si>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</si>
  <si>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</si>
  <si>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</si>
  <si>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</si>
  <si>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</si>
  <si>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</si>
  <si>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</si>
  <si>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</si>
  <si>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</si>
  <si>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</si>
  <si>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</si>
  <si>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</si>
  <si>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</si>
  <si>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</si>
  <si>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</si>
  <si>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</si>
  <si>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</si>
  <si>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</si>
  <si>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</si>
  <si>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</si>
  <si>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</si>
  <si>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</si>
  <si>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</si>
  <si>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</si>
  <si>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</si>
  <si>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</si>
  <si>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</si>
  <si>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</si>
  <si>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</si>
  <si>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</si>
  <si>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</si>
  <si>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</si>
  <si>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</si>
  <si>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</si>
  <si>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</si>
  <si>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</si>
  <si>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</si>
  <si>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</si>
  <si>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</si>
  <si>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</si>
  <si>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</si>
  <si>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</si>
  <si>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</si>
  <si>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</si>
  <si>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</si>
  <si>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</si>
  <si>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</si>
  <si>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</si>
  <si>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</si>
  <si>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</si>
  <si>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</si>
  <si>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</si>
  <si>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</si>
  <si>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</si>
  <si>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</si>
  <si>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</si>
  <si>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</si>
  <si>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</si>
  <si>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</si>
  <si>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</si>
  <si>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</si>
  <si>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</si>
  <si>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</si>
  <si>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</si>
  <si>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</si>
  <si>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</si>
  <si>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</si>
  <si>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</si>
  <si>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</si>
  <si>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</si>
  <si>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</si>
  <si>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</si>
  <si>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</si>
  <si>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</si>
  <si>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</si>
  <si>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</si>
  <si>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</si>
  <si>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</si>
  <si>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</si>
  <si>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</si>
  <si>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</si>
  <si>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</si>
  <si>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</si>
  <si>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</si>
  <si>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</si>
  <si>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</si>
  <si>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</si>
  <si>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</si>
  <si>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</si>
  <si>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</si>
  <si>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</si>
  <si>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</si>
  <si>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</si>
  <si>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</si>
  <si>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</si>
  <si>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</si>
  <si>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</si>
  <si>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</si>
  <si>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</si>
  <si>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</si>
  <si>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</si>
  <si>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</si>
  <si>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</si>
  <si>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</si>
  <si>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</si>
  <si>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</si>
  <si>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</si>
  <si>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</si>
  <si>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</si>
  <si>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</si>
  <si>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</si>
  <si>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</si>
  <si>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</si>
  <si>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</si>
  <si>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</si>
  <si>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</si>
  <si>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</si>
  <si>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</si>
  <si>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</si>
  <si>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</si>
  <si>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</si>
  <si>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</si>
  <si>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</si>
  <si>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</si>
  <si>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</si>
  <si>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</si>
  <si>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</si>
  <si>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</si>
  <si>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</si>
  <si>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</si>
  <si>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</si>
  <si>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</si>
  <si>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</si>
  <si>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</si>
  <si>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</si>
  <si>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</si>
  <si>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</si>
  <si>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</si>
  <si>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</si>
  <si>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</si>
  <si>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</si>
  <si>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</si>
  <si>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</si>
  <si>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</si>
  <si>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</si>
  <si>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</si>
  <si>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</si>
  <si>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</si>
  <si>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</si>
  <si>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</si>
  <si>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</si>
  <si>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</si>
  <si>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</si>
  <si>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</si>
  <si>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</si>
  <si>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</si>
  <si>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</si>
  <si>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</si>
  <si>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</si>
  <si>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</si>
  <si>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</si>
  <si>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</si>
  <si>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</si>
  <si>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</si>
  <si>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</si>
  <si>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</si>
  <si>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</si>
  <si>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</si>
  <si>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</si>
  <si>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</si>
  <si>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</si>
  <si>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</si>
  <si>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</si>
  <si>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</si>
  <si>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</si>
  <si>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</si>
  <si>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</si>
  <si>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</si>
  <si>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</si>
  <si>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</si>
  <si>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</si>
  <si>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</si>
  <si>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</si>
  <si>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</si>
  <si>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</si>
  <si>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</si>
  <si>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</si>
  <si>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</si>
  <si>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</si>
  <si>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</si>
  <si>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</si>
  <si>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</si>
  <si>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</si>
  <si>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</si>
  <si>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</si>
  <si>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</si>
  <si>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</si>
  <si>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</si>
  <si>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</si>
  <si>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</si>
  <si>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</si>
  <si>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</si>
  <si>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</si>
  <si>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</si>
  <si>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</si>
  <si>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</si>
  <si>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</si>
  <si>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</si>
  <si>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</si>
  <si>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</si>
  <si>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</si>
  <si>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</si>
  <si>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</si>
  <si>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</si>
  <si>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</si>
  <si>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</si>
  <si>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</si>
  <si>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</si>
  <si>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</si>
  <si>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</si>
  <si>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</si>
  <si>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</si>
  <si>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</si>
  <si>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</si>
  <si>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</si>
  <si>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</si>
  <si>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</si>
  <si>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</si>
  <si>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</si>
  <si>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</si>
  <si>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</si>
  <si>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</si>
  <si>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</si>
  <si>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</si>
  <si>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</si>
  <si>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</si>
  <si>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</si>
  <si>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</si>
  <si>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</si>
  <si>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</si>
  <si>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</si>
  <si>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</si>
  <si>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</si>
  <si>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</si>
  <si>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</si>
  <si>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</si>
  <si>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</si>
  <si>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</si>
  <si>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</si>
  <si>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</si>
  <si>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</si>
  <si>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</si>
  <si>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</si>
  <si>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</si>
  <si>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</si>
  <si>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</si>
  <si>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</si>
  <si>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</si>
  <si>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</si>
  <si>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</si>
  <si>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</si>
  <si>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</si>
  <si>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</si>
  <si>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</si>
  <si>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</si>
  <si>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</si>
  <si>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</si>
  <si>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</si>
  <si>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</si>
  <si>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</si>
  <si>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</si>
  <si>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</si>
  <si>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</si>
  <si>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</si>
  <si>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</si>
  <si>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</si>
  <si>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</si>
  <si>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</si>
  <si>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</si>
  <si>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</si>
  <si>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</si>
  <si>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</si>
  <si>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</si>
  <si>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</si>
  <si>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</si>
  <si>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</si>
  <si>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</si>
  <si>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</si>
  <si>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</si>
  <si>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</si>
  <si>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</si>
  <si>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</si>
  <si>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</si>
  <si>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</si>
  <si>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</si>
  <si>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</si>
  <si>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</si>
  <si>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</si>
  <si>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</si>
  <si>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</si>
  <si>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</si>
  <si>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</si>
  <si>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</si>
  <si>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</si>
  <si>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</si>
  <si>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</si>
  <si>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</si>
  <si>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</si>
  <si>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</si>
  <si>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</si>
  <si>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</si>
  <si>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</si>
  <si>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</si>
  <si>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</si>
  <si>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</si>
  <si>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</si>
  <si>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</si>
  <si>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</si>
  <si>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</si>
  <si>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</si>
  <si>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</si>
  <si>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</si>
  <si>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</si>
  <si>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</si>
  <si>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</si>
  <si>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</si>
  <si>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</si>
  <si>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</si>
  <si>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</si>
  <si>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</si>
  <si>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</si>
  <si>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</si>
  <si>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</si>
  <si>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</si>
  <si>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</si>
  <si>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</si>
  <si>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</si>
  <si>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</si>
  <si>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</si>
  <si>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</si>
  <si>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</si>
  <si>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</si>
  <si>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</si>
  <si>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</si>
  <si>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</si>
  <si>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</si>
  <si>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</si>
  <si>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</si>
  <si>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</si>
  <si>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</si>
  <si>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</si>
  <si>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</si>
  <si>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</si>
  <si>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</si>
  <si>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</si>
  <si>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</si>
  <si>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</si>
  <si>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</si>
  <si>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</si>
  <si>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</si>
  <si>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</si>
  <si>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</si>
  <si>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</si>
  <si>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</si>
  <si>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</si>
  <si>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</si>
  <si>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</si>
  <si>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</si>
  <si>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</si>
  <si>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</si>
  <si>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</si>
  <si>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</si>
  <si>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</si>
  <si>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</si>
  <si>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</si>
  <si>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</si>
  <si>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</si>
  <si>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</si>
  <si>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</si>
  <si>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</si>
  <si>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</si>
  <si>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</si>
  <si>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</si>
  <si>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</si>
  <si>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</si>
  <si>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</si>
  <si>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</si>
  <si>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</si>
  <si>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</si>
  <si>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</si>
  <si>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</si>
  <si>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</si>
  <si>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</si>
  <si>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</si>
  <si>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</si>
  <si>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</si>
  <si>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</si>
  <si>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</si>
  <si>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</si>
  <si>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</si>
  <si>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</si>
  <si>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</si>
  <si>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</si>
  <si>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</si>
  <si>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</si>
  <si>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</si>
  <si>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</si>
  <si>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</si>
  <si>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</si>
  <si>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</si>
  <si>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</si>
  <si>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</si>
  <si>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</si>
  <si>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</si>
  <si>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</si>
  <si>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</si>
  <si>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</si>
  <si>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</si>
  <si>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</si>
  <si>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</si>
  <si>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</si>
  <si>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</si>
  <si>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</si>
  <si>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</si>
  <si>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</si>
  <si>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</si>
  <si>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</si>
  <si>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</si>
  <si>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</si>
  <si>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</si>
  <si>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</si>
  <si>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</si>
  <si>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</si>
  <si>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</si>
  <si>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</si>
  <si>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</si>
  <si>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</si>
  <si>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</si>
  <si>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</si>
  <si>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</si>
  <si>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</si>
  <si>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</si>
  <si>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</si>
  <si>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</si>
  <si>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</si>
  <si>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</si>
  <si>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</si>
  <si>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</si>
  <si>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</si>
  <si>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</si>
  <si>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</si>
  <si>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</si>
  <si>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</si>
  <si>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</si>
  <si>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</si>
  <si>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</si>
  <si>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</si>
  <si>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</si>
  <si>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</si>
  <si>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</si>
  <si>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</si>
  <si>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</si>
  <si>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</si>
  <si>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</si>
  <si>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</si>
  <si>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</si>
  <si>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</si>
  <si>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</si>
  <si>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</si>
  <si>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</si>
  <si>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</si>
  <si>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</si>
  <si>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</si>
  <si>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</si>
  <si>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</si>
  <si>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</si>
  <si>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</si>
  <si>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</si>
  <si>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</si>
  <si>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</si>
  <si>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</si>
  <si>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</si>
  <si>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</si>
  <si>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</si>
  <si>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</si>
  <si>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</si>
  <si>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</si>
  <si>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</si>
  <si>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</si>
  <si>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</si>
  <si>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</si>
  <si>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</si>
  <si>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</si>
  <si>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</si>
  <si>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</si>
  <si>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</si>
  <si>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</si>
  <si>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</si>
  <si>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</si>
  <si>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</si>
  <si>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</si>
  <si>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</si>
  <si>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</si>
  <si>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</si>
  <si>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</si>
  <si>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</si>
  <si>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</si>
  <si>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</si>
  <si>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</si>
  <si>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</si>
  <si>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</si>
  <si>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</si>
  <si>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</si>
  <si>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</si>
  <si>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</si>
  <si>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</si>
  <si>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</si>
  <si>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</si>
  <si>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</si>
  <si>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</si>
  <si>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</si>
  <si>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</si>
  <si>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</si>
  <si>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</si>
  <si>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</si>
  <si>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</si>
  <si>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</si>
  <si>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</si>
  <si>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</si>
  <si>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</si>
  <si>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</si>
  <si>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</si>
  <si>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</si>
  <si>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</si>
  <si>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</si>
  <si>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</si>
  <si>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</si>
  <si>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</si>
  <si>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</si>
  <si>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</si>
  <si>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</si>
  <si>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</si>
  <si>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</si>
  <si>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</si>
  <si>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</si>
  <si>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</si>
  <si>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</si>
  <si>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</si>
  <si>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</si>
  <si>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</si>
  <si>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</si>
  <si>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</si>
  <si>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</si>
  <si>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</si>
  <si>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</si>
  <si>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</si>
  <si>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</si>
  <si>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</si>
  <si>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</si>
  <si>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</si>
  <si>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</si>
  <si>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</si>
  <si>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</si>
  <si>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</si>
  <si>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</si>
  <si>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</si>
  <si>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</si>
  <si>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</si>
  <si>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</si>
  <si>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</si>
  <si>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</si>
  <si>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</si>
  <si>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</si>
  <si>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</si>
  <si>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</si>
  <si>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</si>
  <si>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</si>
  <si>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</si>
  <si>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</si>
  <si>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</si>
  <si>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</si>
  <si>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</si>
  <si>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</si>
  <si>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</si>
  <si>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</si>
  <si>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</si>
  <si>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</si>
  <si>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</si>
  <si>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</si>
  <si>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</si>
  <si>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</si>
  <si>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</si>
  <si>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</si>
  <si>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</si>
  <si>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</si>
  <si>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</si>
  <si>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</si>
  <si>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</si>
  <si>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</si>
  <si>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</si>
  <si>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</si>
  <si>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</si>
  <si>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</si>
  <si>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</si>
  <si>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</si>
  <si>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</si>
  <si>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</si>
  <si>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</si>
  <si>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</si>
  <si>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</si>
  <si>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</si>
  <si>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</si>
  <si>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</si>
  <si>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</si>
  <si>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</si>
  <si>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</si>
  <si>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</si>
  <si>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</si>
  <si>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</si>
  <si>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</si>
  <si>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</si>
  <si>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</si>
  <si>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</si>
  <si>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</si>
  <si>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</si>
  <si>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</si>
  <si>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</si>
  <si>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</si>
  <si>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</si>
  <si>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</si>
  <si>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</si>
  <si>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</si>
  <si>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</si>
  <si>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</si>
  <si>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</si>
  <si>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</si>
  <si>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</si>
  <si>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</si>
  <si>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</si>
  <si>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</si>
  <si>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</si>
  <si>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</si>
  <si>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</si>
  <si>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</si>
  <si>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</si>
  <si>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</si>
  <si>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</si>
  <si>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</si>
  <si>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</si>
  <si>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</si>
  <si>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</si>
  <si>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</si>
  <si>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</si>
  <si>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</si>
  <si>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</si>
  <si>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</si>
  <si>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</si>
  <si>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</si>
  <si>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</si>
  <si>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</si>
  <si>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</si>
  <si>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</si>
  <si>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</si>
  <si>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</si>
  <si>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</si>
  <si>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</si>
  <si>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</si>
  <si>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</si>
  <si>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</si>
  <si>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</si>
  <si>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</si>
  <si>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</si>
  <si>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</si>
  <si>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</si>
  <si>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</si>
  <si>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</si>
  <si>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</si>
  <si>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</si>
  <si>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</si>
  <si>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</si>
  <si>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</si>
  <si>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</si>
  <si>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</si>
  <si>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</si>
  <si>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</si>
  <si>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</si>
  <si>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</si>
  <si>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</si>
  <si>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</si>
  <si>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</si>
  <si>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</si>
  <si>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</si>
  <si>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</si>
  <si>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</si>
  <si>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</si>
  <si>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</si>
  <si>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</si>
  <si>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</si>
  <si>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</si>
  <si>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</si>
  <si>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</si>
  <si>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</si>
  <si>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</si>
  <si>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</si>
  <si>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</si>
  <si>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</si>
  <si>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</si>
  <si>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</si>
  <si>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</si>
  <si>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</si>
  <si>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</si>
  <si>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</si>
  <si>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</si>
  <si>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</si>
  <si>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</si>
  <si>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</si>
  <si>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</si>
  <si>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</si>
  <si>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</si>
  <si>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</si>
  <si>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</si>
  <si>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</si>
  <si>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</si>
  <si>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</si>
  <si>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</si>
  <si>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</si>
  <si>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</si>
  <si>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</si>
  <si>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</si>
  <si>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</si>
  <si>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</si>
  <si>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</si>
  <si>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</si>
  <si>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</si>
  <si>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</si>
  <si>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</si>
  <si>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</si>
  <si>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</si>
  <si>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</si>
  <si>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</si>
  <si>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</si>
  <si>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</si>
  <si>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</si>
  <si>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</si>
  <si>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</si>
  <si>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</si>
  <si>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</si>
  <si>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</si>
  <si>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</si>
  <si>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</si>
  <si>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</si>
  <si>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</si>
  <si>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</si>
  <si>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</si>
  <si>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</si>
  <si>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</si>
  <si>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</si>
  <si>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</si>
  <si>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</si>
  <si>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</si>
  <si>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</si>
  <si>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</si>
  <si>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</si>
  <si>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</si>
  <si>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</si>
  <si>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</si>
  <si>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</si>
  <si>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</si>
  <si>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</si>
  <si>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</si>
  <si>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</si>
  <si>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</si>
  <si>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</si>
  <si>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</si>
  <si>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</si>
  <si>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</si>
  <si>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</si>
  <si>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</si>
  <si>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</si>
  <si>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</si>
  <si>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</si>
  <si>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</si>
  <si>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</si>
  <si>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</si>
  <si>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</si>
  <si>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</si>
  <si>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</si>
  <si>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</si>
  <si>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</si>
  <si>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</si>
  <si>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</si>
  <si>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</si>
  <si>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</si>
  <si>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</si>
  <si>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</si>
  <si>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</si>
  <si>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</si>
  <si>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</si>
  <si>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</si>
  <si>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</si>
  <si>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</si>
  <si>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</si>
  <si>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</si>
  <si>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</si>
  <si>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</si>
  <si>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</si>
  <si>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</si>
  <si>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</si>
  <si>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</si>
  <si>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</si>
  <si>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</si>
  <si>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</si>
  <si>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</si>
  <si>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</si>
  <si>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</si>
  <si>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</si>
  <si>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</si>
  <si>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</si>
  <si>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</si>
  <si>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</si>
  <si>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</si>
  <si>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</si>
  <si>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</si>
  <si>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</si>
  <si>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</si>
  <si>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</si>
  <si>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</si>
  <si>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</si>
  <si>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</si>
  <si>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</si>
  <si>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</si>
  <si>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</si>
  <si>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</si>
  <si>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</si>
  <si>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</si>
  <si>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</si>
  <si>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</si>
  <si>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</si>
  <si>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</si>
  <si>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</si>
  <si>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</si>
  <si>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</si>
  <si>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</si>
  <si>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</si>
  <si>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</si>
  <si>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</si>
  <si>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</si>
  <si>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</si>
  <si>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</si>
  <si>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</si>
  <si>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</si>
  <si>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</si>
  <si>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</si>
  <si>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</si>
  <si>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</si>
  <si>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</si>
  <si>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</si>
  <si>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</si>
  <si>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</si>
  <si>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</si>
  <si>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</si>
  <si>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</si>
  <si>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</si>
  <si>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</si>
  <si>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</si>
  <si>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</si>
  <si>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</si>
  <si>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</si>
  <si>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</si>
  <si>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</si>
  <si>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</si>
  <si>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</si>
  <si>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</si>
  <si>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</si>
  <si>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</si>
  <si>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</si>
  <si>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</si>
  <si>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</si>
  <si>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</si>
  <si>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</si>
  <si>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</si>
  <si>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</si>
  <si>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</si>
  <si>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</si>
  <si>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</si>
  <si>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</si>
  <si>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</si>
  <si>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</si>
  <si>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</si>
  <si>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</si>
  <si>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</si>
  <si>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</si>
  <si>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</si>
  <si>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</si>
  <si>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</si>
  <si>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</si>
  <si>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</si>
  <si>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</si>
  <si>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</si>
  <si>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</si>
  <si>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</si>
  <si>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</si>
  <si>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</si>
  <si>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</si>
  <si>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</si>
  <si>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</si>
  <si>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</si>
  <si>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</si>
  <si>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</si>
  <si>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</si>
  <si>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</si>
  <si>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</si>
  <si>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</si>
  <si>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</si>
  <si>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</si>
  <si>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</si>
  <si>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</si>
  <si>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</si>
  <si>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</si>
  <si>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</si>
  <si>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</si>
  <si>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</si>
  <si>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</si>
  <si>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</si>
  <si>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</si>
  <si>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</si>
  <si>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</si>
  <si>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</si>
  <si>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</si>
  <si>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</si>
  <si>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</si>
  <si>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</si>
  <si>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</si>
  <si>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</si>
  <si>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</si>
  <si>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</si>
  <si>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</si>
  <si>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</si>
  <si>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</si>
  <si>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</si>
  <si>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</si>
  <si>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</si>
  <si>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</si>
  <si>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</si>
  <si>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</si>
  <si>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</si>
  <si>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</si>
  <si>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</si>
  <si>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</si>
  <si>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</si>
  <si>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</si>
  <si>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</si>
  <si>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</si>
  <si>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</si>
  <si>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</si>
  <si>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</si>
  <si>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</si>
  <si>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</si>
  <si>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</si>
  <si>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</si>
  <si>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</si>
  <si>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</si>
  <si>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</si>
  <si>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</si>
  <si>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</si>
  <si>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</si>
  <si>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</si>
  <si>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</si>
  <si>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</si>
  <si>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</si>
  <si>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</si>
  <si>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</si>
  <si>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</si>
  <si>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</si>
  <si>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</si>
  <si>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</si>
  <si>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</si>
  <si>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</si>
  <si>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</si>
  <si>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</si>
  <si>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</si>
  <si>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</si>
  <si>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</si>
  <si>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</si>
  <si>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</si>
  <si>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</si>
  <si>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</si>
  <si>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</si>
  <si>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</si>
  <si>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</si>
  <si>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</si>
  <si>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</si>
  <si>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</si>
  <si>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</si>
  <si>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</si>
  <si>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</si>
  <si>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</si>
  <si>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</si>
  <si>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</si>
  <si>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</si>
  <si>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</si>
  <si>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</si>
  <si>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</si>
  <si>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</si>
  <si>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</si>
  <si>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</si>
  <si>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</si>
  <si>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</si>
  <si>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</si>
  <si>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</si>
  <si>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</si>
  <si>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</si>
  <si>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</si>
  <si>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</si>
  <si>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</si>
  <si>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</si>
  <si>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</si>
  <si>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</si>
  <si>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</si>
  <si>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</si>
  <si>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</si>
  <si>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</si>
  <si>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</si>
  <si>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</si>
  <si>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</si>
  <si>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</si>
  <si>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</si>
  <si>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</si>
  <si>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</si>
  <si>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</si>
  <si>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</si>
  <si>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</si>
  <si>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</si>
  <si>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</si>
  <si>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</si>
  <si>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</si>
  <si>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</si>
  <si>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</si>
  <si>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</si>
  <si>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</si>
  <si>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</si>
  <si>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</si>
  <si>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</si>
  <si>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</si>
  <si>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</si>
  <si>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</si>
  <si>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</si>
  <si>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</si>
  <si>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</si>
  <si>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</si>
  <si>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</si>
  <si>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</si>
  <si>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</si>
  <si>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</si>
  <si>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</si>
  <si>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</si>
  <si>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</si>
  <si>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</si>
  <si>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</si>
  <si>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</si>
  <si>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</si>
  <si>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</si>
  <si>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</si>
  <si>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</si>
  <si>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</si>
  <si>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</si>
  <si>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</si>
  <si>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</si>
  <si>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</si>
  <si>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</si>
  <si>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</si>
  <si>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</si>
  <si>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</si>
  <si>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</si>
  <si>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</si>
  <si>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</si>
  <si>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</si>
  <si>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</si>
  <si>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</si>
  <si>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</si>
  <si>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</si>
  <si>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</si>
  <si>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</si>
  <si>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</si>
  <si>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</si>
  <si>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</si>
  <si>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</si>
  <si>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</si>
  <si>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</si>
  <si>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</si>
  <si>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</si>
  <si>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</si>
  <si>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</si>
  <si>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</si>
  <si>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</si>
  <si>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</si>
  <si>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</si>
  <si>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</si>
  <si>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</si>
  <si>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</si>
  <si>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</si>
  <si>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</si>
  <si>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</si>
  <si>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</si>
  <si>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</si>
  <si>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</si>
  <si>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</si>
  <si>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</si>
  <si>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</si>
  <si>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</si>
  <si>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</si>
  <si>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</si>
  <si>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</si>
  <si>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</si>
  <si>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</si>
  <si>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</si>
  <si>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</si>
  <si>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</si>
  <si>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</si>
  <si>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</si>
  <si>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</si>
  <si>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</si>
  <si>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</si>
  <si>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</si>
  <si>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</si>
  <si>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</si>
  <si>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</si>
  <si>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</si>
  <si>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</si>
  <si>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</si>
  <si>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</si>
  <si>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</si>
  <si>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</si>
  <si>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</si>
  <si>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</si>
  <si>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</si>
  <si>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</si>
  <si>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</si>
  <si>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</si>
  <si>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</si>
  <si>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</si>
  <si>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</si>
  <si>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</si>
  <si>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</si>
  <si>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</si>
  <si>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</si>
  <si>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</si>
  <si>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</si>
  <si>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</si>
  <si>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</si>
  <si>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</si>
  <si>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</si>
  <si>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</si>
  <si>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</si>
  <si>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</si>
  <si>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</si>
  <si>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</si>
  <si>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</si>
  <si>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</si>
  <si>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</si>
  <si>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</si>
  <si>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</si>
  <si>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</si>
  <si>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</si>
  <si>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</si>
  <si>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</si>
  <si>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</si>
  <si>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</si>
  <si>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</si>
  <si>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</si>
  <si>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</si>
  <si>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</si>
  <si>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</si>
  <si>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</si>
  <si>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</si>
  <si>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</si>
  <si>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</si>
  <si>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</si>
  <si>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</si>
  <si>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</si>
  <si>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</si>
  <si>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</si>
  <si>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</si>
  <si>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</si>
  <si>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</si>
  <si>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</si>
  <si>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</si>
  <si>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</si>
  <si>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</si>
  <si>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</si>
  <si>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</si>
  <si>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</si>
  <si>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</si>
  <si>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</si>
  <si>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</si>
  <si>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</si>
  <si>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</si>
  <si>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</si>
  <si>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</si>
  <si>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</si>
  <si>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</si>
  <si>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</si>
  <si>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</si>
  <si>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</si>
  <si>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</si>
  <si>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</si>
  <si>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</si>
  <si>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</si>
  <si>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</si>
  <si>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</si>
  <si>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</si>
  <si>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</si>
  <si>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</si>
  <si>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</si>
  <si>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</si>
  <si>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</si>
  <si>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</si>
  <si>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</si>
  <si>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</si>
  <si>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</si>
  <si>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</si>
  <si>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</si>
  <si>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</si>
  <si>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</si>
  <si>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</si>
  <si>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</si>
  <si>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</si>
  <si>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</si>
  <si>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</si>
  <si>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</si>
  <si>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</si>
  <si>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</si>
  <si>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</si>
  <si>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</si>
  <si>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</si>
  <si>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</si>
  <si>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</si>
  <si>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</si>
  <si>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</si>
  <si>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</si>
  <si>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</si>
  <si>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</si>
  <si>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</si>
  <si>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</si>
  <si>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</si>
  <si>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</si>
  <si>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</si>
  <si>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</si>
  <si>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</si>
  <si>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</si>
  <si>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</si>
  <si>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</si>
  <si>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</si>
  <si>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</si>
  <si>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</si>
  <si>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</si>
  <si>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</si>
  <si>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</si>
  <si>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</si>
  <si>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</si>
  <si>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</si>
  <si>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</si>
  <si>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</si>
  <si>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</si>
  <si>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</si>
  <si>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</si>
  <si>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</si>
  <si>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</si>
  <si>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</si>
  <si>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</si>
  <si>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</si>
  <si>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</si>
  <si>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</si>
  <si>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</si>
  <si>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</si>
  <si>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</si>
  <si>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</si>
  <si>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</si>
  <si>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</si>
  <si>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</si>
  <si>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</si>
  <si>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</si>
  <si>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</si>
  <si>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</si>
  <si>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</si>
  <si>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</si>
  <si>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</si>
  <si>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</si>
  <si>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</si>
  <si>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</si>
  <si>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</si>
  <si>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</si>
  <si>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</si>
  <si>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</si>
  <si>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</si>
  <si>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</si>
  <si>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</si>
  <si>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</si>
  <si>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</si>
  <si>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</si>
  <si>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</si>
  <si>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</si>
  <si>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</si>
  <si>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</si>
  <si>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</si>
  <si>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</si>
  <si>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</si>
  <si>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</si>
  <si>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</si>
  <si>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</si>
  <si>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</si>
  <si>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</si>
  <si>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</si>
  <si>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</si>
  <si>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</si>
  <si>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</si>
  <si>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</si>
  <si>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</si>
  <si>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</si>
  <si>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</si>
  <si>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</si>
  <si>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</si>
  <si>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</si>
  <si>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</si>
  <si>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</si>
  <si>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</si>
  <si>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</si>
  <si>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</si>
  <si>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</si>
  <si>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</si>
  <si>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</si>
  <si>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</si>
  <si>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</si>
  <si>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</si>
  <si>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</si>
  <si>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</si>
  <si>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</si>
  <si>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</si>
  <si>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</si>
  <si>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</si>
  <si>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</si>
  <si>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</si>
  <si>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</si>
  <si>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</si>
  <si>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</si>
  <si>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</si>
  <si>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</si>
  <si>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</si>
  <si>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</si>
  <si>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</si>
  <si>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</si>
  <si>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</si>
  <si>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</si>
  <si>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</si>
  <si>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</si>
  <si>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</si>
  <si>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</si>
  <si>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</si>
  <si>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</si>
  <si>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</si>
  <si>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</si>
  <si>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</si>
  <si>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</si>
  <si>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</si>
  <si>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</si>
  <si>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</si>
  <si>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</si>
  <si>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</si>
  <si>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</si>
  <si>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</si>
  <si>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</si>
  <si>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</si>
  <si>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</si>
  <si>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</si>
  <si>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</si>
  <si>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</si>
  <si>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</si>
  <si>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</si>
  <si>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</si>
  <si>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</si>
  <si>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</si>
  <si>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</si>
  <si>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</si>
  <si>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</si>
  <si>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</si>
  <si>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</si>
  <si>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</si>
  <si>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</si>
  <si>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</si>
  <si>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</si>
  <si>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</si>
  <si>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</si>
  <si>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</si>
  <si>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</si>
  <si>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</si>
  <si>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</si>
  <si>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</si>
  <si>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</si>
  <si>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</si>
  <si>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</si>
  <si>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</si>
  <si>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</si>
  <si>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</si>
  <si>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</si>
  <si>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</si>
  <si>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</si>
  <si>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</si>
  <si>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</si>
  <si>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</si>
  <si>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</si>
  <si>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</si>
  <si>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</si>
  <si>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</si>
  <si>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</si>
  <si>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</si>
  <si>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</si>
  <si>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</si>
  <si>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</si>
  <si>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</si>
  <si>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</si>
  <si>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</si>
  <si>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</si>
  <si>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</si>
  <si>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</si>
  <si>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</si>
  <si>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</si>
  <si>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</si>
  <si>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</si>
  <si>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</si>
  <si>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</si>
  <si>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</si>
  <si>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</si>
  <si>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</si>
  <si>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</si>
  <si>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</si>
  <si>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</si>
  <si>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</si>
  <si>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</si>
  <si>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</si>
  <si>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</si>
  <si>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</si>
  <si>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</si>
  <si>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</si>
  <si>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</si>
  <si>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</si>
  <si>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</si>
  <si>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</si>
  <si>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</si>
  <si>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</si>
  <si>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</si>
  <si>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</si>
  <si>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</si>
  <si>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</si>
  <si>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</si>
  <si>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</si>
  <si>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</si>
  <si>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</si>
  <si>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</si>
  <si>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</si>
  <si>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</si>
  <si>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</si>
  <si>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</si>
  <si>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</si>
  <si>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</si>
  <si>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</si>
  <si>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</si>
  <si>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</si>
  <si>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</si>
  <si>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</si>
  <si>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</si>
  <si>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</si>
  <si>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</si>
  <si>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</si>
  <si>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</si>
  <si>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</si>
  <si>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</si>
  <si>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</si>
  <si>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</si>
  <si>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</si>
  <si>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</si>
  <si>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</si>
  <si>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</si>
  <si>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</si>
  <si>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</si>
  <si>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</si>
  <si>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</si>
  <si>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</si>
  <si>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</si>
  <si>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</si>
  <si>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</si>
  <si>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</si>
  <si>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</si>
  <si>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</si>
  <si>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</si>
  <si>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</si>
  <si>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</si>
  <si>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</si>
  <si>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</si>
  <si>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</si>
  <si>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</si>
  <si>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</si>
  <si>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</si>
  <si>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</si>
  <si>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</si>
  <si>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</si>
  <si>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</si>
  <si>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</si>
  <si>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</si>
  <si>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</si>
  <si>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</si>
  <si>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</si>
  <si>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</si>
  <si>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</si>
  <si>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</si>
  <si>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</si>
  <si>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</si>
  <si>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</si>
  <si>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</si>
  <si>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</si>
  <si>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</si>
  <si>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</si>
  <si>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</si>
  <si>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</si>
  <si>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</si>
  <si>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</si>
  <si>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</si>
  <si>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</si>
  <si>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</si>
  <si>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</si>
  <si>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</si>
  <si>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</si>
  <si>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</si>
  <si>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</si>
  <si>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</si>
  <si>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</si>
  <si>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</si>
  <si>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</si>
  <si>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</si>
  <si>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</si>
  <si>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</si>
  <si>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</si>
  <si>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</si>
  <si>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</si>
  <si>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</si>
  <si>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</si>
  <si>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</si>
  <si>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</si>
  <si>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</si>
  <si>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</si>
  <si>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</si>
  <si>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</si>
  <si>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</si>
  <si>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</si>
  <si>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</si>
  <si>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</si>
  <si>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</si>
  <si>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</si>
  <si>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</si>
  <si>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</si>
  <si>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</si>
  <si>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</si>
  <si>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</si>
  <si>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</si>
  <si>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</si>
  <si>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</si>
  <si>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</si>
  <si>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</si>
  <si>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</si>
  <si>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</si>
  <si>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</si>
  <si>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</si>
  <si>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</si>
  <si>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</si>
  <si>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</si>
  <si>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</si>
  <si>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</si>
  <si>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</si>
  <si>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</si>
  <si>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</si>
  <si>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</si>
  <si>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</si>
  <si>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</si>
  <si>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</si>
  <si>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</si>
  <si>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</si>
  <si>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</si>
  <si>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</si>
  <si>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</si>
  <si>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</si>
  <si>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</si>
  <si>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</si>
  <si>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</si>
  <si>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</si>
  <si>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</si>
  <si>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</si>
  <si>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</si>
  <si>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</si>
  <si>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</si>
  <si>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</si>
  <si>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</si>
  <si>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</si>
  <si>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</si>
  <si>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</si>
  <si>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</si>
  <si>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</si>
  <si>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</si>
  <si>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</si>
  <si>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</si>
  <si>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</si>
  <si>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</si>
  <si>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</si>
  <si>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</si>
  <si>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</si>
  <si>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</si>
  <si>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</si>
  <si>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</si>
  <si>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</si>
  <si>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</si>
  <si>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</si>
  <si>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</si>
  <si>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</si>
  <si>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</si>
  <si>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</si>
  <si>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</si>
  <si>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</si>
  <si>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</si>
  <si>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</si>
  <si>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</si>
  <si>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</si>
  <si>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</si>
  <si>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</si>
  <si>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</si>
  <si>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</si>
  <si>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</si>
  <si>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</si>
  <si>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</si>
  <si>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</si>
  <si>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</si>
  <si>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</si>
  <si>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</si>
  <si>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</si>
  <si>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</si>
  <si>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</si>
  <si>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</si>
  <si>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</si>
  <si>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</si>
  <si>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</si>
  <si>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</si>
  <si>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</si>
  <si>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</si>
  <si>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</si>
  <si>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</si>
  <si>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</si>
  <si>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</si>
  <si>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</si>
  <si>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</si>
  <si>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</si>
  <si>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</si>
  <si>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</si>
  <si>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</si>
  <si>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</si>
  <si>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</si>
  <si>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</si>
  <si>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</si>
  <si>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</si>
  <si>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</si>
  <si>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</si>
  <si>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</si>
  <si>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</si>
  <si>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</si>
  <si>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</si>
  <si>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</si>
  <si>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</si>
  <si>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</si>
  <si>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</si>
  <si>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</si>
  <si>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</si>
  <si>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</si>
  <si>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</si>
  <si>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</si>
  <si>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</si>
  <si>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</si>
  <si>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</si>
  <si>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</si>
  <si>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</si>
  <si>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</si>
  <si>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</si>
  <si>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</si>
  <si>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</si>
  <si>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</si>
  <si>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</si>
  <si>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</si>
  <si>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</si>
  <si>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</si>
  <si>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</si>
  <si>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</si>
  <si>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</si>
  <si>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</si>
  <si>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</si>
  <si>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</si>
  <si>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</si>
  <si>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</si>
  <si>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</si>
  <si>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</si>
  <si>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</si>
  <si>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</si>
  <si>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</si>
  <si>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</si>
  <si>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</si>
  <si>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</si>
  <si>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</si>
  <si>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</si>
  <si>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</si>
  <si>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</si>
  <si>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</si>
  <si>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</si>
  <si>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</si>
  <si>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</si>
  <si>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</si>
  <si>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</si>
  <si>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</si>
  <si>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</si>
  <si>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</si>
  <si>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</si>
  <si>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</si>
  <si>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</si>
  <si>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</si>
  <si>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</si>
  <si>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</si>
  <si>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</si>
  <si>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</si>
  <si>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</si>
  <si>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</si>
  <si>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</si>
  <si>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</si>
  <si>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</si>
  <si>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</si>
  <si>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</si>
  <si>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</si>
  <si>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</si>
  <si>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</si>
  <si>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</si>
  <si>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</si>
  <si>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</si>
  <si>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</si>
  <si>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</si>
  <si>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</si>
  <si>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</si>
  <si>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</si>
  <si>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</si>
  <si>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</si>
  <si>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</si>
  <si>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</si>
  <si>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</si>
  <si>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</si>
  <si>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</si>
  <si>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</si>
  <si>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</si>
  <si>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</si>
  <si>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</si>
  <si>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</si>
  <si>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</si>
  <si>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</si>
  <si>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</si>
  <si>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</si>
  <si>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</si>
  <si>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</si>
  <si>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</si>
  <si>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</si>
  <si>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</si>
  <si>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</si>
  <si>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</si>
  <si>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</si>
  <si>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</si>
  <si>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</si>
  <si>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</si>
  <si>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</si>
  <si>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</si>
  <si>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</si>
  <si>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</si>
  <si>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</si>
  <si>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</si>
  <si>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</si>
  <si>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</si>
  <si>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</si>
  <si>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</si>
  <si>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</si>
  <si>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Burhani mehal main bill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</si>
  <si>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</si>
  <si>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</si>
  <si>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</si>
  <si>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</si>
  <si>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</si>
  <si>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</si>
  <si>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</si>
  <si>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</si>
  <si>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</si>
  <si>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</si>
  <si>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</si>
  <si>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</si>
  <si>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</si>
  <si>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</si>
  <si>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</si>
  <si>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</si>
  <si>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</si>
  <si>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</si>
  <si>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</si>
  <si>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</si>
  <si>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</si>
  <si>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</si>
  <si>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</si>
  <si>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</si>
  <si>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</si>
  <si>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</si>
  <si>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</si>
  <si>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</si>
  <si>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</si>
  <si>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</si>
  <si>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</si>
  <si>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</si>
  <si>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</si>
  <si>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</si>
  <si>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</si>
  <si>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</si>
  <si>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</si>
  <si>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</si>
  <si>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</si>
  <si>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</si>
  <si>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</si>
  <si>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</si>
  <si>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</si>
  <si>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</si>
  <si>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</si>
  <si>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</si>
  <si>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</si>
  <si>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</si>
  <si>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</si>
  <si>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</si>
  <si>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</si>
  <si>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</si>
  <si>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</si>
  <si>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</si>
  <si>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</si>
  <si>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</si>
  <si>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</si>
  <si>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</si>
  <si>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</si>
  <si>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</si>
  <si>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</si>
  <si>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</si>
  <si>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</si>
  <si>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</si>
  <si>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</si>
  <si>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</si>
  <si>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</si>
  <si>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</si>
  <si>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</si>
  <si>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</si>
  <si>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</si>
  <si>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</si>
  <si>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</si>
  <si>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>BAH 12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</si>
</sst>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917" workbookViewId="0">
      <selection activeCell="A1925" sqref="A19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6"/>
      <c r="B1" s="756"/>
      <c r="C1" s="756"/>
      <c r="D1" s="756"/>
      <c r="E1" s="75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1" t="s">
        <v>3196</v>
      </c>
      <c r="F1120" s="761"/>
      <c r="G1120" s="76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2" t="s">
        <v>4117</v>
      </c>
      <c r="B1490" s="764"/>
      <c r="C1490" s="766" t="s">
        <v>4118</v>
      </c>
      <c r="D1490" s="768"/>
      <c r="E1490" s="768"/>
    </row>
    <row r="1491" spans="1:5" ht="26.45" customHeight="1" x14ac:dyDescent="0.25">
      <c r="A1491" s="763"/>
      <c r="B1491" s="765"/>
      <c r="C1491" s="767"/>
      <c r="D1491" s="769"/>
      <c r="E1491" s="76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0" t="s">
        <v>4925</v>
      </c>
      <c r="D1803" s="77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1" t="s">
        <v>5164</v>
      </c>
      <c r="I1893" s="77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3" t="s">
        <v>5481</v>
      </c>
      <c r="E2010" s="77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5" t="s">
        <v>5573</v>
      </c>
      <c r="G2048" s="77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5" t="s">
        <v>5904</v>
      </c>
      <c r="D2183" s="755"/>
      <c r="E2183" s="75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4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4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4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1"/>
      <c r="B2303" s="63" t="s">
        <v>6193</v>
      </c>
      <c r="C2303" s="241"/>
      <c r="D2303" s="289"/>
      <c r="E2303" s="200"/>
    </row>
    <row r="2304" spans="1:5" ht="20.25" customHeight="1" x14ac:dyDescent="0.3">
      <c r="A2304" s="75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3" t="s">
        <v>6516</v>
      </c>
      <c r="E2443" s="75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4" t="s">
        <v>6524</v>
      </c>
      <c r="C2446" s="75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7968</v>
      </c>
      <c r="B2690" s="44" t="s">
        <v>7969</v>
      </c>
    </row>
    <row r="2691" spans="1:3" ht="31.5" x14ac:dyDescent="0.5">
      <c r="A2691" s="43" t="s">
        <v>7970</v>
      </c>
      <c r="B2691" s="44" t="s">
        <v>7971</v>
      </c>
      <c r="C2691" s="704" t="s">
        <v>7972</v>
      </c>
    </row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6" t="s">
        <v>7385</v>
      </c>
      <c r="B1" s="777"/>
      <c r="C1" s="541"/>
      <c r="D1" s="776" t="s">
        <v>7384</v>
      </c>
      <c r="E1" s="777"/>
      <c r="F1" s="541"/>
      <c r="G1" s="776" t="s">
        <v>7375</v>
      </c>
      <c r="H1" s="777"/>
      <c r="I1" s="541"/>
      <c r="J1" s="776" t="s">
        <v>7369</v>
      </c>
      <c r="K1" s="777"/>
      <c r="L1" s="541"/>
      <c r="M1" s="776" t="s">
        <v>7356</v>
      </c>
      <c r="N1" s="777"/>
      <c r="O1" s="541"/>
      <c r="P1" s="776" t="s">
        <v>7355</v>
      </c>
      <c r="Q1" s="777"/>
      <c r="R1" s="541"/>
      <c r="S1" s="776" t="s">
        <v>7345</v>
      </c>
      <c r="T1" s="777"/>
      <c r="U1" s="541"/>
      <c r="V1" s="776" t="s">
        <v>7321</v>
      </c>
      <c r="W1" s="777"/>
      <c r="X1" s="541"/>
      <c r="Y1" s="776" t="s">
        <v>7306</v>
      </c>
      <c r="Z1" s="777"/>
      <c r="AA1" s="541"/>
      <c r="AB1" s="776" t="s">
        <v>7298</v>
      </c>
      <c r="AC1" s="777"/>
      <c r="AD1" s="541"/>
      <c r="AE1" s="776" t="s">
        <v>7295</v>
      </c>
      <c r="AF1" s="777"/>
      <c r="AG1" s="541"/>
      <c r="AH1" s="776" t="s">
        <v>7282</v>
      </c>
      <c r="AI1" s="777"/>
      <c r="AJ1" s="541"/>
      <c r="AK1" s="776" t="s">
        <v>7262</v>
      </c>
      <c r="AL1" s="777"/>
      <c r="AM1" s="541"/>
      <c r="AN1" s="776" t="s">
        <v>7258</v>
      </c>
      <c r="AO1" s="777"/>
      <c r="AP1" s="541"/>
      <c r="AQ1" s="776" t="s">
        <v>7255</v>
      </c>
      <c r="AR1" s="777"/>
      <c r="AS1" s="541"/>
      <c r="AT1" s="776" t="s">
        <v>7185</v>
      </c>
      <c r="AU1" s="777"/>
      <c r="AV1" s="541"/>
      <c r="AW1" s="776" t="s">
        <v>7186</v>
      </c>
      <c r="AX1" s="777"/>
      <c r="AY1" s="542"/>
      <c r="AZ1" s="776" t="s">
        <v>7187</v>
      </c>
      <c r="BA1" s="777"/>
      <c r="BC1" s="776" t="s">
        <v>7188</v>
      </c>
      <c r="BD1" s="777"/>
      <c r="BE1" s="542"/>
      <c r="BF1" s="776" t="s">
        <v>7189</v>
      </c>
      <c r="BG1" s="777"/>
      <c r="BI1" s="776" t="s">
        <v>7190</v>
      </c>
      <c r="BJ1" s="777"/>
      <c r="BK1" s="543"/>
      <c r="BL1" s="780" t="s">
        <v>7191</v>
      </c>
      <c r="BM1" s="781"/>
      <c r="BN1" s="543"/>
      <c r="BO1" s="543"/>
      <c r="BP1" s="780" t="s">
        <v>7191</v>
      </c>
      <c r="BQ1" s="781"/>
      <c r="BS1" s="780" t="s">
        <v>7192</v>
      </c>
      <c r="BT1" s="781"/>
      <c r="BV1" s="780" t="s">
        <v>7192</v>
      </c>
      <c r="BW1" s="781"/>
      <c r="BY1" s="780" t="s">
        <v>7192</v>
      </c>
      <c r="BZ1" s="781"/>
    </row>
    <row r="2" spans="1:78" s="449" customFormat="1" ht="18" customHeight="1" x14ac:dyDescent="0.35">
      <c r="A2" s="778"/>
      <c r="B2" s="779"/>
      <c r="C2" s="544"/>
      <c r="D2" s="778"/>
      <c r="E2" s="779"/>
      <c r="F2" s="544"/>
      <c r="G2" s="778"/>
      <c r="H2" s="779"/>
      <c r="I2" s="544"/>
      <c r="J2" s="778"/>
      <c r="K2" s="779"/>
      <c r="L2" s="544"/>
      <c r="M2" s="778"/>
      <c r="N2" s="779"/>
      <c r="O2" s="544"/>
      <c r="P2" s="778"/>
      <c r="Q2" s="779"/>
      <c r="R2" s="544"/>
      <c r="S2" s="778"/>
      <c r="T2" s="779"/>
      <c r="U2" s="544"/>
      <c r="V2" s="778"/>
      <c r="W2" s="779"/>
      <c r="X2" s="544"/>
      <c r="Y2" s="778"/>
      <c r="Z2" s="779"/>
      <c r="AA2" s="544"/>
      <c r="AB2" s="778"/>
      <c r="AC2" s="779"/>
      <c r="AD2" s="544"/>
      <c r="AE2" s="778"/>
      <c r="AF2" s="779"/>
      <c r="AG2" s="544"/>
      <c r="AH2" s="778"/>
      <c r="AI2" s="779"/>
      <c r="AJ2" s="544"/>
      <c r="AK2" s="778"/>
      <c r="AL2" s="779"/>
      <c r="AM2" s="544"/>
      <c r="AN2" s="778"/>
      <c r="AO2" s="779"/>
      <c r="AP2" s="544"/>
      <c r="AQ2" s="778"/>
      <c r="AR2" s="779"/>
      <c r="AS2" s="544"/>
      <c r="AT2" s="778"/>
      <c r="AU2" s="779"/>
      <c r="AV2" s="544"/>
      <c r="AW2" s="778"/>
      <c r="AX2" s="779"/>
      <c r="AY2" s="545"/>
      <c r="AZ2" s="778"/>
      <c r="BA2" s="779"/>
      <c r="BC2" s="778"/>
      <c r="BD2" s="779"/>
      <c r="BE2" s="545"/>
      <c r="BF2" s="778"/>
      <c r="BG2" s="779"/>
      <c r="BI2" s="778"/>
      <c r="BJ2" s="779"/>
      <c r="BK2" s="546"/>
      <c r="BL2" s="782"/>
      <c r="BM2" s="783"/>
      <c r="BN2" s="546"/>
      <c r="BO2" s="546"/>
      <c r="BP2" s="782"/>
      <c r="BQ2" s="783"/>
      <c r="BS2" s="782"/>
      <c r="BT2" s="783"/>
      <c r="BV2" s="782"/>
      <c r="BW2" s="783"/>
      <c r="BY2" s="782"/>
      <c r="BZ2" s="783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5"/>
  <sheetViews>
    <sheetView tabSelected="1" zoomScale="120" zoomScaleNormal="120" workbookViewId="0">
      <pane ySplit="2" topLeftCell="A361" activePane="bottomLeft" state="frozen"/>
      <selection pane="bottomLeft" activeCell="K372" sqref="K372"/>
    </sheetView>
  </sheetViews>
  <sheetFormatPr defaultRowHeight="18.75" x14ac:dyDescent="0.3"/>
  <cols>
    <col min="1" max="1" width="9" style="705" bestFit="1" customWidth="1"/>
    <col min="2" max="3" width="11.42578125" style="705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4" t="s">
        <v>7392</v>
      </c>
      <c r="B1" s="784"/>
      <c r="C1" s="784"/>
      <c r="D1" s="784"/>
      <c r="E1" s="784"/>
      <c r="F1" s="784"/>
      <c r="G1" s="784"/>
      <c r="I1" s="784" t="s">
        <v>7494</v>
      </c>
      <c r="J1" s="784"/>
      <c r="K1" s="784"/>
      <c r="L1" s="784"/>
      <c r="M1" s="784"/>
      <c r="N1" s="784"/>
      <c r="O1" s="784"/>
      <c r="R1" s="785" t="s">
        <v>7534</v>
      </c>
      <c r="S1" s="785"/>
      <c r="T1" s="785"/>
      <c r="U1" s="785"/>
      <c r="V1" s="785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0"/>
      <c r="C3" s="710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0"/>
      <c r="C4" s="710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SUM(E154:E1006)</f>
        <v>57544902</v>
      </c>
      <c r="Q4" s="373">
        <f>P4+P5</f>
        <v>110533248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0"/>
      <c r="C5" s="710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SUM(M93:M900)</f>
        <v>52988346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0"/>
      <c r="C6" s="710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0"/>
      <c r="C7" s="710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0"/>
      <c r="C8" s="710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104476520</v>
      </c>
      <c r="Q8" s="9">
        <f>SUM(M:M)</f>
        <v>76675350.329999998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0"/>
      <c r="C9" s="710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107373740</v>
      </c>
      <c r="Q9" s="9">
        <f>SUM(N:N)</f>
        <v>78171799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0"/>
      <c r="C10" s="710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0"/>
      <c r="C11" s="710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2897220</v>
      </c>
      <c r="Q11" s="373">
        <f>Q9-Q8</f>
        <v>1496448.6700000018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0"/>
      <c r="C12" s="710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0"/>
      <c r="C13" s="710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0"/>
      <c r="C14" s="710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0"/>
      <c r="C15" s="710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0"/>
      <c r="C16" s="710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0"/>
      <c r="C17" s="710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0"/>
      <c r="C18" s="710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0"/>
      <c r="C19" s="710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0"/>
      <c r="C20" s="710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0"/>
      <c r="C21" s="710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0"/>
      <c r="C22" s="710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0"/>
      <c r="C23" s="710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0"/>
      <c r="C24" s="710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0"/>
      <c r="C25" s="710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0"/>
      <c r="C26" s="710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0"/>
      <c r="C27" s="710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0"/>
      <c r="C28" s="710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0"/>
      <c r="C29" s="710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0"/>
      <c r="C30" s="710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0"/>
      <c r="C31" s="710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0"/>
      <c r="C32" s="710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0"/>
      <c r="C33" s="710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0"/>
      <c r="C34" s="710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0"/>
      <c r="C35" s="710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0"/>
      <c r="C36" s="710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0"/>
      <c r="C37" s="710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0"/>
      <c r="C38" s="710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0"/>
      <c r="C39" s="710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0"/>
      <c r="C40" s="710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0"/>
      <c r="C41" s="710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0"/>
      <c r="C42" s="710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0"/>
      <c r="C43" s="710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0"/>
      <c r="C44" s="710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0"/>
      <c r="C45" s="710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0"/>
      <c r="C46" s="710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0"/>
      <c r="C47" s="710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0"/>
      <c r="C48" s="710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0"/>
      <c r="C49" s="710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0"/>
      <c r="C50" s="710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0"/>
      <c r="C51" s="710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0"/>
      <c r="C52" s="710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0"/>
      <c r="C53" s="710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0"/>
      <c r="C54" s="710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0"/>
      <c r="C55" s="710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0"/>
      <c r="C56" s="710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0"/>
      <c r="C57" s="710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0"/>
      <c r="C58" s="710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0"/>
      <c r="C59" s="710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0"/>
      <c r="C60" s="710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0"/>
      <c r="C61" s="710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0"/>
      <c r="C62" s="710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0"/>
      <c r="C63" s="710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0"/>
      <c r="C64" s="710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0"/>
      <c r="C65" s="710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0"/>
      <c r="C66" s="710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0"/>
      <c r="C67" s="710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0"/>
      <c r="C68" s="710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0"/>
      <c r="C69" s="710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0"/>
      <c r="C70" s="710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0"/>
      <c r="C71" s="710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0"/>
      <c r="C72" s="710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0"/>
      <c r="C73" s="710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0"/>
      <c r="C74" s="710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0"/>
      <c r="C75" s="710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0"/>
      <c r="C76" s="710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0"/>
      <c r="C77" s="710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0"/>
      <c r="C78" s="710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0"/>
      <c r="C79" s="710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0"/>
      <c r="C80" s="710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0"/>
      <c r="C81" s="710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0"/>
      <c r="C82" s="710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0"/>
      <c r="C83" s="710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0"/>
      <c r="C84" s="710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0"/>
      <c r="C85" s="710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0"/>
      <c r="C86" s="710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0"/>
      <c r="C87" s="710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0"/>
      <c r="C88" s="710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0"/>
      <c r="C89" s="710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0"/>
      <c r="C90" s="710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0"/>
      <c r="C91" s="710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0"/>
      <c r="C92" s="710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0"/>
      <c r="C93" s="710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0"/>
      <c r="C94" s="710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0"/>
      <c r="C95" s="710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0"/>
      <c r="C96" s="710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0"/>
      <c r="C97" s="710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0"/>
      <c r="C98" s="710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0"/>
      <c r="C99" s="710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0"/>
      <c r="C100" s="710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0"/>
      <c r="C101" s="710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0"/>
      <c r="C102" s="710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0"/>
      <c r="C103" s="710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0"/>
      <c r="C104" s="710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0"/>
      <c r="C105" s="710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0"/>
      <c r="C106" s="710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0"/>
      <c r="C107" s="710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0"/>
      <c r="C108" s="710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0"/>
      <c r="C109" s="710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0"/>
      <c r="C110" s="710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0"/>
      <c r="C111" s="710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0"/>
      <c r="C112" s="710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0"/>
      <c r="C113" s="710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0"/>
      <c r="C114" s="710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0"/>
      <c r="C115" s="710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0"/>
      <c r="C116" s="710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0"/>
      <c r="C117" s="710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0"/>
      <c r="C118" s="710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0"/>
      <c r="C119" s="710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0"/>
      <c r="C120" s="710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0"/>
      <c r="C121" s="710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0"/>
      <c r="C122" s="710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0"/>
      <c r="C123" s="710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0"/>
      <c r="C124" s="710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0"/>
      <c r="C125" s="710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0"/>
      <c r="C126" s="710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0"/>
      <c r="C127" s="710"/>
      <c r="D127" s="722" t="s">
        <v>8009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0"/>
      <c r="C128" s="710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0"/>
      <c r="C129" s="710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0"/>
      <c r="C130" s="710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0"/>
      <c r="C131" s="710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0"/>
      <c r="C132" s="710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0"/>
      <c r="C133" s="710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0"/>
      <c r="C134" s="710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0"/>
      <c r="C135" s="710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0"/>
      <c r="C136" s="710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0"/>
      <c r="C137" s="710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0"/>
      <c r="C138" s="710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0"/>
      <c r="C139" s="710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0"/>
      <c r="C140" s="710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0"/>
      <c r="C141" s="710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0"/>
      <c r="C142" s="710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0"/>
      <c r="C143" s="710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0"/>
      <c r="C144" s="710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0"/>
      <c r="C145" s="710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0"/>
      <c r="C146" s="710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0"/>
      <c r="C147" s="710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0"/>
      <c r="C148" s="710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0"/>
      <c r="C149" s="710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0"/>
      <c r="C150" s="710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0"/>
      <c r="C151" s="710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0"/>
      <c r="C152" s="710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0"/>
      <c r="C153" s="710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0"/>
      <c r="C154" s="710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0"/>
      <c r="C155" s="710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0"/>
      <c r="C156" s="710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0"/>
      <c r="C157" s="710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0"/>
      <c r="C158" s="710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0"/>
      <c r="C159" s="710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0"/>
      <c r="C160" s="710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0"/>
      <c r="C161" s="710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0"/>
      <c r="C162" s="710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0"/>
      <c r="C163" s="710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0"/>
      <c r="C164" s="710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0"/>
      <c r="C165" s="710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0"/>
      <c r="C166" s="710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0"/>
      <c r="C167" s="710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0"/>
      <c r="C168" s="710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0"/>
      <c r="C169" s="710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0"/>
      <c r="C170" s="710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0"/>
      <c r="C171" s="710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0"/>
      <c r="C172" s="710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0"/>
      <c r="C173" s="710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0"/>
      <c r="C174" s="710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0"/>
      <c r="C175" s="710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0"/>
      <c r="C176" s="710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0"/>
      <c r="C177" s="710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0"/>
      <c r="C178" s="710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0"/>
      <c r="C179" s="710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0"/>
      <c r="C180" s="710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0"/>
      <c r="C181" s="710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0"/>
      <c r="C182" s="710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0"/>
      <c r="C183" s="710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0"/>
      <c r="C184" s="710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0"/>
      <c r="C185" s="710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0"/>
      <c r="C186" s="710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0"/>
      <c r="C187" s="710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0"/>
      <c r="C188" s="710"/>
      <c r="D188" s="722" t="s">
        <v>7717</v>
      </c>
      <c r="E188" s="712">
        <v>100000</v>
      </c>
      <c r="F188" s="712"/>
      <c r="G188" s="714">
        <f t="shared" ref="G188:G330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0"/>
      <c r="C189" s="710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0"/>
      <c r="C190" s="710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0"/>
      <c r="C191" s="710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0"/>
      <c r="C192" s="710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0"/>
      <c r="C193" s="710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0"/>
      <c r="C194" s="710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0"/>
      <c r="C195" s="710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0"/>
      <c r="C196" s="710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0"/>
      <c r="C197" s="710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0"/>
      <c r="C198" s="710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0"/>
      <c r="C199" s="710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0"/>
      <c r="C200" s="710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0"/>
      <c r="C201" s="710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0"/>
      <c r="C202" s="710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0"/>
      <c r="C203" s="710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0"/>
      <c r="C204" s="710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0"/>
      <c r="C205" s="710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0"/>
      <c r="C206" s="710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0"/>
      <c r="C207" s="710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0"/>
      <c r="C208" s="710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0"/>
      <c r="C209" s="710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0"/>
      <c r="C210" s="710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0"/>
      <c r="C211" s="710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0"/>
      <c r="C212" s="710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0"/>
      <c r="C213" s="710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0"/>
      <c r="C214" s="710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0"/>
      <c r="C215" s="710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0"/>
      <c r="C216" s="710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0"/>
      <c r="C217" s="710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0"/>
      <c r="C218" s="710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0"/>
      <c r="C219" s="710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0"/>
      <c r="C220" s="710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0"/>
      <c r="C221" s="710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0"/>
      <c r="C222" s="710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0"/>
      <c r="C223" s="710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0"/>
      <c r="C224" s="710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0"/>
      <c r="C225" s="710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0"/>
      <c r="C226" s="710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0"/>
      <c r="C227" s="710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0"/>
      <c r="C228" s="710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0"/>
      <c r="C229" s="710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0"/>
      <c r="C230" s="710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0"/>
      <c r="C231" s="710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0"/>
      <c r="C232" s="710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0"/>
      <c r="C233" s="710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0"/>
      <c r="C234" s="710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0"/>
      <c r="C235" s="710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0"/>
      <c r="C236" s="710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0"/>
      <c r="C237" s="710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0"/>
      <c r="C238" s="710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0"/>
      <c r="C239" s="710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0"/>
      <c r="C240" s="710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0"/>
      <c r="C241" s="710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0"/>
      <c r="C242" s="710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0"/>
      <c r="C243" s="710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0"/>
      <c r="C244" s="710"/>
      <c r="D244" s="722" t="s">
        <v>8023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0"/>
      <c r="C245" s="710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0"/>
      <c r="C246" s="710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0"/>
      <c r="C247" s="710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0"/>
      <c r="C248" s="710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0"/>
      <c r="C249" s="710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0"/>
      <c r="C250" s="710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0"/>
      <c r="C251" s="710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0"/>
      <c r="C252" s="710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0"/>
      <c r="C253" s="710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0"/>
      <c r="C254" s="710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0"/>
      <c r="C255" s="710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0"/>
      <c r="C256" s="710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0"/>
      <c r="C257" s="710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0"/>
      <c r="C258" s="710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0"/>
      <c r="C259" s="710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0"/>
      <c r="C260" s="710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0"/>
      <c r="C261" s="710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0"/>
      <c r="C262" s="710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0"/>
      <c r="C263" s="710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0"/>
      <c r="C264" s="710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0"/>
      <c r="C265" s="710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0"/>
      <c r="C266" s="710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0"/>
      <c r="C267" s="710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0"/>
      <c r="C268" s="710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0"/>
      <c r="C269" s="710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0"/>
      <c r="C270" s="710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0"/>
      <c r="C271" s="710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0"/>
      <c r="C272" s="710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0"/>
      <c r="C273" s="710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0"/>
      <c r="C274" s="710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2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0"/>
      <c r="C275" s="710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2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0"/>
      <c r="C276" s="710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2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0"/>
      <c r="C277" s="710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2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0"/>
      <c r="C278" s="710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2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0"/>
      <c r="C279" s="710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2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0"/>
      <c r="C280" s="710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2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0"/>
      <c r="C281" s="710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2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0"/>
      <c r="C282" s="710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2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0"/>
      <c r="C283" s="710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2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0"/>
      <c r="C284" s="710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2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0"/>
      <c r="C285" s="710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19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0"/>
      <c r="C286" s="710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2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0"/>
      <c r="C287" s="710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2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0"/>
      <c r="C288" s="710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19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0"/>
      <c r="C289" s="710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2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0"/>
      <c r="C290" s="710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2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0"/>
      <c r="C291" s="710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2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0"/>
      <c r="C292" s="710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2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0"/>
      <c r="C293" s="710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2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0"/>
      <c r="C294" s="710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2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0"/>
      <c r="C295" s="710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2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0"/>
      <c r="C296" s="710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2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0"/>
      <c r="C297" s="710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2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0"/>
      <c r="C298" s="710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2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0"/>
      <c r="C299" s="710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2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0"/>
      <c r="C300" s="710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2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0"/>
      <c r="C301" s="710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2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0"/>
      <c r="C302" s="710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2">
        <v>100000</v>
      </c>
      <c r="N302" s="712"/>
      <c r="O302" s="714">
        <f t="shared" ref="O302:O37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0"/>
      <c r="C303" s="710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2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0"/>
      <c r="C304" s="710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2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0"/>
      <c r="C305" s="710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2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0"/>
      <c r="C306" s="710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2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0"/>
      <c r="C307" s="710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2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0"/>
      <c r="C308" s="710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19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0"/>
      <c r="C309" s="710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2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0"/>
      <c r="C310" s="710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2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0"/>
      <c r="C311" s="710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2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0"/>
      <c r="C312" s="710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2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0"/>
      <c r="C313" s="710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2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0"/>
      <c r="C314" s="710"/>
      <c r="D314" s="722" t="s">
        <v>7961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2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0"/>
      <c r="C315" s="710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2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0"/>
      <c r="C316" s="710"/>
      <c r="D316" s="722" t="s">
        <v>7962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2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0"/>
      <c r="C317" s="710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2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0"/>
      <c r="C318" s="710"/>
      <c r="D318" s="722" t="s">
        <v>7967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2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0"/>
      <c r="C319" s="710"/>
      <c r="D319" s="722" t="s">
        <v>8010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2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0"/>
      <c r="C320" s="710"/>
      <c r="D320" s="722" t="s">
        <v>8010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2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0"/>
      <c r="C321" s="710"/>
      <c r="D321" s="722" t="s">
        <v>8010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2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0"/>
      <c r="C322" s="710"/>
      <c r="D322" s="722" t="s">
        <v>8010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2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0"/>
      <c r="C323" s="710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2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0"/>
      <c r="C324" s="710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2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0"/>
      <c r="C325" s="710" t="s">
        <v>1935</v>
      </c>
      <c r="D325" s="722" t="s">
        <v>7983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2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0"/>
      <c r="C326" s="710" t="s">
        <v>8011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2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23"/>
      <c r="C327" s="710" t="s">
        <v>8011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2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0"/>
      <c r="C328" s="710"/>
      <c r="D328" s="722" t="s">
        <v>7978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2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0"/>
      <c r="C329" s="710"/>
      <c r="D329" s="722" t="s">
        <v>7979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2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23"/>
      <c r="C330" s="723"/>
      <c r="D330" s="724" t="s">
        <v>7197</v>
      </c>
      <c r="E330" s="730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2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23"/>
      <c r="B331" s="723"/>
      <c r="C331" s="723"/>
      <c r="D331" s="722"/>
      <c r="E331" s="712"/>
      <c r="F331" s="712"/>
      <c r="G331" s="714"/>
      <c r="H331" s="725"/>
      <c r="I331" s="710">
        <v>45497</v>
      </c>
      <c r="J331" s="716"/>
      <c r="K331" s="716"/>
      <c r="L331" s="722" t="s">
        <v>7913</v>
      </c>
      <c r="M331" s="712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23"/>
      <c r="B332" s="723"/>
      <c r="C332" s="723"/>
      <c r="D332" s="722"/>
      <c r="E332" s="712"/>
      <c r="F332" s="712"/>
      <c r="G332" s="714"/>
      <c r="H332" s="725"/>
      <c r="I332" s="710">
        <v>45498</v>
      </c>
      <c r="J332" s="716"/>
      <c r="K332" s="716"/>
      <c r="L332" s="722" t="s">
        <v>7944</v>
      </c>
      <c r="M332" s="712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x14ac:dyDescent="0.25">
      <c r="A333" s="723"/>
      <c r="B333" s="723"/>
      <c r="C333" s="723"/>
      <c r="D333" s="722"/>
      <c r="E333" s="712"/>
      <c r="F333" s="712"/>
      <c r="G333" s="714"/>
      <c r="H333" s="725"/>
      <c r="I333" s="710">
        <v>45499</v>
      </c>
      <c r="J333" s="716"/>
      <c r="K333" s="716"/>
      <c r="L333" s="722" t="s">
        <v>7945</v>
      </c>
      <c r="M333" s="712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23"/>
      <c r="B334" s="723"/>
      <c r="C334" s="723"/>
      <c r="D334" s="722"/>
      <c r="E334" s="712"/>
      <c r="F334" s="712"/>
      <c r="G334" s="714"/>
      <c r="H334" s="725"/>
      <c r="I334" s="710">
        <v>45502</v>
      </c>
      <c r="J334" s="716"/>
      <c r="K334" s="716"/>
      <c r="L334" s="722" t="s">
        <v>7913</v>
      </c>
      <c r="M334" s="712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23"/>
      <c r="B335" s="723"/>
      <c r="C335" s="723"/>
      <c r="D335" s="722"/>
      <c r="E335" s="712"/>
      <c r="F335" s="712"/>
      <c r="G335" s="714"/>
      <c r="H335" s="725"/>
      <c r="I335" s="710">
        <v>45502</v>
      </c>
      <c r="J335" s="716"/>
      <c r="K335" s="716"/>
      <c r="L335" s="722" t="s">
        <v>7959</v>
      </c>
      <c r="M335" s="712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23"/>
      <c r="B336" s="723"/>
      <c r="C336" s="723"/>
      <c r="D336" s="722"/>
      <c r="E336" s="712"/>
      <c r="F336" s="712"/>
      <c r="G336" s="714"/>
      <c r="I336" s="710">
        <v>45502</v>
      </c>
      <c r="J336" s="716"/>
      <c r="K336" s="716"/>
      <c r="L336" s="722" t="s">
        <v>7958</v>
      </c>
      <c r="M336" s="712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23"/>
      <c r="B337" s="723"/>
      <c r="C337" s="723"/>
      <c r="D337" s="722"/>
      <c r="E337" s="712"/>
      <c r="F337" s="712"/>
      <c r="G337" s="714"/>
      <c r="I337" s="710">
        <v>45503</v>
      </c>
      <c r="J337" s="716"/>
      <c r="K337" s="716"/>
      <c r="L337" s="722" t="s">
        <v>7960</v>
      </c>
      <c r="M337" s="712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23"/>
      <c r="B338" s="723"/>
      <c r="C338" s="723"/>
      <c r="D338" s="722"/>
      <c r="E338" s="712"/>
      <c r="F338" s="712"/>
      <c r="G338" s="714"/>
      <c r="I338" s="710">
        <v>45503</v>
      </c>
      <c r="J338" s="716"/>
      <c r="K338" s="716"/>
      <c r="L338" s="722" t="s">
        <v>7944</v>
      </c>
      <c r="M338" s="712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23"/>
      <c r="B339" s="723"/>
      <c r="C339" s="723"/>
      <c r="D339" s="722"/>
      <c r="E339" s="712"/>
      <c r="F339" s="712"/>
      <c r="G339" s="714"/>
      <c r="I339" s="710">
        <v>45503</v>
      </c>
      <c r="J339" s="716"/>
      <c r="K339" s="716"/>
      <c r="L339" s="722" t="s">
        <v>7974</v>
      </c>
      <c r="M339" s="712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ht="24" x14ac:dyDescent="0.25">
      <c r="A340" s="723"/>
      <c r="B340" s="723"/>
      <c r="C340" s="723"/>
      <c r="D340" s="722"/>
      <c r="E340" s="712"/>
      <c r="F340" s="712"/>
      <c r="G340" s="714"/>
      <c r="I340" s="710">
        <v>45503</v>
      </c>
      <c r="J340" s="716"/>
      <c r="K340" s="716"/>
      <c r="L340" s="722" t="s">
        <v>7975</v>
      </c>
      <c r="M340" s="712">
        <v>8800</v>
      </c>
      <c r="N340" s="712"/>
      <c r="O340" s="714">
        <f t="shared" si="12"/>
        <v>-16393.330000000075</v>
      </c>
      <c r="R340" s="12"/>
      <c r="S340" s="568"/>
      <c r="T340" s="339"/>
      <c r="U340" s="339"/>
      <c r="V340" s="507"/>
    </row>
    <row r="341" spans="1:22" x14ac:dyDescent="0.25">
      <c r="A341" s="723"/>
      <c r="B341" s="723"/>
      <c r="C341" s="723"/>
      <c r="D341" s="722"/>
      <c r="E341" s="712"/>
      <c r="F341" s="712"/>
      <c r="G341" s="714"/>
      <c r="I341" s="710">
        <v>45503</v>
      </c>
      <c r="J341" s="716"/>
      <c r="K341" s="716"/>
      <c r="L341" s="722" t="s">
        <v>7976</v>
      </c>
      <c r="M341" s="712">
        <v>20000</v>
      </c>
      <c r="N341" s="712"/>
      <c r="O341" s="714">
        <f t="shared" si="12"/>
        <v>-36393.330000000075</v>
      </c>
      <c r="R341" s="12"/>
      <c r="S341" s="568"/>
      <c r="T341" s="339"/>
      <c r="U341" s="339"/>
      <c r="V341" s="507"/>
    </row>
    <row r="342" spans="1:22" ht="24" x14ac:dyDescent="0.25">
      <c r="A342" s="740"/>
      <c r="B342" s="740"/>
      <c r="C342" s="740"/>
      <c r="D342" s="720"/>
      <c r="E342" s="712"/>
      <c r="F342" s="712"/>
      <c r="G342" s="714"/>
      <c r="I342" s="710">
        <v>45503</v>
      </c>
      <c r="J342" s="716"/>
      <c r="K342" s="716"/>
      <c r="L342" s="722" t="s">
        <v>7977</v>
      </c>
      <c r="M342" s="712">
        <v>142000</v>
      </c>
      <c r="N342" s="712"/>
      <c r="O342" s="714">
        <f t="shared" si="12"/>
        <v>-178393.33000000007</v>
      </c>
      <c r="R342" s="12"/>
      <c r="S342" s="568"/>
      <c r="T342" s="339"/>
      <c r="U342" s="339"/>
      <c r="V342" s="507"/>
    </row>
    <row r="343" spans="1:22" x14ac:dyDescent="0.25">
      <c r="A343" s="740"/>
      <c r="B343" s="740"/>
      <c r="C343" s="740"/>
      <c r="D343" s="720"/>
      <c r="E343" s="712"/>
      <c r="F343" s="712"/>
      <c r="G343" s="714"/>
      <c r="I343" s="710">
        <v>45503</v>
      </c>
      <c r="J343" s="716"/>
      <c r="K343" s="716"/>
      <c r="L343" s="722" t="s">
        <v>7522</v>
      </c>
      <c r="M343" s="712"/>
      <c r="N343" s="712">
        <v>2500000</v>
      </c>
      <c r="O343" s="714">
        <f t="shared" si="12"/>
        <v>2321606.67</v>
      </c>
      <c r="R343" s="12"/>
      <c r="S343" s="568"/>
      <c r="T343" s="339"/>
      <c r="U343" s="339"/>
      <c r="V343" s="507"/>
    </row>
    <row r="344" spans="1:22" ht="24" x14ac:dyDescent="0.25">
      <c r="A344" s="740"/>
      <c r="B344" s="740"/>
      <c r="C344" s="740"/>
      <c r="D344" s="720"/>
      <c r="E344" s="712"/>
      <c r="F344" s="712"/>
      <c r="G344" s="714"/>
      <c r="I344" s="710">
        <v>45506</v>
      </c>
      <c r="J344" s="716"/>
      <c r="K344" s="716"/>
      <c r="L344" s="722" t="s">
        <v>7913</v>
      </c>
      <c r="M344" s="712">
        <v>50000</v>
      </c>
      <c r="N344" s="712"/>
      <c r="O344" s="714">
        <f t="shared" si="12"/>
        <v>2271606.67</v>
      </c>
      <c r="R344" s="12"/>
      <c r="S344" s="568"/>
      <c r="T344" s="339"/>
      <c r="U344" s="339"/>
      <c r="V344" s="507"/>
    </row>
    <row r="345" spans="1:22" x14ac:dyDescent="0.25">
      <c r="A345" s="740"/>
      <c r="B345" s="740"/>
      <c r="C345" s="740"/>
      <c r="D345" s="720"/>
      <c r="E345" s="712"/>
      <c r="F345" s="712"/>
      <c r="G345" s="714"/>
      <c r="I345" s="710">
        <v>45506</v>
      </c>
      <c r="J345" s="716"/>
      <c r="K345" s="716"/>
      <c r="L345" s="722" t="s">
        <v>7973</v>
      </c>
      <c r="M345" s="712">
        <v>250000</v>
      </c>
      <c r="N345" s="712"/>
      <c r="O345" s="714">
        <f t="shared" si="12"/>
        <v>2021606.67</v>
      </c>
      <c r="R345" s="12"/>
      <c r="S345" s="568"/>
      <c r="T345" s="339"/>
      <c r="U345" s="339"/>
      <c r="V345" s="507"/>
    </row>
    <row r="346" spans="1:22" x14ac:dyDescent="0.25">
      <c r="A346" s="740"/>
      <c r="B346" s="740"/>
      <c r="C346" s="740"/>
      <c r="D346" s="720"/>
      <c r="E346" s="712"/>
      <c r="F346" s="712"/>
      <c r="G346" s="714"/>
      <c r="I346" s="710">
        <v>45506</v>
      </c>
      <c r="J346" s="716"/>
      <c r="K346" s="716"/>
      <c r="L346" s="722" t="s">
        <v>7973</v>
      </c>
      <c r="M346" s="712">
        <v>100000</v>
      </c>
      <c r="N346" s="712"/>
      <c r="O346" s="714">
        <f t="shared" si="12"/>
        <v>1921606.67</v>
      </c>
      <c r="R346" s="12"/>
      <c r="S346" s="568"/>
      <c r="T346" s="339"/>
      <c r="U346" s="339"/>
      <c r="V346" s="507"/>
    </row>
    <row r="347" spans="1:22" x14ac:dyDescent="0.25">
      <c r="A347" s="740"/>
      <c r="B347" s="740"/>
      <c r="C347" s="740"/>
      <c r="D347" s="720"/>
      <c r="E347" s="712"/>
      <c r="F347" s="712"/>
      <c r="G347" s="714"/>
      <c r="I347" s="710">
        <v>45507</v>
      </c>
      <c r="J347" s="716"/>
      <c r="K347" s="716"/>
      <c r="L347" s="722" t="s">
        <v>7973</v>
      </c>
      <c r="M347" s="712">
        <v>200000</v>
      </c>
      <c r="N347" s="712"/>
      <c r="O347" s="714">
        <f t="shared" si="12"/>
        <v>1721606.67</v>
      </c>
      <c r="R347" s="12"/>
      <c r="S347" s="568"/>
      <c r="T347" s="339"/>
      <c r="U347" s="339"/>
      <c r="V347" s="507"/>
    </row>
    <row r="348" spans="1:22" ht="24" x14ac:dyDescent="0.25">
      <c r="A348" s="740"/>
      <c r="B348" s="740"/>
      <c r="C348" s="740"/>
      <c r="D348" s="720"/>
      <c r="E348" s="712"/>
      <c r="F348" s="712"/>
      <c r="G348" s="714"/>
      <c r="I348" s="710">
        <v>45507</v>
      </c>
      <c r="J348" s="716"/>
      <c r="K348" s="716"/>
      <c r="L348" s="722" t="s">
        <v>7980</v>
      </c>
      <c r="M348" s="712">
        <v>9770</v>
      </c>
      <c r="N348" s="712"/>
      <c r="O348" s="714">
        <f t="shared" si="12"/>
        <v>1711836.67</v>
      </c>
      <c r="R348" s="12"/>
      <c r="S348" s="568"/>
      <c r="T348" s="339"/>
      <c r="U348" s="339"/>
      <c r="V348" s="507"/>
    </row>
    <row r="349" spans="1:22" ht="24" x14ac:dyDescent="0.25">
      <c r="A349" s="740"/>
      <c r="B349" s="740"/>
      <c r="C349" s="740"/>
      <c r="D349" s="720"/>
      <c r="E349" s="712"/>
      <c r="F349" s="712"/>
      <c r="G349" s="714"/>
      <c r="I349" s="710">
        <v>45507</v>
      </c>
      <c r="J349" s="716"/>
      <c r="K349" s="716"/>
      <c r="L349" s="722" t="s">
        <v>7981</v>
      </c>
      <c r="M349" s="712">
        <v>51000</v>
      </c>
      <c r="N349" s="712"/>
      <c r="O349" s="714">
        <f t="shared" si="12"/>
        <v>1660836.67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0"/>
      <c r="C350" s="740"/>
      <c r="D350" s="720"/>
      <c r="E350" s="712"/>
      <c r="F350" s="712"/>
      <c r="G350" s="714"/>
      <c r="I350" s="710">
        <v>45507</v>
      </c>
      <c r="J350" s="716"/>
      <c r="K350" s="716"/>
      <c r="L350" s="722" t="s">
        <v>7982</v>
      </c>
      <c r="M350" s="712">
        <v>48000</v>
      </c>
      <c r="N350" s="712"/>
      <c r="O350" s="714">
        <f t="shared" si="12"/>
        <v>1612836.67</v>
      </c>
      <c r="R350" s="12"/>
      <c r="S350" s="568"/>
      <c r="T350" s="339"/>
      <c r="U350" s="339"/>
      <c r="V350" s="507"/>
    </row>
    <row r="351" spans="1:22" x14ac:dyDescent="0.25">
      <c r="A351" s="740"/>
      <c r="B351" s="740"/>
      <c r="C351" s="740"/>
      <c r="D351" s="720"/>
      <c r="E351" s="712"/>
      <c r="F351" s="712"/>
      <c r="G351" s="714"/>
      <c r="I351" s="710">
        <v>45509</v>
      </c>
      <c r="J351" s="716"/>
      <c r="K351" s="716"/>
      <c r="L351" s="722" t="s">
        <v>7986</v>
      </c>
      <c r="M351" s="712">
        <v>300000</v>
      </c>
      <c r="N351" s="712"/>
      <c r="O351" s="714">
        <f t="shared" si="12"/>
        <v>1312836.67</v>
      </c>
      <c r="R351" s="12"/>
      <c r="S351" s="568"/>
      <c r="T351" s="339"/>
      <c r="U351" s="339"/>
      <c r="V351" s="507"/>
    </row>
    <row r="352" spans="1:22" x14ac:dyDescent="0.25">
      <c r="A352" s="740"/>
      <c r="B352" s="740"/>
      <c r="C352" s="740"/>
      <c r="D352" s="720"/>
      <c r="E352" s="712"/>
      <c r="F352" s="712"/>
      <c r="G352" s="714"/>
      <c r="I352" s="710">
        <v>45509</v>
      </c>
      <c r="J352" s="716"/>
      <c r="K352" s="716"/>
      <c r="L352" s="722" t="s">
        <v>7984</v>
      </c>
      <c r="M352" s="712">
        <v>441625</v>
      </c>
      <c r="N352" s="712"/>
      <c r="O352" s="714">
        <f t="shared" si="12"/>
        <v>871211.66999999993</v>
      </c>
      <c r="R352" s="12"/>
      <c r="S352" s="568"/>
      <c r="T352" s="339"/>
      <c r="U352" s="339"/>
      <c r="V352" s="507"/>
    </row>
    <row r="353" spans="1:22" ht="24" x14ac:dyDescent="0.25">
      <c r="A353" s="740"/>
      <c r="B353" s="740"/>
      <c r="C353" s="740"/>
      <c r="D353" s="720"/>
      <c r="E353" s="712"/>
      <c r="F353" s="712"/>
      <c r="G353" s="714"/>
      <c r="I353" s="710">
        <v>45510</v>
      </c>
      <c r="J353" s="716" t="s">
        <v>8004</v>
      </c>
      <c r="K353" s="741" t="s">
        <v>8005</v>
      </c>
      <c r="L353" s="722" t="s">
        <v>7985</v>
      </c>
      <c r="M353" s="712">
        <v>60000</v>
      </c>
      <c r="N353" s="712"/>
      <c r="O353" s="714">
        <f t="shared" si="12"/>
        <v>811211.66999999993</v>
      </c>
      <c r="R353" s="12"/>
      <c r="S353" s="568"/>
      <c r="T353" s="339"/>
      <c r="U353" s="339"/>
      <c r="V353" s="507"/>
    </row>
    <row r="354" spans="1:22" ht="24" x14ac:dyDescent="0.25">
      <c r="A354" s="740"/>
      <c r="B354" s="740"/>
      <c r="C354" s="740"/>
      <c r="D354" s="720"/>
      <c r="E354" s="712"/>
      <c r="F354" s="712"/>
      <c r="G354" s="714"/>
      <c r="I354" s="710">
        <v>45510</v>
      </c>
      <c r="J354" s="742" t="s">
        <v>8012</v>
      </c>
      <c r="K354" s="743" t="s">
        <v>7989</v>
      </c>
      <c r="L354" s="722" t="s">
        <v>7990</v>
      </c>
      <c r="M354" s="712">
        <v>150000</v>
      </c>
      <c r="N354" s="712"/>
      <c r="O354" s="714">
        <f t="shared" si="12"/>
        <v>661211.66999999993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0"/>
      <c r="C355" s="740"/>
      <c r="D355" s="720"/>
      <c r="E355" s="712"/>
      <c r="F355" s="712"/>
      <c r="G355" s="714"/>
      <c r="I355" s="710">
        <v>45511</v>
      </c>
      <c r="J355" s="742" t="s">
        <v>7987</v>
      </c>
      <c r="K355" s="743" t="s">
        <v>6488</v>
      </c>
      <c r="L355" s="722" t="s">
        <v>7988</v>
      </c>
      <c r="M355" s="712">
        <v>123300</v>
      </c>
      <c r="N355" s="712"/>
      <c r="O355" s="714">
        <f t="shared" si="12"/>
        <v>537911.66999999993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0"/>
      <c r="C356" s="740"/>
      <c r="D356" s="720"/>
      <c r="E356" s="712"/>
      <c r="F356" s="712"/>
      <c r="G356" s="714"/>
      <c r="I356" s="710">
        <v>45511</v>
      </c>
      <c r="J356" s="742" t="s">
        <v>8015</v>
      </c>
      <c r="K356" s="743" t="s">
        <v>7991</v>
      </c>
      <c r="L356" s="722" t="s">
        <v>7992</v>
      </c>
      <c r="M356" s="712">
        <v>40800</v>
      </c>
      <c r="N356" s="712"/>
      <c r="O356" s="714">
        <f t="shared" si="12"/>
        <v>497111.66999999993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0"/>
      <c r="C357" s="740"/>
      <c r="D357" s="720"/>
      <c r="E357" s="712"/>
      <c r="F357" s="712"/>
      <c r="G357" s="714"/>
      <c r="I357" s="710">
        <v>45511</v>
      </c>
      <c r="J357" s="743" t="s">
        <v>7993</v>
      </c>
      <c r="K357" s="742" t="s">
        <v>7994</v>
      </c>
      <c r="L357" s="722" t="s">
        <v>7997</v>
      </c>
      <c r="M357" s="712">
        <v>74000</v>
      </c>
      <c r="N357" s="712"/>
      <c r="O357" s="714">
        <f t="shared" si="12"/>
        <v>423111.66999999993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0"/>
      <c r="C358" s="740"/>
      <c r="D358" s="720"/>
      <c r="E358" s="712"/>
      <c r="F358" s="712"/>
      <c r="G358" s="714"/>
      <c r="I358" s="710">
        <v>45511</v>
      </c>
      <c r="J358" s="742" t="s">
        <v>7995</v>
      </c>
      <c r="K358" s="742" t="s">
        <v>7996</v>
      </c>
      <c r="L358" s="722" t="s">
        <v>7998</v>
      </c>
      <c r="M358" s="712">
        <v>8730</v>
      </c>
      <c r="N358" s="712"/>
      <c r="O358" s="714">
        <f t="shared" si="12"/>
        <v>414381.66999999993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0"/>
      <c r="C359" s="740"/>
      <c r="D359" s="720"/>
      <c r="E359" s="712"/>
      <c r="F359" s="712"/>
      <c r="G359" s="714"/>
      <c r="I359" s="710">
        <v>45511</v>
      </c>
      <c r="J359" s="742" t="s">
        <v>8013</v>
      </c>
      <c r="K359" s="742" t="s">
        <v>7996</v>
      </c>
      <c r="L359" s="722" t="s">
        <v>7999</v>
      </c>
      <c r="M359" s="712">
        <v>19800</v>
      </c>
      <c r="N359" s="712"/>
      <c r="O359" s="714">
        <f t="shared" si="12"/>
        <v>394581.66999999993</v>
      </c>
      <c r="R359" s="12"/>
      <c r="S359" s="568"/>
      <c r="T359" s="339"/>
      <c r="U359" s="339"/>
      <c r="V359" s="507"/>
    </row>
    <row r="360" spans="1:22" x14ac:dyDescent="0.25">
      <c r="A360" s="740"/>
      <c r="B360" s="740"/>
      <c r="C360" s="740"/>
      <c r="D360" s="720"/>
      <c r="E360" s="712"/>
      <c r="F360" s="712"/>
      <c r="G360" s="714"/>
      <c r="I360" s="710">
        <v>45511</v>
      </c>
      <c r="J360" s="742" t="s">
        <v>7987</v>
      </c>
      <c r="K360" s="742" t="s">
        <v>8001</v>
      </c>
      <c r="L360" s="722" t="s">
        <v>8000</v>
      </c>
      <c r="M360" s="712">
        <v>100000</v>
      </c>
      <c r="N360" s="712"/>
      <c r="O360" s="714">
        <f t="shared" si="12"/>
        <v>294581.66999999993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0"/>
      <c r="C361" s="740"/>
      <c r="D361" s="720"/>
      <c r="E361" s="712"/>
      <c r="F361" s="712"/>
      <c r="G361" s="714"/>
      <c r="I361" s="710">
        <v>45511</v>
      </c>
      <c r="J361" s="742" t="s">
        <v>8014</v>
      </c>
      <c r="K361" s="742" t="s">
        <v>8003</v>
      </c>
      <c r="L361" s="722" t="s">
        <v>8002</v>
      </c>
      <c r="M361" s="712">
        <v>93000</v>
      </c>
      <c r="N361" s="712"/>
      <c r="O361" s="714">
        <f t="shared" si="12"/>
        <v>201581.66999999993</v>
      </c>
      <c r="R361" s="12"/>
      <c r="S361" s="568"/>
      <c r="T361" s="339"/>
      <c r="U361" s="339"/>
      <c r="V361" s="507"/>
    </row>
    <row r="362" spans="1:22" ht="24" x14ac:dyDescent="0.25">
      <c r="A362" s="740"/>
      <c r="B362" s="740"/>
      <c r="C362" s="740"/>
      <c r="D362" s="720"/>
      <c r="E362" s="712"/>
      <c r="F362" s="712"/>
      <c r="G362" s="714"/>
      <c r="I362" s="710">
        <v>45511</v>
      </c>
      <c r="J362" s="742" t="s">
        <v>8015</v>
      </c>
      <c r="K362" s="742" t="s">
        <v>7996</v>
      </c>
      <c r="L362" s="722" t="s">
        <v>8007</v>
      </c>
      <c r="M362" s="712">
        <v>49350</v>
      </c>
      <c r="N362" s="712"/>
      <c r="O362" s="714">
        <f t="shared" si="12"/>
        <v>152231.66999999993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0"/>
      <c r="C363" s="740"/>
      <c r="D363" s="720"/>
      <c r="E363" s="712"/>
      <c r="F363" s="712"/>
      <c r="G363" s="714"/>
      <c r="I363" s="710">
        <v>45511</v>
      </c>
      <c r="J363" s="742" t="s">
        <v>7987</v>
      </c>
      <c r="K363" s="742" t="s">
        <v>7996</v>
      </c>
      <c r="L363" s="722" t="s">
        <v>8006</v>
      </c>
      <c r="M363" s="712">
        <v>96668</v>
      </c>
      <c r="N363" s="712"/>
      <c r="O363" s="714">
        <f t="shared" si="12"/>
        <v>55563.669999999925</v>
      </c>
      <c r="R363" s="12"/>
      <c r="S363" s="568"/>
      <c r="T363" s="339"/>
      <c r="U363" s="339"/>
      <c r="V363" s="507"/>
    </row>
    <row r="364" spans="1:22" x14ac:dyDescent="0.25">
      <c r="A364" s="740"/>
      <c r="B364" s="740"/>
      <c r="C364" s="740"/>
      <c r="D364" s="720"/>
      <c r="E364" s="712"/>
      <c r="F364" s="712"/>
      <c r="G364" s="714"/>
      <c r="I364" s="710">
        <v>45511</v>
      </c>
      <c r="J364" s="742"/>
      <c r="K364" s="742"/>
      <c r="L364" s="722" t="s">
        <v>8008</v>
      </c>
      <c r="M364" s="712"/>
      <c r="N364" s="712">
        <v>1958338</v>
      </c>
      <c r="O364" s="714">
        <f t="shared" si="12"/>
        <v>2013901.67</v>
      </c>
      <c r="R364" s="12"/>
      <c r="S364" s="568"/>
      <c r="T364" s="339"/>
      <c r="U364" s="339"/>
      <c r="V364" s="507"/>
    </row>
    <row r="365" spans="1:22" x14ac:dyDescent="0.25">
      <c r="A365" s="740"/>
      <c r="B365" s="740"/>
      <c r="C365" s="740"/>
      <c r="D365" s="720"/>
      <c r="E365" s="712"/>
      <c r="F365" s="712"/>
      <c r="G365" s="714"/>
      <c r="I365" s="710">
        <v>45511</v>
      </c>
      <c r="J365" s="716"/>
      <c r="K365" s="716"/>
      <c r="L365" s="724" t="s">
        <v>7197</v>
      </c>
      <c r="M365" s="719">
        <v>19583</v>
      </c>
      <c r="N365" s="712"/>
      <c r="O365" s="714">
        <f t="shared" si="12"/>
        <v>1994318.67</v>
      </c>
      <c r="R365" s="12"/>
      <c r="S365" s="568"/>
      <c r="T365" s="339"/>
      <c r="U365" s="339"/>
      <c r="V365" s="507"/>
    </row>
    <row r="366" spans="1:22" ht="24" x14ac:dyDescent="0.25">
      <c r="A366" s="740"/>
      <c r="B366" s="740"/>
      <c r="C366" s="740"/>
      <c r="D366" s="720"/>
      <c r="E366" s="712"/>
      <c r="F366" s="712"/>
      <c r="G366" s="714"/>
      <c r="I366" s="710">
        <v>45512</v>
      </c>
      <c r="J366" s="742" t="s">
        <v>8016</v>
      </c>
      <c r="K366" s="742" t="s">
        <v>8017</v>
      </c>
      <c r="L366" s="722" t="s">
        <v>8018</v>
      </c>
      <c r="M366" s="712">
        <v>32000</v>
      </c>
      <c r="N366" s="712"/>
      <c r="O366" s="714">
        <f t="shared" si="12"/>
        <v>1962318.67</v>
      </c>
      <c r="R366" s="12"/>
      <c r="S366" s="568"/>
      <c r="T366" s="339"/>
      <c r="U366" s="339"/>
      <c r="V366" s="507"/>
    </row>
    <row r="367" spans="1:22" ht="24" x14ac:dyDescent="0.25">
      <c r="A367" s="740"/>
      <c r="B367" s="740"/>
      <c r="C367" s="740"/>
      <c r="D367" s="720"/>
      <c r="E367" s="712"/>
      <c r="F367" s="712"/>
      <c r="G367" s="714"/>
      <c r="I367" s="710">
        <v>45512</v>
      </c>
      <c r="J367" s="742" t="s">
        <v>7987</v>
      </c>
      <c r="K367" s="742" t="s">
        <v>7996</v>
      </c>
      <c r="L367" s="722" t="s">
        <v>8020</v>
      </c>
      <c r="M367" s="712">
        <v>34000</v>
      </c>
      <c r="N367" s="712"/>
      <c r="O367" s="714">
        <f t="shared" si="12"/>
        <v>1928318.67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0"/>
      <c r="C368" s="740"/>
      <c r="D368" s="720"/>
      <c r="E368" s="712"/>
      <c r="F368" s="712"/>
      <c r="G368" s="714"/>
      <c r="I368" s="710">
        <v>45512</v>
      </c>
      <c r="J368" s="742" t="s">
        <v>7987</v>
      </c>
      <c r="K368" s="742" t="s">
        <v>7996</v>
      </c>
      <c r="L368" s="722" t="s">
        <v>8019</v>
      </c>
      <c r="M368" s="712">
        <v>49870</v>
      </c>
      <c r="N368" s="712"/>
      <c r="O368" s="714">
        <f t="shared" si="12"/>
        <v>1878448.67</v>
      </c>
      <c r="R368" s="12"/>
      <c r="S368" s="568"/>
      <c r="T368" s="339"/>
      <c r="U368" s="339"/>
      <c r="V368" s="507"/>
    </row>
    <row r="369" spans="1:22" ht="36" x14ac:dyDescent="0.25">
      <c r="A369" s="740"/>
      <c r="B369" s="740"/>
      <c r="C369" s="740"/>
      <c r="D369" s="720"/>
      <c r="E369" s="712"/>
      <c r="F369" s="712"/>
      <c r="G369" s="714"/>
      <c r="I369" s="710">
        <v>45512</v>
      </c>
      <c r="J369" s="742" t="s">
        <v>8028</v>
      </c>
      <c r="K369" s="742" t="s">
        <v>8027</v>
      </c>
      <c r="L369" s="722" t="s">
        <v>8026</v>
      </c>
      <c r="M369" s="712">
        <v>300000</v>
      </c>
      <c r="N369" s="712"/>
      <c r="O369" s="714">
        <f t="shared" si="12"/>
        <v>1578448.67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0"/>
      <c r="C370" s="740"/>
      <c r="D370" s="720"/>
      <c r="E370" s="712"/>
      <c r="F370" s="712"/>
      <c r="G370" s="714"/>
      <c r="I370" s="710">
        <v>45512</v>
      </c>
      <c r="J370" s="742" t="s">
        <v>8016</v>
      </c>
      <c r="K370" s="742" t="s">
        <v>8022</v>
      </c>
      <c r="L370" s="722" t="s">
        <v>8021</v>
      </c>
      <c r="M370" s="712">
        <v>42000</v>
      </c>
      <c r="N370" s="712"/>
      <c r="O370" s="714">
        <f t="shared" si="12"/>
        <v>1536448.67</v>
      </c>
      <c r="R370" s="12"/>
      <c r="S370" s="568"/>
      <c r="T370" s="339"/>
      <c r="U370" s="339"/>
      <c r="V370" s="507"/>
    </row>
    <row r="371" spans="1:22" ht="24" x14ac:dyDescent="0.25">
      <c r="A371" s="740"/>
      <c r="B371" s="740"/>
      <c r="C371" s="740"/>
      <c r="D371" s="720"/>
      <c r="E371" s="712"/>
      <c r="F371" s="712"/>
      <c r="G371" s="714"/>
      <c r="I371" s="710">
        <v>45512</v>
      </c>
      <c r="J371" s="742" t="s">
        <v>8030</v>
      </c>
      <c r="K371" s="742" t="s">
        <v>7994</v>
      </c>
      <c r="L371" s="722" t="s">
        <v>8029</v>
      </c>
      <c r="M371" s="712">
        <v>40000</v>
      </c>
      <c r="N371" s="712"/>
      <c r="O371" s="714">
        <f t="shared" si="12"/>
        <v>1496448.67</v>
      </c>
      <c r="R371" s="12"/>
      <c r="S371" s="568"/>
      <c r="T371" s="339"/>
      <c r="U371" s="339"/>
      <c r="V371" s="507"/>
    </row>
    <row r="372" spans="1:22" x14ac:dyDescent="0.25">
      <c r="A372" s="740"/>
      <c r="B372" s="740"/>
      <c r="C372" s="740"/>
      <c r="D372" s="720"/>
      <c r="E372" s="712"/>
      <c r="F372" s="712"/>
      <c r="G372" s="714"/>
      <c r="I372" s="740"/>
      <c r="J372" s="742"/>
      <c r="K372" s="742"/>
      <c r="L372" s="722"/>
      <c r="M372" s="712"/>
      <c r="N372" s="712"/>
      <c r="O372" s="714"/>
      <c r="R372" s="12"/>
      <c r="S372" s="568"/>
      <c r="T372" s="339"/>
      <c r="U372" s="339"/>
      <c r="V372" s="507"/>
    </row>
    <row r="373" spans="1:22" x14ac:dyDescent="0.25">
      <c r="A373" s="740"/>
      <c r="B373" s="740"/>
      <c r="C373" s="740"/>
      <c r="D373" s="720"/>
      <c r="E373" s="712"/>
      <c r="F373" s="712"/>
      <c r="G373" s="714"/>
      <c r="I373" s="740"/>
      <c r="J373" s="742"/>
      <c r="K373" s="742"/>
      <c r="L373" s="722"/>
      <c r="M373" s="712"/>
      <c r="N373" s="712"/>
      <c r="O373" s="714"/>
      <c r="R373" s="12"/>
      <c r="S373" s="568"/>
      <c r="T373" s="339"/>
      <c r="U373" s="339"/>
      <c r="V373" s="507"/>
    </row>
    <row r="374" spans="1:22" x14ac:dyDescent="0.25">
      <c r="A374" s="740"/>
      <c r="B374" s="740"/>
      <c r="C374" s="740"/>
      <c r="D374" s="720"/>
      <c r="E374" s="712"/>
      <c r="F374" s="712"/>
      <c r="G374" s="714"/>
      <c r="I374" s="740"/>
      <c r="J374" s="742"/>
      <c r="K374" s="742"/>
      <c r="L374" s="722"/>
      <c r="M374" s="712"/>
      <c r="N374" s="712"/>
      <c r="O374" s="714"/>
      <c r="R374" s="12"/>
      <c r="S374" s="568"/>
      <c r="T374" s="339"/>
      <c r="U374" s="339"/>
      <c r="V374" s="507"/>
    </row>
    <row r="375" spans="1:22" x14ac:dyDescent="0.25">
      <c r="A375" s="740"/>
      <c r="B375" s="740"/>
      <c r="C375" s="740"/>
      <c r="D375" s="720"/>
      <c r="E375" s="712"/>
      <c r="F375" s="712"/>
      <c r="G375" s="714"/>
      <c r="I375" s="740"/>
      <c r="J375" s="742"/>
      <c r="K375" s="742"/>
      <c r="L375" s="722"/>
      <c r="M375" s="712"/>
      <c r="N375" s="712"/>
      <c r="O375" s="714"/>
      <c r="R375" s="12"/>
      <c r="S375" s="568"/>
      <c r="T375" s="339"/>
      <c r="U375" s="339"/>
      <c r="V375" s="507"/>
    </row>
    <row r="376" spans="1:22" x14ac:dyDescent="0.25">
      <c r="A376" s="740"/>
      <c r="B376" s="740"/>
      <c r="C376" s="740"/>
      <c r="D376" s="720"/>
      <c r="E376" s="712"/>
      <c r="F376" s="712"/>
      <c r="G376" s="714"/>
      <c r="I376" s="740"/>
      <c r="J376" s="742"/>
      <c r="K376" s="742"/>
      <c r="L376" s="722"/>
      <c r="M376" s="712"/>
      <c r="N376" s="712"/>
      <c r="O376" s="714"/>
      <c r="R376" s="12"/>
      <c r="S376" s="568"/>
      <c r="T376" s="339"/>
      <c r="U376" s="339"/>
      <c r="V376" s="507"/>
    </row>
    <row r="377" spans="1:22" x14ac:dyDescent="0.25">
      <c r="A377" s="740"/>
      <c r="B377" s="740"/>
      <c r="C377" s="740"/>
      <c r="D377" s="720"/>
      <c r="E377" s="712"/>
      <c r="F377" s="712"/>
      <c r="G377" s="714"/>
      <c r="I377" s="740"/>
      <c r="J377" s="742"/>
      <c r="K377" s="742"/>
      <c r="L377" s="722"/>
      <c r="M377" s="712"/>
      <c r="N377" s="712"/>
      <c r="O377" s="714"/>
      <c r="R377" s="12"/>
      <c r="S377" s="568"/>
      <c r="T377" s="339"/>
      <c r="U377" s="339"/>
      <c r="V377" s="507"/>
    </row>
    <row r="378" spans="1:22" x14ac:dyDescent="0.25">
      <c r="A378" s="740"/>
      <c r="B378" s="740"/>
      <c r="C378" s="740"/>
      <c r="D378" s="720"/>
      <c r="E378" s="712"/>
      <c r="F378" s="712"/>
      <c r="G378" s="714"/>
      <c r="I378" s="740"/>
      <c r="J378" s="742"/>
      <c r="K378" s="742"/>
      <c r="L378" s="722"/>
      <c r="M378" s="712"/>
      <c r="N378" s="712"/>
      <c r="O378" s="714"/>
      <c r="R378" s="12"/>
      <c r="S378" s="568"/>
      <c r="T378" s="339"/>
      <c r="U378" s="339"/>
      <c r="V378" s="507"/>
    </row>
    <row r="379" spans="1:22" x14ac:dyDescent="0.25">
      <c r="A379" s="740"/>
      <c r="B379" s="740"/>
      <c r="C379" s="740"/>
      <c r="D379" s="720"/>
      <c r="E379" s="712"/>
      <c r="F379" s="712"/>
      <c r="G379" s="714"/>
      <c r="I379" s="740"/>
      <c r="J379" s="742"/>
      <c r="K379" s="742"/>
      <c r="L379" s="722"/>
      <c r="M379" s="712"/>
      <c r="N379" s="712"/>
      <c r="O379" s="714"/>
      <c r="R379" s="12"/>
      <c r="S379" s="568"/>
      <c r="T379" s="339"/>
      <c r="U379" s="339"/>
      <c r="V379" s="507"/>
    </row>
    <row r="380" spans="1:22" x14ac:dyDescent="0.25">
      <c r="A380" s="740"/>
      <c r="B380" s="740"/>
      <c r="C380" s="740"/>
      <c r="D380" s="720"/>
      <c r="E380" s="712"/>
      <c r="F380" s="712"/>
      <c r="G380" s="714"/>
      <c r="I380" s="740"/>
      <c r="J380" s="742"/>
      <c r="K380" s="742"/>
      <c r="L380" s="722"/>
      <c r="M380" s="712"/>
      <c r="N380" s="712"/>
      <c r="O380" s="714"/>
      <c r="R380" s="12"/>
      <c r="S380" s="568"/>
      <c r="T380" s="339"/>
      <c r="U380" s="339"/>
      <c r="V380" s="507"/>
    </row>
    <row r="381" spans="1:22" x14ac:dyDescent="0.25">
      <c r="A381" s="740"/>
      <c r="B381" s="740"/>
      <c r="C381" s="740"/>
      <c r="D381" s="720"/>
      <c r="E381" s="712"/>
      <c r="F381" s="712"/>
      <c r="G381" s="714"/>
      <c r="I381" s="740"/>
      <c r="J381" s="742"/>
      <c r="K381" s="742"/>
      <c r="L381" s="722"/>
      <c r="M381" s="712"/>
      <c r="N381" s="712"/>
      <c r="O381" s="714"/>
      <c r="R381" s="12"/>
      <c r="S381" s="568"/>
      <c r="T381" s="339"/>
      <c r="U381" s="339"/>
      <c r="V381" s="507"/>
    </row>
    <row r="382" spans="1:22" x14ac:dyDescent="0.25">
      <c r="A382" s="740"/>
      <c r="B382" s="740"/>
      <c r="C382" s="740"/>
      <c r="D382" s="720"/>
      <c r="E382" s="712"/>
      <c r="F382" s="712"/>
      <c r="G382" s="714"/>
      <c r="I382" s="740"/>
      <c r="J382" s="742"/>
      <c r="K382" s="742"/>
      <c r="L382" s="722"/>
      <c r="M382" s="712"/>
      <c r="N382" s="712"/>
      <c r="O382" s="714"/>
      <c r="R382" s="12"/>
      <c r="S382" s="568"/>
      <c r="T382" s="339"/>
      <c r="U382" s="339"/>
      <c r="V382" s="507"/>
    </row>
    <row r="383" spans="1:22" x14ac:dyDescent="0.25">
      <c r="A383" s="740"/>
      <c r="B383" s="740"/>
      <c r="C383" s="740"/>
      <c r="D383" s="720"/>
      <c r="E383" s="712"/>
      <c r="F383" s="712"/>
      <c r="G383" s="714"/>
      <c r="I383" s="740"/>
      <c r="J383" s="742"/>
      <c r="K383" s="742"/>
      <c r="L383" s="722"/>
      <c r="M383" s="712"/>
      <c r="N383" s="712"/>
      <c r="O383" s="714"/>
      <c r="R383" s="12"/>
      <c r="S383" s="568"/>
      <c r="T383" s="339"/>
      <c r="U383" s="339"/>
      <c r="V383" s="507"/>
    </row>
    <row r="384" spans="1:22" x14ac:dyDescent="0.25">
      <c r="A384" s="740"/>
      <c r="B384" s="740"/>
      <c r="C384" s="740"/>
      <c r="D384" s="720"/>
      <c r="E384" s="712"/>
      <c r="F384" s="712"/>
      <c r="G384" s="714"/>
      <c r="I384" s="740"/>
      <c r="J384" s="742"/>
      <c r="K384" s="742"/>
      <c r="L384" s="722"/>
      <c r="M384" s="712"/>
      <c r="N384" s="712"/>
      <c r="O384" s="714"/>
      <c r="R384" s="12"/>
      <c r="S384" s="568"/>
      <c r="T384" s="339"/>
      <c r="U384" s="339"/>
      <c r="V384" s="507"/>
    </row>
    <row r="385" spans="1:22" x14ac:dyDescent="0.25">
      <c r="A385" s="740"/>
      <c r="B385" s="740"/>
      <c r="C385" s="740"/>
      <c r="D385" s="720"/>
      <c r="E385" s="712"/>
      <c r="F385" s="712"/>
      <c r="G385" s="714"/>
      <c r="I385" s="740"/>
      <c r="J385" s="742"/>
      <c r="K385" s="742"/>
      <c r="L385" s="722"/>
      <c r="M385" s="712"/>
      <c r="N385" s="712"/>
      <c r="O385" s="714"/>
      <c r="R385" s="12"/>
      <c r="S385" s="568"/>
      <c r="T385" s="339"/>
      <c r="U385" s="339"/>
      <c r="V385" s="507"/>
    </row>
    <row r="386" spans="1:22" x14ac:dyDescent="0.25">
      <c r="A386" s="740"/>
      <c r="B386" s="740"/>
      <c r="C386" s="740"/>
      <c r="D386" s="720"/>
      <c r="E386" s="712"/>
      <c r="F386" s="712"/>
      <c r="G386" s="714"/>
      <c r="I386" s="740"/>
      <c r="J386" s="742"/>
      <c r="K386" s="742"/>
      <c r="L386" s="722"/>
      <c r="M386" s="712"/>
      <c r="N386" s="712"/>
      <c r="O386" s="714"/>
      <c r="R386" s="12"/>
      <c r="S386" s="568"/>
      <c r="T386" s="339"/>
      <c r="U386" s="339"/>
      <c r="V386" s="507"/>
    </row>
    <row r="387" spans="1:22" x14ac:dyDescent="0.25">
      <c r="A387" s="740"/>
      <c r="B387" s="740"/>
      <c r="C387" s="740"/>
      <c r="D387" s="720"/>
      <c r="E387" s="712"/>
      <c r="F387" s="712"/>
      <c r="G387" s="714"/>
      <c r="I387" s="740"/>
      <c r="J387" s="742"/>
      <c r="K387" s="742"/>
      <c r="L387" s="722"/>
      <c r="M387" s="712"/>
      <c r="N387" s="712"/>
      <c r="O387" s="714"/>
      <c r="R387" s="12"/>
      <c r="S387" s="568"/>
      <c r="T387" s="339"/>
      <c r="U387" s="339"/>
      <c r="V387" s="507"/>
    </row>
    <row r="388" spans="1:22" x14ac:dyDescent="0.25">
      <c r="A388" s="740"/>
      <c r="B388" s="740"/>
      <c r="C388" s="740"/>
      <c r="D388" s="720"/>
      <c r="E388" s="712"/>
      <c r="F388" s="712"/>
      <c r="G388" s="714"/>
      <c r="I388" s="740"/>
      <c r="J388" s="742"/>
      <c r="K388" s="742"/>
      <c r="L388" s="722"/>
      <c r="M388" s="712"/>
      <c r="N388" s="712"/>
      <c r="O388" s="714"/>
      <c r="R388" s="12"/>
      <c r="S388" s="568"/>
      <c r="T388" s="339"/>
      <c r="U388" s="339"/>
      <c r="V388" s="507"/>
    </row>
    <row r="389" spans="1:22" x14ac:dyDescent="0.25">
      <c r="A389" s="740"/>
      <c r="B389" s="740"/>
      <c r="C389" s="740"/>
      <c r="D389" s="720"/>
      <c r="E389" s="712"/>
      <c r="F389" s="712"/>
      <c r="G389" s="714"/>
      <c r="I389" s="740"/>
      <c r="J389" s="742"/>
      <c r="K389" s="742"/>
      <c r="L389" s="722"/>
      <c r="M389" s="712"/>
      <c r="N389" s="712"/>
      <c r="O389" s="714"/>
      <c r="R389" s="12"/>
      <c r="S389" s="568"/>
      <c r="T389" s="339"/>
      <c r="U389" s="339"/>
      <c r="V389" s="507"/>
    </row>
    <row r="390" spans="1:22" x14ac:dyDescent="0.25">
      <c r="A390" s="740"/>
      <c r="B390" s="740"/>
      <c r="C390" s="740"/>
      <c r="D390" s="720"/>
      <c r="E390" s="712"/>
      <c r="F390" s="712"/>
      <c r="G390" s="714"/>
      <c r="I390" s="740"/>
      <c r="J390" s="742"/>
      <c r="K390" s="742"/>
      <c r="L390" s="722"/>
      <c r="M390" s="712"/>
      <c r="N390" s="712"/>
      <c r="O390" s="714"/>
      <c r="R390" s="12"/>
      <c r="S390" s="568"/>
      <c r="T390" s="339"/>
      <c r="U390" s="339"/>
      <c r="V390" s="507"/>
    </row>
    <row r="391" spans="1:22" x14ac:dyDescent="0.25">
      <c r="A391" s="740"/>
      <c r="B391" s="740"/>
      <c r="C391" s="740"/>
      <c r="D391" s="720"/>
      <c r="E391" s="712"/>
      <c r="F391" s="712"/>
      <c r="G391" s="714"/>
      <c r="I391" s="740"/>
      <c r="J391" s="742"/>
      <c r="K391" s="742"/>
      <c r="L391" s="722"/>
      <c r="M391" s="712"/>
      <c r="N391" s="712"/>
      <c r="O391" s="714"/>
      <c r="R391" s="12"/>
      <c r="S391" s="568"/>
      <c r="T391" s="339"/>
      <c r="U391" s="339"/>
      <c r="V391" s="507"/>
    </row>
    <row r="392" spans="1:22" x14ac:dyDescent="0.25">
      <c r="A392" s="740"/>
      <c r="B392" s="740"/>
      <c r="C392" s="740"/>
      <c r="D392" s="720"/>
      <c r="E392" s="712"/>
      <c r="F392" s="712"/>
      <c r="G392" s="714"/>
      <c r="I392" s="740"/>
      <c r="J392" s="742"/>
      <c r="K392" s="742"/>
      <c r="L392" s="722"/>
      <c r="M392" s="712"/>
      <c r="N392" s="712"/>
      <c r="O392" s="714"/>
      <c r="R392" s="12"/>
      <c r="S392" s="568"/>
      <c r="T392" s="339"/>
      <c r="U392" s="339"/>
      <c r="V392" s="507"/>
    </row>
    <row r="393" spans="1:22" x14ac:dyDescent="0.25">
      <c r="A393" s="740"/>
      <c r="B393" s="740"/>
      <c r="C393" s="740"/>
      <c r="D393" s="720"/>
      <c r="E393" s="712"/>
      <c r="F393" s="712"/>
      <c r="G393" s="714"/>
      <c r="I393" s="740"/>
      <c r="J393" s="742"/>
      <c r="K393" s="742"/>
      <c r="L393" s="722"/>
      <c r="M393" s="712"/>
      <c r="N393" s="712"/>
      <c r="O393" s="714"/>
      <c r="R393" s="12"/>
      <c r="S393" s="568"/>
      <c r="T393" s="339"/>
      <c r="U393" s="339"/>
      <c r="V393" s="507"/>
    </row>
    <row r="394" spans="1:22" x14ac:dyDescent="0.25">
      <c r="A394" s="740"/>
      <c r="B394" s="740"/>
      <c r="C394" s="740"/>
      <c r="D394" s="720"/>
      <c r="E394" s="712"/>
      <c r="F394" s="712"/>
      <c r="G394" s="714"/>
      <c r="I394" s="740"/>
      <c r="J394" s="742"/>
      <c r="K394" s="742"/>
      <c r="L394" s="722"/>
      <c r="M394" s="712"/>
      <c r="N394" s="712"/>
      <c r="O394" s="714"/>
      <c r="R394" s="12"/>
      <c r="S394" s="568"/>
      <c r="T394" s="339"/>
      <c r="U394" s="339"/>
      <c r="V394" s="507"/>
    </row>
    <row r="395" spans="1:22" x14ac:dyDescent="0.25">
      <c r="A395" s="740"/>
      <c r="B395" s="740"/>
      <c r="C395" s="740"/>
      <c r="D395" s="720"/>
      <c r="E395" s="712"/>
      <c r="F395" s="712"/>
      <c r="G395" s="714"/>
      <c r="I395" s="740"/>
      <c r="J395" s="742"/>
      <c r="K395" s="742"/>
      <c r="L395" s="722"/>
      <c r="M395" s="712"/>
      <c r="N395" s="712"/>
      <c r="O395" s="714"/>
      <c r="R395" s="12"/>
      <c r="S395" s="568"/>
      <c r="T395" s="339"/>
      <c r="U395" s="339"/>
      <c r="V395" s="507"/>
    </row>
    <row r="396" spans="1:22" x14ac:dyDescent="0.25">
      <c r="A396" s="740"/>
      <c r="B396" s="740"/>
      <c r="C396" s="740"/>
      <c r="D396" s="720"/>
      <c r="E396" s="712"/>
      <c r="F396" s="712"/>
      <c r="G396" s="714"/>
      <c r="I396" s="740"/>
      <c r="J396" s="742"/>
      <c r="K396" s="742"/>
      <c r="L396" s="722"/>
      <c r="M396" s="712"/>
      <c r="N396" s="712"/>
      <c r="O396" s="714"/>
      <c r="R396" s="12"/>
      <c r="S396" s="568"/>
      <c r="T396" s="339"/>
      <c r="U396" s="339"/>
      <c r="V396" s="507"/>
    </row>
    <row r="397" spans="1:22" x14ac:dyDescent="0.25">
      <c r="A397" s="740"/>
      <c r="B397" s="740"/>
      <c r="C397" s="740"/>
      <c r="D397" s="720"/>
      <c r="E397" s="712"/>
      <c r="F397" s="712"/>
      <c r="G397" s="714"/>
      <c r="I397" s="740"/>
      <c r="J397" s="742"/>
      <c r="K397" s="742"/>
      <c r="L397" s="722"/>
      <c r="M397" s="712"/>
      <c r="N397" s="712"/>
      <c r="O397" s="714"/>
      <c r="R397" s="12"/>
      <c r="S397" s="568"/>
      <c r="T397" s="339"/>
      <c r="U397" s="339"/>
      <c r="V397" s="507"/>
    </row>
    <row r="398" spans="1:22" x14ac:dyDescent="0.25">
      <c r="A398" s="740"/>
      <c r="B398" s="740"/>
      <c r="C398" s="740"/>
      <c r="D398" s="720"/>
      <c r="E398" s="712"/>
      <c r="F398" s="712"/>
      <c r="G398" s="714"/>
      <c r="I398" s="740"/>
      <c r="J398" s="742"/>
      <c r="K398" s="742"/>
      <c r="L398" s="722"/>
      <c r="M398" s="712"/>
      <c r="N398" s="712"/>
      <c r="O398" s="714"/>
      <c r="R398" s="12"/>
      <c r="S398" s="568"/>
      <c r="T398" s="339"/>
      <c r="U398" s="339"/>
      <c r="V398" s="507"/>
    </row>
    <row r="399" spans="1:22" x14ac:dyDescent="0.25">
      <c r="A399" s="740"/>
      <c r="B399" s="740"/>
      <c r="C399" s="740"/>
      <c r="D399" s="720"/>
      <c r="E399" s="712"/>
      <c r="F399" s="712"/>
      <c r="G399" s="714"/>
      <c r="I399" s="740"/>
      <c r="J399" s="742"/>
      <c r="K399" s="742"/>
      <c r="L399" s="722"/>
      <c r="M399" s="712"/>
      <c r="N399" s="712"/>
      <c r="O399" s="714"/>
      <c r="R399" s="12"/>
      <c r="S399" s="568"/>
      <c r="T399" s="339"/>
      <c r="U399" s="339"/>
      <c r="V399" s="507"/>
    </row>
    <row r="400" spans="1:22" x14ac:dyDescent="0.25">
      <c r="A400" s="740"/>
      <c r="B400" s="740"/>
      <c r="C400" s="740"/>
      <c r="D400" s="720"/>
      <c r="E400" s="712"/>
      <c r="F400" s="712"/>
      <c r="G400" s="714"/>
      <c r="I400" s="740"/>
      <c r="J400" s="742"/>
      <c r="K400" s="742"/>
      <c r="L400" s="722"/>
      <c r="M400" s="712"/>
      <c r="N400" s="712"/>
      <c r="O400" s="714"/>
      <c r="R400" s="12"/>
      <c r="S400" s="568"/>
      <c r="T400" s="339"/>
      <c r="U400" s="339"/>
      <c r="V400" s="507"/>
    </row>
    <row r="401" spans="1:22" x14ac:dyDescent="0.25">
      <c r="A401" s="740"/>
      <c r="B401" s="740"/>
      <c r="C401" s="740"/>
      <c r="D401" s="720"/>
      <c r="E401" s="712"/>
      <c r="F401" s="712"/>
      <c r="G401" s="714"/>
      <c r="I401" s="740"/>
      <c r="J401" s="742"/>
      <c r="K401" s="742"/>
      <c r="L401" s="722"/>
      <c r="M401" s="712"/>
      <c r="N401" s="712"/>
      <c r="O401" s="714"/>
      <c r="R401" s="12"/>
      <c r="S401" s="568"/>
      <c r="T401" s="339"/>
      <c r="U401" s="339"/>
      <c r="V401" s="507"/>
    </row>
    <row r="402" spans="1:22" x14ac:dyDescent="0.25">
      <c r="A402" s="740"/>
      <c r="B402" s="740"/>
      <c r="C402" s="740"/>
      <c r="D402" s="720"/>
      <c r="E402" s="712"/>
      <c r="F402" s="712"/>
      <c r="G402" s="714"/>
      <c r="I402" s="740"/>
      <c r="J402" s="742"/>
      <c r="K402" s="742"/>
      <c r="L402" s="722"/>
      <c r="M402" s="712"/>
      <c r="N402" s="712"/>
      <c r="O402" s="714"/>
      <c r="R402" s="12"/>
      <c r="S402" s="568"/>
      <c r="T402" s="339"/>
      <c r="U402" s="339"/>
      <c r="V402" s="507"/>
    </row>
    <row r="403" spans="1:22" x14ac:dyDescent="0.25">
      <c r="A403" s="740"/>
      <c r="B403" s="740"/>
      <c r="C403" s="740"/>
      <c r="D403" s="720"/>
      <c r="E403" s="712"/>
      <c r="F403" s="712"/>
      <c r="G403" s="714"/>
      <c r="I403" s="740"/>
      <c r="J403" s="742"/>
      <c r="K403" s="742"/>
      <c r="L403" s="722"/>
      <c r="M403" s="712"/>
      <c r="N403" s="712"/>
      <c r="O403" s="714"/>
      <c r="R403" s="12"/>
      <c r="S403" s="568"/>
      <c r="T403" s="339"/>
      <c r="U403" s="339"/>
      <c r="V403" s="507"/>
    </row>
    <row r="404" spans="1:22" x14ac:dyDescent="0.25">
      <c r="A404" s="740"/>
      <c r="B404" s="740"/>
      <c r="C404" s="740"/>
      <c r="D404" s="720"/>
      <c r="E404" s="712"/>
      <c r="F404" s="712"/>
      <c r="G404" s="714"/>
      <c r="I404" s="740"/>
      <c r="J404" s="742"/>
      <c r="K404" s="742"/>
      <c r="L404" s="722"/>
      <c r="M404" s="712"/>
      <c r="N404" s="712"/>
      <c r="O404" s="714"/>
      <c r="R404" s="12"/>
      <c r="S404" s="568"/>
      <c r="T404" s="339"/>
      <c r="U404" s="339"/>
      <c r="V404" s="507"/>
    </row>
    <row r="405" spans="1:22" x14ac:dyDescent="0.25">
      <c r="A405" s="740"/>
      <c r="B405" s="740"/>
      <c r="C405" s="740"/>
      <c r="D405" s="720"/>
      <c r="E405" s="712"/>
      <c r="F405" s="712"/>
      <c r="G405" s="714"/>
      <c r="I405" s="740"/>
      <c r="J405" s="742"/>
      <c r="K405" s="742"/>
      <c r="L405" s="722"/>
      <c r="M405" s="712"/>
      <c r="N405" s="712"/>
      <c r="O405" s="714"/>
      <c r="R405" s="12"/>
      <c r="S405" s="568"/>
      <c r="T405" s="339"/>
      <c r="U405" s="339"/>
      <c r="V405" s="507"/>
    </row>
    <row r="406" spans="1:22" x14ac:dyDescent="0.25">
      <c r="A406" s="740"/>
      <c r="B406" s="740"/>
      <c r="C406" s="740"/>
      <c r="D406" s="720"/>
      <c r="E406" s="712"/>
      <c r="F406" s="712"/>
      <c r="G406" s="714"/>
      <c r="I406" s="740"/>
      <c r="J406" s="742"/>
      <c r="K406" s="742"/>
      <c r="L406" s="722"/>
      <c r="M406" s="712"/>
      <c r="N406" s="712"/>
      <c r="O406" s="714"/>
      <c r="R406" s="12"/>
      <c r="S406" s="568"/>
      <c r="T406" s="339"/>
      <c r="U406" s="339"/>
      <c r="V406" s="507"/>
    </row>
    <row r="407" spans="1:22" x14ac:dyDescent="0.25">
      <c r="A407" s="740"/>
      <c r="B407" s="740"/>
      <c r="C407" s="740"/>
      <c r="D407" s="720"/>
      <c r="E407" s="712"/>
      <c r="F407" s="712"/>
      <c r="G407" s="714"/>
      <c r="I407" s="740"/>
      <c r="J407" s="742"/>
      <c r="K407" s="742"/>
      <c r="L407" s="722"/>
      <c r="M407" s="712"/>
      <c r="N407" s="712"/>
      <c r="O407" s="714"/>
      <c r="R407" s="12"/>
      <c r="S407" s="568"/>
      <c r="T407" s="339"/>
      <c r="U407" s="339"/>
      <c r="V407" s="507"/>
    </row>
    <row r="408" spans="1:22" x14ac:dyDescent="0.25">
      <c r="A408" s="740"/>
      <c r="B408" s="740"/>
      <c r="C408" s="740"/>
      <c r="D408" s="720"/>
      <c r="E408" s="712"/>
      <c r="F408" s="712"/>
      <c r="G408" s="714"/>
      <c r="I408" s="740"/>
      <c r="J408" s="742"/>
      <c r="K408" s="742"/>
      <c r="L408" s="722"/>
      <c r="M408" s="712"/>
      <c r="N408" s="712"/>
      <c r="O408" s="714"/>
      <c r="R408" s="12"/>
      <c r="S408" s="568"/>
      <c r="T408" s="339"/>
      <c r="U408" s="339"/>
      <c r="V408" s="507"/>
    </row>
    <row r="409" spans="1:22" x14ac:dyDescent="0.25">
      <c r="A409" s="740"/>
      <c r="B409" s="740"/>
      <c r="C409" s="740"/>
      <c r="D409" s="720"/>
      <c r="E409" s="712"/>
      <c r="F409" s="712"/>
      <c r="G409" s="714"/>
      <c r="I409" s="740"/>
      <c r="J409" s="742"/>
      <c r="K409" s="742"/>
      <c r="L409" s="722"/>
      <c r="M409" s="712"/>
      <c r="N409" s="712"/>
      <c r="O409" s="714"/>
      <c r="R409" s="12"/>
      <c r="S409" s="568"/>
      <c r="T409" s="339"/>
      <c r="U409" s="339"/>
      <c r="V409" s="507"/>
    </row>
    <row r="410" spans="1:22" x14ac:dyDescent="0.25">
      <c r="A410" s="740"/>
      <c r="B410" s="740"/>
      <c r="C410" s="740"/>
      <c r="D410" s="720"/>
      <c r="E410" s="712"/>
      <c r="F410" s="712"/>
      <c r="G410" s="714"/>
      <c r="I410" s="740"/>
      <c r="J410" s="742"/>
      <c r="K410" s="742"/>
      <c r="L410" s="722"/>
      <c r="M410" s="712"/>
      <c r="N410" s="712"/>
      <c r="O410" s="714"/>
      <c r="R410" s="12"/>
      <c r="S410" s="568"/>
      <c r="T410" s="339"/>
      <c r="U410" s="339"/>
      <c r="V410" s="507"/>
    </row>
    <row r="411" spans="1:22" x14ac:dyDescent="0.25">
      <c r="A411" s="740"/>
      <c r="B411" s="740"/>
      <c r="C411" s="740"/>
      <c r="D411" s="720"/>
      <c r="E411" s="712"/>
      <c r="F411" s="712"/>
      <c r="G411" s="714"/>
      <c r="I411" s="740"/>
      <c r="J411" s="742"/>
      <c r="K411" s="742"/>
      <c r="L411" s="722"/>
      <c r="M411" s="712"/>
      <c r="N411" s="712"/>
      <c r="O411" s="714"/>
      <c r="R411" s="12"/>
      <c r="S411" s="568"/>
      <c r="T411" s="339"/>
      <c r="U411" s="339"/>
      <c r="V411" s="507"/>
    </row>
    <row r="412" spans="1:22" x14ac:dyDescent="0.25">
      <c r="A412" s="740"/>
      <c r="B412" s="740"/>
      <c r="C412" s="740"/>
      <c r="D412" s="720"/>
      <c r="E412" s="712"/>
      <c r="F412" s="712"/>
      <c r="G412" s="714"/>
      <c r="I412" s="740"/>
      <c r="J412" s="742"/>
      <c r="K412" s="742"/>
      <c r="L412" s="722"/>
      <c r="M412" s="712"/>
      <c r="N412" s="712"/>
      <c r="O412" s="714"/>
      <c r="R412" s="12"/>
      <c r="S412" s="568"/>
      <c r="T412" s="339"/>
      <c r="U412" s="339"/>
      <c r="V412" s="507"/>
    </row>
    <row r="413" spans="1:22" x14ac:dyDescent="0.3">
      <c r="A413" s="740"/>
      <c r="B413" s="740"/>
      <c r="C413" s="740"/>
      <c r="D413" s="720"/>
      <c r="E413" s="712"/>
      <c r="F413" s="712"/>
      <c r="G413" s="714"/>
      <c r="I413" s="740"/>
      <c r="J413" s="742"/>
      <c r="K413" s="742"/>
      <c r="L413" s="722"/>
      <c r="M413" s="712"/>
      <c r="N413" s="712"/>
      <c r="O413" s="714"/>
    </row>
    <row r="414" spans="1:22" x14ac:dyDescent="0.3">
      <c r="A414" s="740"/>
      <c r="B414" s="740"/>
      <c r="C414" s="740"/>
      <c r="D414" s="720"/>
      <c r="E414" s="712"/>
      <c r="F414" s="712"/>
      <c r="G414" s="714"/>
      <c r="I414" s="740"/>
      <c r="J414" s="742"/>
      <c r="K414" s="742"/>
      <c r="L414" s="722"/>
      <c r="M414" s="712"/>
      <c r="N414" s="712"/>
      <c r="O414" s="714"/>
    </row>
    <row r="415" spans="1:22" x14ac:dyDescent="0.3">
      <c r="A415" s="740"/>
      <c r="B415" s="740"/>
      <c r="C415" s="740"/>
      <c r="D415" s="720"/>
      <c r="E415" s="712"/>
      <c r="F415" s="712"/>
      <c r="G415" s="714"/>
      <c r="I415" s="740"/>
      <c r="J415" s="742"/>
      <c r="K415" s="742"/>
      <c r="L415" s="722"/>
      <c r="M415" s="712"/>
      <c r="N415" s="712"/>
      <c r="O415" s="714"/>
    </row>
    <row r="416" spans="1:22" x14ac:dyDescent="0.3">
      <c r="A416" s="740"/>
      <c r="B416" s="740"/>
      <c r="C416" s="740"/>
      <c r="D416" s="720"/>
      <c r="E416" s="712"/>
      <c r="F416" s="712"/>
      <c r="G416" s="714"/>
      <c r="I416" s="740"/>
      <c r="J416" s="742"/>
      <c r="K416" s="742"/>
      <c r="L416" s="722"/>
      <c r="M416" s="712"/>
      <c r="N416" s="712"/>
      <c r="O416" s="714"/>
    </row>
    <row r="417" spans="1:22" x14ac:dyDescent="0.3">
      <c r="A417" s="740"/>
      <c r="B417" s="740"/>
      <c r="C417" s="740"/>
      <c r="D417" s="720"/>
      <c r="E417" s="712"/>
      <c r="F417" s="712"/>
      <c r="G417" s="714"/>
      <c r="I417" s="740"/>
      <c r="J417" s="742"/>
      <c r="K417" s="742"/>
      <c r="L417" s="722"/>
      <c r="M417" s="712"/>
      <c r="N417" s="712"/>
      <c r="O417" s="714"/>
    </row>
    <row r="418" spans="1:22" x14ac:dyDescent="0.3">
      <c r="A418" s="740"/>
      <c r="B418" s="740"/>
      <c r="C418" s="740"/>
      <c r="D418" s="720"/>
      <c r="E418" s="712"/>
      <c r="F418" s="712"/>
      <c r="G418" s="714"/>
      <c r="I418" s="740"/>
      <c r="J418" s="742"/>
      <c r="K418" s="742"/>
      <c r="L418" s="722"/>
      <c r="M418" s="712"/>
      <c r="N418" s="712"/>
      <c r="O418" s="714"/>
    </row>
    <row r="419" spans="1:22" x14ac:dyDescent="0.3">
      <c r="A419" s="740"/>
      <c r="B419" s="740"/>
      <c r="C419" s="740"/>
      <c r="D419" s="720"/>
      <c r="E419" s="712"/>
      <c r="F419" s="712"/>
      <c r="G419" s="714"/>
      <c r="I419" s="740"/>
      <c r="J419" s="742"/>
      <c r="K419" s="742"/>
      <c r="L419" s="722"/>
      <c r="M419" s="712"/>
      <c r="N419" s="712"/>
      <c r="O419" s="714"/>
    </row>
    <row r="420" spans="1:22" x14ac:dyDescent="0.3">
      <c r="A420" s="740"/>
      <c r="B420" s="740"/>
      <c r="C420" s="740"/>
      <c r="D420" s="720"/>
      <c r="E420" s="712"/>
      <c r="F420" s="712"/>
      <c r="G420" s="714"/>
      <c r="I420" s="740"/>
      <c r="J420" s="742"/>
      <c r="K420" s="742"/>
      <c r="L420" s="722"/>
      <c r="M420" s="712"/>
      <c r="N420" s="712"/>
      <c r="O420" s="714"/>
    </row>
    <row r="421" spans="1:22" x14ac:dyDescent="0.3">
      <c r="A421" s="740"/>
      <c r="B421" s="740"/>
      <c r="C421" s="740"/>
      <c r="D421" s="720"/>
      <c r="E421" s="712"/>
      <c r="F421" s="712"/>
      <c r="G421" s="714"/>
      <c r="I421" s="740"/>
      <c r="J421" s="742"/>
      <c r="K421" s="742"/>
      <c r="L421" s="722"/>
      <c r="M421" s="712"/>
      <c r="N421" s="712"/>
      <c r="O421" s="714"/>
    </row>
    <row r="422" spans="1:22" x14ac:dyDescent="0.3">
      <c r="A422" s="740"/>
      <c r="B422" s="740"/>
      <c r="C422" s="740"/>
      <c r="D422" s="720"/>
      <c r="E422" s="712"/>
      <c r="F422" s="712"/>
      <c r="G422" s="714"/>
      <c r="I422" s="740"/>
      <c r="J422" s="742"/>
      <c r="K422" s="742"/>
      <c r="L422" s="722"/>
      <c r="M422" s="712"/>
      <c r="N422" s="712"/>
      <c r="O422" s="714"/>
    </row>
    <row r="423" spans="1:22" x14ac:dyDescent="0.3">
      <c r="A423" s="740"/>
      <c r="B423" s="740"/>
      <c r="C423" s="740"/>
      <c r="D423" s="720"/>
      <c r="E423" s="712"/>
      <c r="F423" s="712"/>
      <c r="G423" s="714"/>
      <c r="I423" s="740"/>
      <c r="J423" s="742"/>
      <c r="K423" s="742"/>
      <c r="L423" s="722"/>
      <c r="M423" s="712"/>
      <c r="N423" s="712"/>
      <c r="O423" s="714"/>
    </row>
    <row r="424" spans="1:22" x14ac:dyDescent="0.3">
      <c r="A424" s="740"/>
      <c r="B424" s="740"/>
      <c r="C424" s="740"/>
      <c r="D424" s="720"/>
      <c r="E424" s="712"/>
      <c r="F424" s="712"/>
      <c r="G424" s="714"/>
      <c r="I424" s="740"/>
      <c r="J424" s="742"/>
      <c r="K424" s="742"/>
      <c r="L424" s="722"/>
      <c r="M424" s="712"/>
      <c r="N424" s="712"/>
      <c r="O424" s="714"/>
    </row>
    <row r="425" spans="1:22" x14ac:dyDescent="0.3">
      <c r="A425" s="740"/>
      <c r="B425" s="740"/>
      <c r="C425" s="740"/>
      <c r="D425" s="720"/>
      <c r="E425" s="712"/>
      <c r="F425" s="712"/>
      <c r="G425" s="714"/>
      <c r="I425" s="740"/>
      <c r="J425" s="742"/>
      <c r="K425" s="742"/>
      <c r="L425" s="722"/>
      <c r="M425" s="712"/>
      <c r="N425" s="712"/>
      <c r="O425" s="714"/>
    </row>
    <row r="426" spans="1:22" x14ac:dyDescent="0.3">
      <c r="A426" s="740"/>
      <c r="B426" s="740"/>
      <c r="C426" s="740"/>
      <c r="D426" s="720"/>
      <c r="E426" s="712"/>
      <c r="F426" s="712"/>
      <c r="G426" s="714"/>
      <c r="I426" s="740"/>
      <c r="J426" s="742"/>
      <c r="K426" s="742"/>
      <c r="L426" s="722"/>
      <c r="M426" s="712"/>
      <c r="N426" s="712"/>
      <c r="O426" s="714"/>
    </row>
    <row r="427" spans="1:22" x14ac:dyDescent="0.3">
      <c r="A427" s="740"/>
      <c r="B427" s="740"/>
      <c r="C427" s="740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0"/>
      <c r="C428" s="740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s="14" customFormat="1" x14ac:dyDescent="0.2">
      <c r="A429" s="740"/>
      <c r="B429" s="740"/>
      <c r="C429" s="740"/>
      <c r="D429" s="720"/>
      <c r="E429" s="712"/>
      <c r="F429" s="712"/>
      <c r="G429" s="714"/>
      <c r="H429" s="725"/>
      <c r="I429" s="740"/>
      <c r="J429" s="742"/>
      <c r="K429" s="742"/>
      <c r="L429" s="722"/>
      <c r="M429" s="712"/>
      <c r="N429" s="705"/>
      <c r="O429" s="705"/>
      <c r="S429" s="596"/>
      <c r="T429" s="415"/>
      <c r="V429" s="442"/>
    </row>
    <row r="430" spans="1:22" x14ac:dyDescent="0.3">
      <c r="A430" s="740"/>
      <c r="B430" s="740"/>
      <c r="C430" s="740"/>
      <c r="D430" s="720"/>
      <c r="E430" s="712"/>
      <c r="F430" s="712"/>
      <c r="G430" s="714"/>
      <c r="I430" s="740"/>
      <c r="J430" s="742"/>
      <c r="K430" s="742"/>
      <c r="L430" s="722"/>
      <c r="M430" s="712"/>
    </row>
    <row r="431" spans="1:22" x14ac:dyDescent="0.3">
      <c r="A431" s="723"/>
      <c r="B431" s="723"/>
      <c r="C431" s="723"/>
      <c r="D431" s="722"/>
      <c r="E431" s="712"/>
      <c r="F431" s="712"/>
      <c r="G431" s="714"/>
    </row>
    <row r="432" spans="1:22" x14ac:dyDescent="0.3">
      <c r="A432" s="740"/>
      <c r="B432" s="740"/>
      <c r="C432" s="740"/>
      <c r="D432" s="720"/>
      <c r="E432" s="712"/>
      <c r="F432" s="712"/>
      <c r="G432" s="714"/>
    </row>
    <row r="433" spans="1:7" x14ac:dyDescent="0.3">
      <c r="A433" s="740"/>
      <c r="B433" s="740"/>
      <c r="C433" s="740"/>
      <c r="D433" s="720"/>
      <c r="E433" s="712"/>
      <c r="F433" s="712"/>
      <c r="G433" s="714"/>
    </row>
    <row r="434" spans="1:7" x14ac:dyDescent="0.3">
      <c r="A434" s="740"/>
      <c r="B434" s="740"/>
      <c r="C434" s="740"/>
      <c r="D434" s="720"/>
      <c r="E434" s="712"/>
      <c r="F434" s="712"/>
      <c r="G434" s="714"/>
    </row>
    <row r="435" spans="1:7" x14ac:dyDescent="0.3">
      <c r="A435" s="740"/>
      <c r="B435" s="740"/>
      <c r="C435" s="740"/>
      <c r="D435" s="720"/>
      <c r="E435" s="712"/>
      <c r="F435" s="712"/>
      <c r="G435" s="714"/>
    </row>
  </sheetData>
  <autoFilter ref="A2:O425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8" t="s">
        <v>37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20"/>
      <c r="N1" s="21"/>
    </row>
    <row r="2" spans="1:14" ht="30.75" customHeight="1" x14ac:dyDescent="0.25">
      <c r="A2" s="790" t="s">
        <v>38</v>
      </c>
      <c r="B2" s="791"/>
      <c r="C2" s="791"/>
      <c r="D2" s="791"/>
      <c r="E2" s="791"/>
      <c r="F2" s="791"/>
      <c r="G2" s="791"/>
      <c r="H2" s="791"/>
      <c r="I2" s="791"/>
      <c r="J2" s="791"/>
      <c r="K2" s="791"/>
      <c r="L2" s="791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86" t="s">
        <v>7051</v>
      </c>
      <c r="B62" s="787"/>
      <c r="C62" s="787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12" activePane="bottomLeft" state="frozen"/>
      <selection pane="bottomLeft" activeCell="K454" sqref="K45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3" t="s">
        <v>65</v>
      </c>
      <c r="C4" s="804"/>
      <c r="D4" s="804"/>
      <c r="E4" s="804"/>
      <c r="F4" s="805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3" t="s">
        <v>65</v>
      </c>
      <c r="C7" s="804"/>
      <c r="D7" s="804"/>
      <c r="E7" s="804"/>
      <c r="F7" s="805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3" t="s">
        <v>65</v>
      </c>
      <c r="C9" s="804"/>
      <c r="D9" s="804"/>
      <c r="E9" s="804"/>
      <c r="F9" s="805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3" t="s">
        <v>65</v>
      </c>
      <c r="C10" s="804"/>
      <c r="D10" s="804"/>
      <c r="E10" s="804"/>
      <c r="F10" s="805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3" t="s">
        <v>65</v>
      </c>
      <c r="C11" s="804"/>
      <c r="D11" s="804"/>
      <c r="E11" s="804"/>
      <c r="F11" s="805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3" t="s">
        <v>65</v>
      </c>
      <c r="C18" s="804"/>
      <c r="D18" s="804"/>
      <c r="E18" s="804"/>
      <c r="F18" s="805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3" t="s">
        <v>65</v>
      </c>
      <c r="C19" s="804"/>
      <c r="D19" s="804"/>
      <c r="E19" s="804"/>
      <c r="F19" s="805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3" t="s">
        <v>65</v>
      </c>
      <c r="C20" s="804"/>
      <c r="D20" s="804"/>
      <c r="E20" s="804"/>
      <c r="F20" s="805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3" t="s">
        <v>65</v>
      </c>
      <c r="C26" s="804"/>
      <c r="D26" s="804"/>
      <c r="E26" s="804"/>
      <c r="F26" s="805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3" t="s">
        <v>65</v>
      </c>
      <c r="C31" s="804"/>
      <c r="D31" s="804"/>
      <c r="E31" s="804"/>
      <c r="F31" s="805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3" t="s">
        <v>65</v>
      </c>
      <c r="C36" s="804"/>
      <c r="D36" s="804"/>
      <c r="E36" s="804"/>
      <c r="F36" s="805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3" t="s">
        <v>65</v>
      </c>
      <c r="C37" s="804"/>
      <c r="D37" s="804"/>
      <c r="E37" s="804"/>
      <c r="F37" s="805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3" t="s">
        <v>65</v>
      </c>
      <c r="C43" s="804"/>
      <c r="D43" s="804"/>
      <c r="E43" s="804"/>
      <c r="F43" s="805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3" t="s">
        <v>65</v>
      </c>
      <c r="C44" s="804"/>
      <c r="D44" s="804"/>
      <c r="E44" s="804"/>
      <c r="F44" s="805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3" t="s">
        <v>65</v>
      </c>
      <c r="C46" s="804"/>
      <c r="D46" s="804"/>
      <c r="E46" s="804"/>
      <c r="F46" s="805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3" t="s">
        <v>65</v>
      </c>
      <c r="C49" s="804"/>
      <c r="D49" s="804"/>
      <c r="E49" s="804"/>
      <c r="F49" s="805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3" t="s">
        <v>65</v>
      </c>
      <c r="C50" s="804"/>
      <c r="D50" s="804"/>
      <c r="E50" s="804"/>
      <c r="F50" s="805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3" t="s">
        <v>65</v>
      </c>
      <c r="C69" s="804"/>
      <c r="D69" s="804"/>
      <c r="E69" s="804"/>
      <c r="F69" s="805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3" t="s">
        <v>65</v>
      </c>
      <c r="C82" s="804"/>
      <c r="D82" s="804"/>
      <c r="E82" s="804"/>
      <c r="F82" s="805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0" t="s">
        <v>7711</v>
      </c>
      <c r="B327" s="801"/>
      <c r="C327" s="801"/>
      <c r="D327" s="801"/>
      <c r="E327" s="801"/>
      <c r="F327" s="801"/>
      <c r="G327" s="801"/>
      <c r="H327" s="802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0" t="s">
        <v>7710</v>
      </c>
      <c r="B353" s="801"/>
      <c r="C353" s="801"/>
      <c r="D353" s="801"/>
      <c r="E353" s="801"/>
      <c r="F353" s="801"/>
      <c r="G353" s="801"/>
      <c r="H353" s="802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0" t="s">
        <v>7751</v>
      </c>
      <c r="B371" s="801"/>
      <c r="C371" s="801"/>
      <c r="D371" s="801"/>
      <c r="E371" s="801"/>
      <c r="F371" s="801"/>
      <c r="G371" s="801"/>
      <c r="H371" s="802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798" t="s">
        <v>7914</v>
      </c>
      <c r="B384" s="799"/>
      <c r="C384" s="799"/>
      <c r="D384" s="799"/>
      <c r="E384" s="799"/>
      <c r="F384" s="799"/>
      <c r="G384" s="799"/>
      <c r="H384" s="651"/>
    </row>
    <row r="385" spans="1:9" s="7" customFormat="1" ht="28.5" x14ac:dyDescent="0.25">
      <c r="A385" s="798"/>
      <c r="B385" s="799"/>
      <c r="C385" s="799"/>
      <c r="D385" s="799"/>
      <c r="E385" s="799"/>
      <c r="F385" s="799"/>
      <c r="G385" s="79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2" t="s">
        <v>7914</v>
      </c>
      <c r="B391" s="793"/>
      <c r="C391" s="793"/>
      <c r="D391" s="793"/>
      <c r="E391" s="793"/>
      <c r="F391" s="793"/>
      <c r="G391" s="793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5" t="s">
        <v>7798</v>
      </c>
      <c r="B399" s="796"/>
      <c r="C399" s="796"/>
      <c r="D399" s="796"/>
      <c r="E399" s="796"/>
      <c r="F399" s="796"/>
      <c r="G399" s="796"/>
      <c r="H399" s="797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798" t="s">
        <v>7855</v>
      </c>
      <c r="B410" s="799"/>
      <c r="C410" s="799"/>
      <c r="D410" s="799"/>
      <c r="E410" s="799"/>
      <c r="F410" s="799"/>
      <c r="G410" s="79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/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5" t="s">
        <v>7876</v>
      </c>
      <c r="B424" s="796"/>
      <c r="C424" s="796"/>
      <c r="D424" s="796"/>
      <c r="E424" s="796"/>
      <c r="F424" s="796"/>
      <c r="G424" s="796"/>
      <c r="H424" s="797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4" t="s">
        <v>7928</v>
      </c>
      <c r="K425" s="794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15" customHeight="1" x14ac:dyDescent="0.25">
      <c r="A440" s="792" t="s">
        <v>7915</v>
      </c>
      <c r="B440" s="793"/>
      <c r="C440" s="793"/>
      <c r="D440" s="793"/>
      <c r="E440" s="793"/>
      <c r="F440" s="793"/>
      <c r="G440" s="793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4" t="s">
        <v>7928</v>
      </c>
      <c r="K442" s="79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7956</v>
      </c>
      <c r="K447" s="590"/>
    </row>
    <row r="448" spans="1:11" s="7" customFormat="1" ht="15.75" x14ac:dyDescent="0.25">
      <c r="A448" s="489">
        <v>1044</v>
      </c>
      <c r="B448" s="5" t="s">
        <v>8024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675">
        <v>0.13</v>
      </c>
      <c r="E449" s="674">
        <f>D449*C449</f>
        <v>254800</v>
      </c>
      <c r="F449" s="674">
        <f t="shared" ref="F449" si="66">E449+C449</f>
        <v>2214800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G450" s="31"/>
      <c r="H450" s="697"/>
    </row>
    <row r="451" spans="1:11" s="7" customFormat="1" ht="15" customHeight="1" x14ac:dyDescent="0.25">
      <c r="A451" s="795" t="s">
        <v>7954</v>
      </c>
      <c r="B451" s="796"/>
      <c r="C451" s="796"/>
      <c r="D451" s="796"/>
      <c r="E451" s="796"/>
      <c r="F451" s="796"/>
      <c r="G451" s="796"/>
      <c r="H451" s="797"/>
      <c r="J451" s="794" t="s">
        <v>7928</v>
      </c>
      <c r="K451" s="79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 t="s">
        <v>7625</v>
      </c>
      <c r="F452" s="657" t="s">
        <v>7669</v>
      </c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SUM(E445:E449)</f>
        <v>548327.5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f>C457</f>
        <v>1657950</v>
      </c>
      <c r="G454" s="661">
        <v>0.8</v>
      </c>
      <c r="H454" s="662">
        <f>H453*80%</f>
        <v>438662</v>
      </c>
      <c r="J454" s="7" t="s">
        <v>8025</v>
      </c>
      <c r="K454" s="590"/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248692.5</v>
      </c>
      <c r="G455" s="650"/>
      <c r="H455" s="651"/>
      <c r="I455" s="633"/>
      <c r="K455" s="590"/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248692.5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189969.5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</row>
    <row r="460" spans="1:11" s="7" customFormat="1" ht="15.75" x14ac:dyDescent="0.25">
      <c r="A460" s="31"/>
      <c r="G460" s="31"/>
      <c r="H460" s="31"/>
    </row>
    <row r="461" spans="1:11" s="7" customFormat="1" ht="16.5" thickBot="1" x14ac:dyDescent="0.3">
      <c r="A461" s="31"/>
      <c r="G461" s="31"/>
      <c r="H461" s="31"/>
    </row>
    <row r="462" spans="1:11" s="7" customFormat="1" ht="28.5" x14ac:dyDescent="0.25">
      <c r="A462" s="792" t="s">
        <v>7964</v>
      </c>
      <c r="B462" s="793"/>
      <c r="C462" s="793"/>
      <c r="D462" s="793"/>
      <c r="E462" s="793"/>
      <c r="F462" s="793"/>
      <c r="G462" s="793"/>
      <c r="H462" s="644"/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4"/>
      <c r="K464" s="79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701">
        <v>1048</v>
      </c>
      <c r="B466" s="702" t="s">
        <v>7920</v>
      </c>
      <c r="C466" s="703">
        <v>613800</v>
      </c>
      <c r="D466" s="25">
        <v>0.15</v>
      </c>
      <c r="E466" s="10">
        <f>D466*C466</f>
        <v>92070</v>
      </c>
      <c r="F466" s="10">
        <f>E466+C466</f>
        <v>705870</v>
      </c>
      <c r="G466" s="450" t="s">
        <v>7168</v>
      </c>
      <c r="H466" s="627">
        <v>45474</v>
      </c>
      <c r="I466" s="7" t="s">
        <v>7887</v>
      </c>
      <c r="J466" s="7" t="s">
        <v>7897</v>
      </c>
      <c r="K466" s="632">
        <v>1618970</v>
      </c>
    </row>
    <row r="467" spans="1:11" s="7" customFormat="1" ht="15" customHeight="1" x14ac:dyDescent="0.25">
      <c r="A467" s="701">
        <v>1049</v>
      </c>
      <c r="B467" s="702" t="s">
        <v>7920</v>
      </c>
      <c r="C467" s="703">
        <v>1843700</v>
      </c>
      <c r="D467" s="25">
        <v>0.15</v>
      </c>
      <c r="E467" s="10">
        <f>D467*C467</f>
        <v>276555</v>
      </c>
      <c r="F467" s="10">
        <f>E467+C467</f>
        <v>2120255</v>
      </c>
      <c r="G467" s="450" t="s">
        <v>7168</v>
      </c>
      <c r="H467" s="627">
        <v>45474</v>
      </c>
      <c r="I467" s="7" t="s">
        <v>7887</v>
      </c>
      <c r="K467" s="632"/>
    </row>
    <row r="468" spans="1:11" s="7" customFormat="1" ht="15" customHeight="1" x14ac:dyDescent="0.25">
      <c r="A468" s="701">
        <v>1050</v>
      </c>
      <c r="B468" s="702" t="s">
        <v>7920</v>
      </c>
      <c r="C468" s="703">
        <v>1920500</v>
      </c>
      <c r="D468" s="25">
        <v>0.15</v>
      </c>
      <c r="E468" s="10">
        <f>D468*C468</f>
        <v>288075</v>
      </c>
      <c r="F468" s="10">
        <f>E468+C468</f>
        <v>2208575</v>
      </c>
      <c r="G468" s="450" t="s">
        <v>7168</v>
      </c>
      <c r="H468" s="627">
        <v>45474</v>
      </c>
      <c r="I468" s="7" t="s">
        <v>7887</v>
      </c>
      <c r="K468" s="590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>D469*C469</f>
        <v>28500</v>
      </c>
      <c r="F469" s="10">
        <f>E469+C469</f>
        <v>218500</v>
      </c>
      <c r="G469" s="450" t="s">
        <v>7168</v>
      </c>
      <c r="H469" s="627">
        <v>45474</v>
      </c>
      <c r="I469" s="7" t="s">
        <v>7957</v>
      </c>
      <c r="K469" s="590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>D470*C470</f>
        <v>106759.5</v>
      </c>
      <c r="F470" s="10">
        <f>E470+C470</f>
        <v>818489.5</v>
      </c>
      <c r="G470" s="450" t="s">
        <v>7168</v>
      </c>
      <c r="H470" s="627">
        <v>45474</v>
      </c>
      <c r="I470" s="7" t="s">
        <v>7963</v>
      </c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>D471*C471</f>
        <v>252900</v>
      </c>
      <c r="F471" s="10">
        <f>E471+C471</f>
        <v>1938900</v>
      </c>
      <c r="G471" s="450" t="s">
        <v>7168</v>
      </c>
      <c r="H471" s="627">
        <v>45474</v>
      </c>
      <c r="I471" s="7" t="s">
        <v>7887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>D472*C472</f>
        <v>351063</v>
      </c>
      <c r="F472" s="10">
        <f>E472+C472</f>
        <v>2691483</v>
      </c>
      <c r="G472" s="450" t="s">
        <v>7168</v>
      </c>
      <c r="H472" s="627">
        <v>45474</v>
      </c>
      <c r="I472" s="7" t="s">
        <v>7947</v>
      </c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>D473*C473</f>
        <v>2700</v>
      </c>
      <c r="F473" s="10">
        <f>E473+C473</f>
        <v>20700</v>
      </c>
      <c r="G473" s="450" t="s">
        <v>7168</v>
      </c>
      <c r="H473" s="627">
        <v>45474</v>
      </c>
      <c r="I473" s="7" t="s">
        <v>7948</v>
      </c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>D474*C474</f>
        <v>294000</v>
      </c>
      <c r="F474" s="674">
        <f t="shared" ref="F474" si="67">E474+C474</f>
        <v>2254000</v>
      </c>
      <c r="G474" s="450" t="s">
        <v>7168</v>
      </c>
      <c r="H474" s="627">
        <v>45474</v>
      </c>
      <c r="I474" s="7" t="s">
        <v>7965</v>
      </c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795" t="s">
        <v>7966</v>
      </c>
      <c r="B476" s="796"/>
      <c r="C476" s="796"/>
      <c r="D476" s="796"/>
      <c r="E476" s="796"/>
      <c r="F476" s="796"/>
      <c r="G476" s="796"/>
      <c r="H476" s="797"/>
      <c r="J476" s="794"/>
      <c r="K476" s="794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  <c r="K477" s="9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  <c r="K478" s="632"/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  <c r="K479" s="590"/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  <c r="K480" s="590"/>
    </row>
    <row r="481" spans="1:8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</row>
    <row r="482" spans="1:8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</row>
    <row r="483" spans="1:8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</row>
    <row r="484" spans="1:8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  <c r="J595"/>
      <c r="K595"/>
    </row>
    <row r="596" spans="1:11" s="7" customFormat="1" ht="15.75" x14ac:dyDescent="0.25">
      <c r="A596" s="31"/>
      <c r="G596" s="31"/>
      <c r="H596" s="31"/>
      <c r="J596"/>
      <c r="K596"/>
    </row>
    <row r="597" spans="1:11" s="7" customFormat="1" ht="15.75" x14ac:dyDescent="0.25">
      <c r="A597" s="31"/>
      <c r="G597" s="31"/>
      <c r="H597" s="31"/>
      <c r="J597"/>
      <c r="K597"/>
    </row>
    <row r="598" spans="1:11" s="7" customFormat="1" ht="15.75" x14ac:dyDescent="0.25">
      <c r="A598" s="31"/>
      <c r="G598" s="31"/>
      <c r="H598" s="31"/>
      <c r="J598"/>
      <c r="K598"/>
    </row>
    <row r="599" spans="1:11" s="7" customFormat="1" ht="15.75" x14ac:dyDescent="0.25">
      <c r="A599" s="31"/>
      <c r="G599" s="31"/>
      <c r="H599" s="31"/>
      <c r="J599"/>
      <c r="K599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6:H476"/>
    <mergeCell ref="J476:K476"/>
    <mergeCell ref="A451:H451"/>
    <mergeCell ref="J451:K451"/>
  </mergeCells>
  <conditionalFormatting sqref="G1:G324 G326 G328:G352 G354:G370 G372:G383 G386:G388 G392:G398 G400:G409 G411:G423 G425:G439 G452:G461 G477:G1048576 G441:G450 G463:G475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1" t="s">
        <v>6983</v>
      </c>
      <c r="B1" s="822"/>
      <c r="C1" s="822"/>
      <c r="D1" s="822"/>
      <c r="E1" s="823"/>
      <c r="G1" s="827" t="s">
        <v>6984</v>
      </c>
      <c r="H1" s="827"/>
      <c r="I1" s="827"/>
      <c r="J1" s="827"/>
      <c r="K1" s="324"/>
      <c r="L1" s="806" t="s">
        <v>7290</v>
      </c>
      <c r="M1" s="806"/>
      <c r="N1" s="806"/>
      <c r="O1" s="806"/>
      <c r="P1" s="806"/>
      <c r="R1" s="806" t="s">
        <v>6986</v>
      </c>
      <c r="S1" s="806"/>
      <c r="T1" s="806"/>
      <c r="U1" s="806"/>
    </row>
    <row r="2" spans="1:28" ht="28.15" customHeight="1" x14ac:dyDescent="0.25">
      <c r="A2" s="824"/>
      <c r="B2" s="825"/>
      <c r="C2" s="825"/>
      <c r="D2" s="825"/>
      <c r="E2" s="826"/>
      <c r="G2" s="827"/>
      <c r="H2" s="827"/>
      <c r="I2" s="827"/>
      <c r="J2" s="827"/>
      <c r="K2" s="324"/>
      <c r="L2" s="806"/>
      <c r="M2" s="806"/>
      <c r="N2" s="806"/>
      <c r="O2" s="806"/>
      <c r="P2" s="806"/>
      <c r="R2" s="806"/>
      <c r="S2" s="806"/>
      <c r="T2" s="806"/>
      <c r="U2" s="806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1" t="s">
        <v>6983</v>
      </c>
      <c r="B36" s="822"/>
      <c r="C36" s="822"/>
      <c r="D36" s="822"/>
      <c r="E36" s="823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4"/>
      <c r="B37" s="825"/>
      <c r="C37" s="825"/>
      <c r="D37" s="825"/>
      <c r="E37" s="82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06" t="s">
        <v>6986</v>
      </c>
      <c r="S38" s="806"/>
      <c r="T38" s="806"/>
      <c r="U38" s="806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06"/>
      <c r="S39" s="806"/>
      <c r="T39" s="806"/>
      <c r="U39" s="806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06" t="s">
        <v>7022</v>
      </c>
      <c r="H44" s="806"/>
      <c r="I44" s="806"/>
      <c r="J44" s="806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06"/>
      <c r="H45" s="806"/>
      <c r="I45" s="806"/>
      <c r="J45" s="806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06" t="s">
        <v>6985</v>
      </c>
      <c r="M50" s="806"/>
      <c r="N50" s="806"/>
      <c r="O50" s="806"/>
      <c r="P50" s="806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07" t="s">
        <v>7031</v>
      </c>
      <c r="H51" s="807"/>
      <c r="I51" s="807"/>
      <c r="J51" s="407">
        <f>J49+I48</f>
        <v>73164</v>
      </c>
      <c r="K51" s="406"/>
      <c r="L51" s="806"/>
      <c r="M51" s="806"/>
      <c r="N51" s="806"/>
      <c r="O51" s="806"/>
      <c r="P51" s="806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1" t="s">
        <v>7009</v>
      </c>
      <c r="B53" s="822"/>
      <c r="C53" s="822"/>
      <c r="D53" s="822"/>
      <c r="E53" s="823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4"/>
      <c r="B54" s="825"/>
      <c r="C54" s="825"/>
      <c r="D54" s="825"/>
      <c r="E54" s="826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0" t="s">
        <v>6985</v>
      </c>
      <c r="M66" s="820"/>
      <c r="N66" s="820"/>
      <c r="O66" s="820"/>
      <c r="P66" s="820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06"/>
      <c r="M67" s="806"/>
      <c r="N67" s="806"/>
      <c r="O67" s="806"/>
      <c r="P67" s="806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08" t="s">
        <v>7018</v>
      </c>
      <c r="B69" s="809"/>
      <c r="C69" s="809"/>
      <c r="D69" s="809"/>
      <c r="E69" s="810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1"/>
      <c r="B70" s="812"/>
      <c r="C70" s="812"/>
      <c r="D70" s="812"/>
      <c r="E70" s="813"/>
      <c r="L70" s="334">
        <v>43922</v>
      </c>
      <c r="M70" s="335">
        <v>61900</v>
      </c>
      <c r="N70" s="336" t="s">
        <v>214</v>
      </c>
      <c r="O70" s="336"/>
      <c r="P70" s="349"/>
      <c r="R70" s="806" t="s">
        <v>6986</v>
      </c>
      <c r="S70" s="806"/>
      <c r="T70" s="806"/>
      <c r="U70" s="806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06"/>
      <c r="S71" s="806"/>
      <c r="T71" s="806"/>
      <c r="U71" s="806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14">
        <v>30000</v>
      </c>
      <c r="U74" s="817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15"/>
      <c r="U75" s="818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16"/>
      <c r="U76" s="819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06" t="s">
        <v>7022</v>
      </c>
      <c r="M109" s="806"/>
      <c r="N109" s="806"/>
      <c r="O109" s="806"/>
      <c r="P109" s="806"/>
    </row>
    <row r="110" spans="3:16" x14ac:dyDescent="0.25">
      <c r="L110" s="806"/>
      <c r="M110" s="806"/>
      <c r="N110" s="806"/>
      <c r="O110" s="806"/>
      <c r="P110" s="806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07" t="s">
        <v>7031</v>
      </c>
      <c r="M116" s="807"/>
      <c r="N116" s="80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2024-08-09T14:20:54Z</dcterms:modified>
</cp:coreProperties>
</file>