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0764CE81-141E-4C32-9301-10BB04A489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Fire!$A$1:$I$84</definedName>
    <definedName name="_xlnm.Print_Titles" localSheetId="0">Fire!$20:$20</definedName>
  </definedNames>
  <calcPr calcId="181029"/>
</workbook>
</file>

<file path=xl/calcChain.xml><?xml version="1.0" encoding="utf-8"?>
<calcChain xmlns="http://schemas.openxmlformats.org/spreadsheetml/2006/main">
  <c r="H74" i="2" l="1"/>
  <c r="G74" i="2"/>
  <c r="G39" i="2"/>
  <c r="H39" i="2"/>
  <c r="H71" i="2"/>
  <c r="G71" i="2"/>
  <c r="H70" i="2"/>
  <c r="G70" i="2"/>
  <c r="H69" i="2"/>
  <c r="G69" i="2"/>
  <c r="H40" i="2"/>
  <c r="G40" i="2"/>
  <c r="G53" i="2"/>
  <c r="H53" i="2"/>
  <c r="H32" i="2"/>
  <c r="G32" i="2"/>
  <c r="H31" i="2"/>
  <c r="G31" i="2"/>
  <c r="H38" i="2"/>
  <c r="G38" i="2"/>
  <c r="H37" i="2"/>
  <c r="G37" i="2"/>
  <c r="H35" i="2"/>
  <c r="G35" i="2"/>
  <c r="H34" i="2"/>
  <c r="G34" i="2"/>
  <c r="H42" i="2"/>
  <c r="G42" i="2"/>
  <c r="H73" i="2"/>
  <c r="G73" i="2"/>
  <c r="H54" i="2"/>
  <c r="G54" i="2"/>
  <c r="H72" i="2"/>
  <c r="G72" i="2"/>
  <c r="H67" i="2"/>
  <c r="G67" i="2"/>
  <c r="H66" i="2"/>
  <c r="G66" i="2"/>
  <c r="H65" i="2"/>
  <c r="G65" i="2"/>
  <c r="H64" i="2"/>
  <c r="G64" i="2"/>
  <c r="H62" i="2"/>
  <c r="G62" i="2"/>
  <c r="H61" i="2"/>
  <c r="G61" i="2"/>
  <c r="H60" i="2"/>
  <c r="G60" i="2"/>
  <c r="H59" i="2"/>
  <c r="G59" i="2"/>
  <c r="H58" i="2"/>
  <c r="G58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G22" i="2"/>
  <c r="H29" i="2"/>
  <c r="G29" i="2"/>
  <c r="H28" i="2"/>
  <c r="G28" i="2"/>
  <c r="H27" i="2"/>
  <c r="G27" i="2"/>
  <c r="H26" i="2"/>
  <c r="G26" i="2"/>
  <c r="I74" i="2" l="1"/>
  <c r="I39" i="2"/>
  <c r="I71" i="2"/>
  <c r="I70" i="2"/>
  <c r="I69" i="2"/>
  <c r="I40" i="2"/>
  <c r="I47" i="2"/>
  <c r="I53" i="2"/>
  <c r="I49" i="2"/>
  <c r="I44" i="2"/>
  <c r="I72" i="2"/>
  <c r="I73" i="2"/>
  <c r="I34" i="2"/>
  <c r="I67" i="2"/>
  <c r="I31" i="2"/>
  <c r="I58" i="2"/>
  <c r="I54" i="2"/>
  <c r="I42" i="2"/>
  <c r="I45" i="2"/>
  <c r="I50" i="2"/>
  <c r="I52" i="2"/>
  <c r="I59" i="2"/>
  <c r="I32" i="2"/>
  <c r="I51" i="2"/>
  <c r="I61" i="2"/>
  <c r="I64" i="2"/>
  <c r="I66" i="2"/>
  <c r="I35" i="2"/>
  <c r="I38" i="2"/>
  <c r="I46" i="2"/>
  <c r="I48" i="2"/>
  <c r="I60" i="2"/>
  <c r="I62" i="2"/>
  <c r="I65" i="2"/>
  <c r="I37" i="2"/>
  <c r="I26" i="2"/>
  <c r="I28" i="2"/>
  <c r="I27" i="2"/>
  <c r="I29" i="2"/>
  <c r="H22" i="2" l="1"/>
  <c r="H24" i="2"/>
  <c r="G24" i="2"/>
  <c r="I24" i="2" l="1"/>
  <c r="I22" i="2"/>
  <c r="I75" i="2" l="1"/>
</calcChain>
</file>

<file path=xl/sharedStrings.xml><?xml version="1.0" encoding="utf-8"?>
<sst xmlns="http://schemas.openxmlformats.org/spreadsheetml/2006/main" count="140" uniqueCount="71">
  <si>
    <t>S. #</t>
  </si>
  <si>
    <t>Description</t>
  </si>
  <si>
    <t>Unit</t>
  </si>
  <si>
    <t>Qty</t>
  </si>
  <si>
    <t>Labour Amount</t>
  </si>
  <si>
    <t>For PIONEER SERVICES</t>
  </si>
  <si>
    <t>Material Rate</t>
  </si>
  <si>
    <t>Labour Rate</t>
  </si>
  <si>
    <t>Material Amount</t>
  </si>
  <si>
    <t>NTN 4312149-7</t>
  </si>
  <si>
    <t>Total Amount Rs</t>
  </si>
  <si>
    <t>Quotation</t>
  </si>
  <si>
    <t>Sqft</t>
  </si>
  <si>
    <t>Total Amount</t>
  </si>
  <si>
    <t>Quotation for Aristro Daftar Khuwan</t>
  </si>
  <si>
    <t>Nos</t>
  </si>
  <si>
    <t>Supply and installation of Exhaust Air Louver as per drawings.</t>
  </si>
  <si>
    <t>Attn: Mr. Sajid Sahab.</t>
  </si>
  <si>
    <t>PES/DF/077/05/23</t>
  </si>
  <si>
    <t>Rft</t>
  </si>
  <si>
    <t>Job</t>
  </si>
  <si>
    <t>Thickness 2"</t>
  </si>
  <si>
    <t>Thickness 1-1/2"</t>
  </si>
  <si>
    <t>Supply, Installation, testing &amp; Commissioning of medium/low Machine made pressure G.I. sheet metal ducting complete in all respect.</t>
  </si>
  <si>
    <t>Supply and installation of Hanger &amp; supports for chilled water piping.</t>
  </si>
  <si>
    <t>32 x 14</t>
  </si>
  <si>
    <t>38 x 16</t>
  </si>
  <si>
    <t>Supply and installation of volume control damper</t>
  </si>
  <si>
    <t>Supply and installation of Fire Damper</t>
  </si>
  <si>
    <t>28 x 12</t>
  </si>
  <si>
    <t>30 x 12</t>
  </si>
  <si>
    <t>No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</si>
  <si>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</si>
  <si>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</si>
  <si>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</si>
  <si>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</si>
  <si>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</si>
  <si>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</si>
  <si>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</si>
  <si>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</si>
  <si>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</si>
  <si>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6" dia</t>
  </si>
  <si>
    <t>4" dia</t>
  </si>
  <si>
    <t>3" dia</t>
  </si>
  <si>
    <t>2" dia</t>
  </si>
  <si>
    <t>1-1/2" dia</t>
  </si>
  <si>
    <t>1-1/4" dia</t>
  </si>
  <si>
    <t>1" dia</t>
  </si>
  <si>
    <t>3/4" dia</t>
  </si>
  <si>
    <t>2-1/2" dia</t>
  </si>
  <si>
    <t>09 x 09</t>
  </si>
  <si>
    <t>12 x 12</t>
  </si>
  <si>
    <t>Machine Made G.I Sheet metal Duct</t>
  </si>
  <si>
    <t>Fierglass insulation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</si>
  <si>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</si>
  <si>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</si>
  <si>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</si>
  <si>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</si>
  <si>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</si>
  <si>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</si>
  <si>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flexbile duct connector for supply air duct only.</t>
  </si>
  <si>
    <t>Installation of M.S Sch-40 Seamless  chilled water pipe with comsumable material such as cutting discs, grinding disc, electrodes etc complete in all respect.</t>
  </si>
  <si>
    <t>Supply &amp; Installation of Supply air diffuser.
15 x 15</t>
  </si>
  <si>
    <t>Supply &amp; Installation of Exhaust Air Register.</t>
  </si>
  <si>
    <t>Supply and installation of red oxide Paint on pipes.</t>
  </si>
  <si>
    <t>Supply and installation of access door for fire / split damper.
Size 18 x 18</t>
  </si>
  <si>
    <t>Supply and Intallation of premolded PU insulation over chilled water piping with 26 SWG G.I sheet metal cladding, kraft paper, canvas cloth etc complete in all respect.</t>
  </si>
  <si>
    <t>Supply and installation of condensate drain with insulation.</t>
  </si>
  <si>
    <t>Removal of electrical cable trays</t>
  </si>
  <si>
    <t>Supply and installation of 1 inch thick Fiber Glass Insulation of density 24 kg/m3 with Aluminum Foil, tape, Canvas Cloth &amp;  anti funguspaint complete in all respect.</t>
  </si>
  <si>
    <t>04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</si>
</sst>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u/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1" applyNumberFormat="1" applyFont="1"/>
    <xf numFmtId="14" fontId="5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1291633</xdr:colOff>
      <xdr:row>1</xdr:row>
      <xdr:rowOff>48202</xdr:rowOff>
    </xdr:from>
    <xdr:to>
      <xdr:col>7</xdr:col>
      <xdr:colOff>427038</xdr:colOff>
      <xdr:row>4</xdr:row>
      <xdr:rowOff>36512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80571" y="286327"/>
          <a:ext cx="442971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419102</xdr:colOff>
      <xdr:row>0</xdr:row>
      <xdr:rowOff>84138</xdr:rowOff>
    </xdr:from>
    <xdr:to>
      <xdr:col>1</xdr:col>
      <xdr:colOff>1347788</xdr:colOff>
      <xdr:row>3</xdr:row>
      <xdr:rowOff>191204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040" y="84138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95249</xdr:colOff>
      <xdr:row>80</xdr:row>
      <xdr:rowOff>87313</xdr:rowOff>
    </xdr:from>
    <xdr:to>
      <xdr:col>1</xdr:col>
      <xdr:colOff>286470</xdr:colOff>
      <xdr:row>82</xdr:row>
      <xdr:rowOff>116177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23264813"/>
          <a:ext cx="580159" cy="536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85"/>
  <sheetViews>
    <sheetView tabSelected="1" topLeftCell="A67" zoomScale="120" zoomScaleNormal="120" zoomScaleSheetLayoutView="100" workbookViewId="0">
      <selection activeCell="A81" sqref="A81"/>
    </sheetView>
  </sheetViews>
  <sheetFormatPr defaultColWidth="8.85546875" defaultRowHeight="18.75" x14ac:dyDescent="0.3"/>
  <cols>
    <col min="1" max="1" width="5.85546875" style="4" customWidth="1"/>
    <col min="2" max="2" width="39.5703125" style="1" customWidth="1"/>
    <col min="3" max="3" width="5.7109375" style="4" customWidth="1"/>
    <col min="4" max="4" width="5.42578125" style="4" bestFit="1" customWidth="1"/>
    <col min="5" max="6" width="9" style="4" bestFit="1" customWidth="1"/>
    <col min="7" max="7" width="10.5703125" style="4" bestFit="1" customWidth="1"/>
    <col min="8" max="8" width="9" style="2" customWidth="1"/>
    <col min="9" max="9" width="13.5703125" style="1" bestFit="1" customWidth="1"/>
    <col min="10" max="10" width="12.28515625" style="1" bestFit="1" customWidth="1"/>
    <col min="11" max="11" width="14.57031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4" spans="1:9" ht="18" customHeight="1" x14ac:dyDescent="0.3"/>
    <row r="5" spans="1:9" ht="18" customHeight="1" x14ac:dyDescent="0.3"/>
    <row r="6" spans="1:9" ht="18" customHeight="1" x14ac:dyDescent="0.3"/>
    <row r="7" spans="1:9" ht="18" customHeight="1" x14ac:dyDescent="0.3"/>
    <row r="8" spans="1:9" ht="18" customHeight="1" x14ac:dyDescent="0.3"/>
    <row r="9" spans="1:9" ht="18" customHeight="1" x14ac:dyDescent="0.3"/>
    <row r="10" spans="1:9" x14ac:dyDescent="0.3">
      <c r="A10" s="34" t="s">
        <v>18</v>
      </c>
      <c r="B10" s="34"/>
      <c r="I10" s="3" t="s">
        <v>70</v>
      </c>
    </row>
    <row r="11" spans="1:9" ht="8.25" customHeight="1" x14ac:dyDescent="0.3">
      <c r="A11" s="35"/>
      <c r="B11" s="35"/>
      <c r="H11" s="1"/>
    </row>
    <row r="12" spans="1:9" ht="18" hidden="1" customHeight="1" x14ac:dyDescent="0.3">
      <c r="A12" s="12"/>
      <c r="B12" s="12"/>
      <c r="G12" s="36" t="s">
        <v>9</v>
      </c>
      <c r="H12" s="36"/>
    </row>
    <row r="13" spans="1:9" ht="23.25" customHeight="1" x14ac:dyDescent="0.3">
      <c r="A13" s="31" t="s">
        <v>17</v>
      </c>
      <c r="B13" s="31"/>
      <c r="C13" s="31"/>
      <c r="D13" s="31"/>
      <c r="E13" s="31"/>
      <c r="F13" s="31"/>
      <c r="G13" s="31"/>
      <c r="H13" s="31"/>
      <c r="I13" s="31"/>
    </row>
    <row r="14" spans="1:9" ht="3" customHeight="1" x14ac:dyDescent="0.3">
      <c r="A14" s="13"/>
      <c r="B14" s="13"/>
      <c r="C14" s="13"/>
      <c r="D14" s="13"/>
      <c r="E14" s="13"/>
      <c r="F14" s="13"/>
      <c r="G14" s="13"/>
      <c r="H14" s="13"/>
    </row>
    <row r="15" spans="1:9" ht="23.25" customHeight="1" x14ac:dyDescent="0.3">
      <c r="A15" s="31" t="s">
        <v>11</v>
      </c>
      <c r="B15" s="31"/>
      <c r="C15" s="31"/>
      <c r="D15" s="31"/>
      <c r="E15" s="31"/>
      <c r="F15" s="31"/>
      <c r="G15" s="31"/>
      <c r="H15" s="31"/>
      <c r="I15" s="31"/>
    </row>
    <row r="16" spans="1:9" ht="5.45" customHeight="1" x14ac:dyDescent="0.35">
      <c r="A16" s="5"/>
      <c r="B16" s="6"/>
      <c r="C16" s="5"/>
      <c r="D16" s="5"/>
      <c r="E16" s="5"/>
      <c r="F16" s="5"/>
      <c r="G16" s="5"/>
      <c r="H16" s="7"/>
    </row>
    <row r="17" spans="1:9" ht="23.25" x14ac:dyDescent="0.3">
      <c r="A17" s="31" t="s">
        <v>14</v>
      </c>
      <c r="B17" s="31"/>
      <c r="C17" s="31"/>
      <c r="D17" s="31"/>
      <c r="E17" s="31"/>
      <c r="F17" s="31"/>
      <c r="G17" s="31"/>
      <c r="H17" s="31"/>
      <c r="I17" s="31"/>
    </row>
    <row r="18" spans="1:9" ht="1.5" customHeight="1" x14ac:dyDescent="0.35">
      <c r="A18" s="5"/>
      <c r="B18" s="6"/>
      <c r="C18" s="5"/>
      <c r="D18" s="5"/>
      <c r="E18" s="5"/>
      <c r="F18" s="5"/>
      <c r="G18" s="5"/>
      <c r="H18" s="7"/>
    </row>
    <row r="19" spans="1:9" ht="9" customHeight="1" x14ac:dyDescent="0.3">
      <c r="A19" s="8"/>
      <c r="B19" s="8"/>
      <c r="C19" s="8"/>
      <c r="D19" s="8"/>
      <c r="E19" s="8"/>
      <c r="F19" s="8"/>
      <c r="G19" s="8"/>
      <c r="H19" s="8"/>
    </row>
    <row r="20" spans="1:9" ht="30" x14ac:dyDescent="0.3">
      <c r="A20" s="19" t="s">
        <v>0</v>
      </c>
      <c r="B20" s="19" t="s">
        <v>1</v>
      </c>
      <c r="C20" s="19" t="s">
        <v>2</v>
      </c>
      <c r="D20" s="19" t="s">
        <v>3</v>
      </c>
      <c r="E20" s="20" t="s">
        <v>6</v>
      </c>
      <c r="F20" s="20" t="s">
        <v>7</v>
      </c>
      <c r="G20" s="20" t="s">
        <v>8</v>
      </c>
      <c r="H20" s="21" t="s">
        <v>4</v>
      </c>
      <c r="I20" s="21" t="s">
        <v>13</v>
      </c>
    </row>
    <row r="21" spans="1:9" x14ac:dyDescent="0.3">
      <c r="A21" s="19"/>
      <c r="B21" s="29" t="s">
        <v>52</v>
      </c>
      <c r="C21" s="19"/>
      <c r="D21" s="19"/>
      <c r="E21" s="20"/>
      <c r="F21" s="20"/>
      <c r="G21" s="20"/>
      <c r="H21" s="21"/>
      <c r="I21" s="21"/>
    </row>
    <row r="22" spans="1:9" ht="62.25" customHeight="1" x14ac:dyDescent="0.3">
      <c r="A22" s="22">
        <v>1</v>
      </c>
      <c r="B22" s="23" t="s">
        <v>23</v>
      </c>
      <c r="C22" s="22" t="s">
        <v>12</v>
      </c>
      <c r="D22" s="22">
        <v>9500</v>
      </c>
      <c r="E22" s="24">
        <v>360</v>
      </c>
      <c r="F22" s="24">
        <v>65</v>
      </c>
      <c r="G22" s="24">
        <f>E22*D22</f>
        <v>3420000</v>
      </c>
      <c r="H22" s="25">
        <f t="shared" ref="H22:H24" si="0">F22*D22</f>
        <v>617500</v>
      </c>
      <c r="I22" s="25">
        <f t="shared" ref="I22:I24" si="1">H22+G22</f>
        <v>4037500</v>
      </c>
    </row>
    <row r="23" spans="1:9" x14ac:dyDescent="0.3">
      <c r="A23" s="19"/>
      <c r="B23" s="29" t="s">
        <v>53</v>
      </c>
      <c r="C23" s="19"/>
      <c r="D23" s="19"/>
      <c r="E23" s="20"/>
      <c r="F23" s="20"/>
      <c r="G23" s="20"/>
      <c r="H23" s="21"/>
      <c r="I23" s="21"/>
    </row>
    <row r="24" spans="1:9" ht="60" x14ac:dyDescent="0.3">
      <c r="A24" s="22">
        <v>2</v>
      </c>
      <c r="B24" s="23" t="s">
        <v>69</v>
      </c>
      <c r="C24" s="22" t="s">
        <v>12</v>
      </c>
      <c r="D24" s="22">
        <v>9500</v>
      </c>
      <c r="E24" s="24">
        <v>170</v>
      </c>
      <c r="F24" s="24">
        <v>60</v>
      </c>
      <c r="G24" s="24">
        <f t="shared" ref="G24" si="2">E24*D24</f>
        <v>1615000</v>
      </c>
      <c r="H24" s="25">
        <f t="shared" si="0"/>
        <v>570000</v>
      </c>
      <c r="I24" s="25">
        <f t="shared" si="1"/>
        <v>2185000</v>
      </c>
    </row>
    <row r="25" spans="1:9" x14ac:dyDescent="0.3">
      <c r="A25" s="22"/>
      <c r="B25" s="29" t="s">
        <v>54</v>
      </c>
      <c r="C25" s="22"/>
      <c r="D25" s="22"/>
      <c r="E25" s="24"/>
      <c r="F25" s="24"/>
      <c r="G25" s="24"/>
      <c r="H25" s="25"/>
      <c r="I25" s="25"/>
    </row>
    <row r="26" spans="1:9" ht="27.75" customHeight="1" x14ac:dyDescent="0.3">
      <c r="A26" s="22">
        <v>3</v>
      </c>
      <c r="B26" s="23" t="s">
        <v>62</v>
      </c>
      <c r="C26" s="22" t="s">
        <v>15</v>
      </c>
      <c r="D26" s="22">
        <v>124</v>
      </c>
      <c r="E26" s="24">
        <v>6000</v>
      </c>
      <c r="F26" s="24">
        <v>1000</v>
      </c>
      <c r="G26" s="24">
        <f t="shared" ref="G26" si="3">E26*D26</f>
        <v>744000</v>
      </c>
      <c r="H26" s="25">
        <f t="shared" ref="H26" si="4">F26*D26</f>
        <v>124000</v>
      </c>
      <c r="I26" s="25">
        <f t="shared" ref="I26" si="5">H26+G26</f>
        <v>868000</v>
      </c>
    </row>
    <row r="27" spans="1:9" ht="30" x14ac:dyDescent="0.3">
      <c r="A27" s="22">
        <v>4</v>
      </c>
      <c r="B27" s="23" t="s">
        <v>63</v>
      </c>
      <c r="C27" s="22"/>
      <c r="D27" s="22"/>
      <c r="E27" s="24"/>
      <c r="F27" s="24"/>
      <c r="G27" s="24">
        <f t="shared" ref="G27:G29" si="6">E27*D27</f>
        <v>0</v>
      </c>
      <c r="H27" s="25">
        <f t="shared" ref="H27:H29" si="7">F27*D27</f>
        <v>0</v>
      </c>
      <c r="I27" s="25">
        <f t="shared" ref="I27:I29" si="8">H27+G27</f>
        <v>0</v>
      </c>
    </row>
    <row r="28" spans="1:9" x14ac:dyDescent="0.3">
      <c r="A28" s="22" t="s">
        <v>32</v>
      </c>
      <c r="B28" s="23" t="s">
        <v>50</v>
      </c>
      <c r="C28" s="22" t="s">
        <v>15</v>
      </c>
      <c r="D28" s="22">
        <v>39</v>
      </c>
      <c r="E28" s="24">
        <v>2300</v>
      </c>
      <c r="F28" s="24">
        <v>1000</v>
      </c>
      <c r="G28" s="24">
        <f t="shared" si="6"/>
        <v>89700</v>
      </c>
      <c r="H28" s="25">
        <f t="shared" si="7"/>
        <v>39000</v>
      </c>
      <c r="I28" s="25">
        <f t="shared" si="8"/>
        <v>128700</v>
      </c>
    </row>
    <row r="29" spans="1:9" x14ac:dyDescent="0.3">
      <c r="A29" s="22" t="s">
        <v>33</v>
      </c>
      <c r="B29" s="23" t="s">
        <v>51</v>
      </c>
      <c r="C29" s="22" t="s">
        <v>15</v>
      </c>
      <c r="D29" s="22">
        <v>22</v>
      </c>
      <c r="E29" s="24">
        <v>3500</v>
      </c>
      <c r="F29" s="24">
        <v>1000</v>
      </c>
      <c r="G29" s="24">
        <f t="shared" si="6"/>
        <v>77000</v>
      </c>
      <c r="H29" s="25">
        <f t="shared" si="7"/>
        <v>22000</v>
      </c>
      <c r="I29" s="25">
        <f t="shared" si="8"/>
        <v>99000</v>
      </c>
    </row>
    <row r="30" spans="1:9" ht="30" x14ac:dyDescent="0.3">
      <c r="A30" s="22">
        <v>5</v>
      </c>
      <c r="B30" s="23" t="s">
        <v>16</v>
      </c>
      <c r="C30" s="22"/>
      <c r="D30" s="22"/>
      <c r="E30" s="27"/>
      <c r="F30" s="27"/>
      <c r="G30" s="27"/>
      <c r="H30" s="27"/>
      <c r="I30" s="25"/>
    </row>
    <row r="31" spans="1:9" x14ac:dyDescent="0.3">
      <c r="A31" s="22" t="s">
        <v>32</v>
      </c>
      <c r="B31" s="23" t="s">
        <v>29</v>
      </c>
      <c r="C31" s="22" t="s">
        <v>31</v>
      </c>
      <c r="D31" s="22">
        <v>2</v>
      </c>
      <c r="E31" s="24">
        <v>7500</v>
      </c>
      <c r="F31" s="24">
        <v>1000</v>
      </c>
      <c r="G31" s="24">
        <f t="shared" ref="G31:G32" si="9">E31*D31</f>
        <v>15000</v>
      </c>
      <c r="H31" s="25">
        <f t="shared" ref="H31:H32" si="10">F31*D31</f>
        <v>2000</v>
      </c>
      <c r="I31" s="25">
        <f t="shared" ref="I31:I32" si="11">H31+G31</f>
        <v>17000</v>
      </c>
    </row>
    <row r="32" spans="1:9" x14ac:dyDescent="0.3">
      <c r="A32" s="22" t="s">
        <v>33</v>
      </c>
      <c r="B32" s="23" t="s">
        <v>30</v>
      </c>
      <c r="C32" s="22" t="s">
        <v>31</v>
      </c>
      <c r="D32" s="22">
        <v>2</v>
      </c>
      <c r="E32" s="24">
        <v>9000</v>
      </c>
      <c r="F32" s="24">
        <v>1000</v>
      </c>
      <c r="G32" s="24">
        <f t="shared" si="9"/>
        <v>18000</v>
      </c>
      <c r="H32" s="25">
        <f t="shared" si="10"/>
        <v>2000</v>
      </c>
      <c r="I32" s="25">
        <f t="shared" si="11"/>
        <v>20000</v>
      </c>
    </row>
    <row r="33" spans="1:9" ht="30" x14ac:dyDescent="0.3">
      <c r="A33" s="22">
        <v>6</v>
      </c>
      <c r="B33" s="23" t="s">
        <v>27</v>
      </c>
      <c r="C33" s="22"/>
      <c r="D33" s="22"/>
      <c r="E33" s="24"/>
      <c r="F33" s="24"/>
      <c r="G33" s="24"/>
      <c r="H33" s="25"/>
      <c r="I33" s="25"/>
    </row>
    <row r="34" spans="1:9" x14ac:dyDescent="0.3">
      <c r="A34" s="22" t="s">
        <v>32</v>
      </c>
      <c r="B34" s="23" t="s">
        <v>26</v>
      </c>
      <c r="C34" s="22" t="s">
        <v>15</v>
      </c>
      <c r="D34" s="22">
        <v>7</v>
      </c>
      <c r="E34" s="24">
        <v>14500</v>
      </c>
      <c r="F34" s="24">
        <v>1000</v>
      </c>
      <c r="G34" s="24">
        <f t="shared" ref="G34:G35" si="12">E34*D34</f>
        <v>101500</v>
      </c>
      <c r="H34" s="25">
        <f t="shared" ref="H34:H35" si="13">F34*D34</f>
        <v>7000</v>
      </c>
      <c r="I34" s="25">
        <f t="shared" ref="I34:I35" si="14">H34+G34</f>
        <v>108500</v>
      </c>
    </row>
    <row r="35" spans="1:9" x14ac:dyDescent="0.3">
      <c r="A35" s="22" t="s">
        <v>33</v>
      </c>
      <c r="B35" s="23" t="s">
        <v>25</v>
      </c>
      <c r="C35" s="22" t="s">
        <v>15</v>
      </c>
      <c r="D35" s="22">
        <v>4</v>
      </c>
      <c r="E35" s="24">
        <v>10750</v>
      </c>
      <c r="F35" s="24">
        <v>1000</v>
      </c>
      <c r="G35" s="24">
        <f t="shared" si="12"/>
        <v>43000</v>
      </c>
      <c r="H35" s="25">
        <f t="shared" si="13"/>
        <v>4000</v>
      </c>
      <c r="I35" s="25">
        <f t="shared" si="14"/>
        <v>47000</v>
      </c>
    </row>
    <row r="36" spans="1:9" ht="20.25" customHeight="1" x14ac:dyDescent="0.3">
      <c r="A36" s="22">
        <v>7</v>
      </c>
      <c r="B36" s="23" t="s">
        <v>28</v>
      </c>
      <c r="C36" s="22"/>
      <c r="D36" s="22"/>
      <c r="E36" s="24"/>
      <c r="F36" s="24"/>
      <c r="G36" s="24"/>
      <c r="H36" s="25"/>
      <c r="I36" s="25"/>
    </row>
    <row r="37" spans="1:9" x14ac:dyDescent="0.3">
      <c r="A37" s="22" t="s">
        <v>32</v>
      </c>
      <c r="B37" s="23" t="s">
        <v>26</v>
      </c>
      <c r="C37" s="22" t="s">
        <v>15</v>
      </c>
      <c r="D37" s="22">
        <v>7</v>
      </c>
      <c r="E37" s="24">
        <v>14500</v>
      </c>
      <c r="F37" s="24">
        <v>1000</v>
      </c>
      <c r="G37" s="24">
        <f t="shared" ref="G37:G38" si="15">E37*D37</f>
        <v>101500</v>
      </c>
      <c r="H37" s="25">
        <f t="shared" ref="H37:H38" si="16">F37*D37</f>
        <v>7000</v>
      </c>
      <c r="I37" s="25">
        <f t="shared" ref="I37:I38" si="17">H37+G37</f>
        <v>108500</v>
      </c>
    </row>
    <row r="38" spans="1:9" x14ac:dyDescent="0.3">
      <c r="A38" s="22" t="s">
        <v>33</v>
      </c>
      <c r="B38" s="23" t="s">
        <v>25</v>
      </c>
      <c r="C38" s="22" t="s">
        <v>15</v>
      </c>
      <c r="D38" s="22">
        <v>4</v>
      </c>
      <c r="E38" s="24">
        <v>11800</v>
      </c>
      <c r="F38" s="24">
        <v>1000</v>
      </c>
      <c r="G38" s="24">
        <f t="shared" si="15"/>
        <v>47200</v>
      </c>
      <c r="H38" s="25">
        <f t="shared" si="16"/>
        <v>4000</v>
      </c>
      <c r="I38" s="25">
        <f t="shared" si="17"/>
        <v>51200</v>
      </c>
    </row>
    <row r="39" spans="1:9" ht="45" x14ac:dyDescent="0.3">
      <c r="A39" s="22">
        <v>8</v>
      </c>
      <c r="B39" s="23" t="s">
        <v>65</v>
      </c>
      <c r="C39" s="22" t="s">
        <v>15</v>
      </c>
      <c r="D39" s="22">
        <v>11</v>
      </c>
      <c r="E39" s="24">
        <v>8000</v>
      </c>
      <c r="F39" s="24">
        <v>1000</v>
      </c>
      <c r="G39" s="24">
        <f t="shared" ref="G39" si="18">E39*D39</f>
        <v>88000</v>
      </c>
      <c r="H39" s="25">
        <f t="shared" ref="H39" si="19">F39*D39</f>
        <v>11000</v>
      </c>
      <c r="I39" s="25">
        <f t="shared" ref="I39" si="20">H39+G39</f>
        <v>99000</v>
      </c>
    </row>
    <row r="40" spans="1:9" ht="31.5" customHeight="1" x14ac:dyDescent="0.3">
      <c r="A40" s="22">
        <v>9</v>
      </c>
      <c r="B40" s="23" t="s">
        <v>60</v>
      </c>
      <c r="C40" s="22" t="s">
        <v>19</v>
      </c>
      <c r="D40" s="22">
        <v>200</v>
      </c>
      <c r="E40" s="30">
        <v>890</v>
      </c>
      <c r="F40" s="30">
        <v>80</v>
      </c>
      <c r="G40" s="24">
        <f t="shared" ref="G40" si="21">E40*D40</f>
        <v>178000</v>
      </c>
      <c r="H40" s="25">
        <f t="shared" ref="H40" si="22">F40*D40</f>
        <v>16000</v>
      </c>
      <c r="I40" s="25">
        <f t="shared" ref="I40" si="23">H40+G40</f>
        <v>194000</v>
      </c>
    </row>
    <row r="41" spans="1:9" x14ac:dyDescent="0.3">
      <c r="A41" s="22"/>
      <c r="B41" s="29" t="s">
        <v>56</v>
      </c>
      <c r="C41" s="22"/>
      <c r="D41" s="22"/>
      <c r="E41" s="24"/>
      <c r="F41" s="24"/>
      <c r="G41" s="24"/>
      <c r="H41" s="25"/>
      <c r="I41" s="25"/>
    </row>
    <row r="42" spans="1:9" ht="60" x14ac:dyDescent="0.3">
      <c r="A42" s="22">
        <v>10</v>
      </c>
      <c r="B42" s="23" t="s">
        <v>59</v>
      </c>
      <c r="C42" s="22" t="s">
        <v>20</v>
      </c>
      <c r="D42" s="22">
        <v>1</v>
      </c>
      <c r="E42" s="24">
        <v>300000</v>
      </c>
      <c r="F42" s="24">
        <v>150000</v>
      </c>
      <c r="G42" s="24">
        <f>E42*D42</f>
        <v>300000</v>
      </c>
      <c r="H42" s="25">
        <f>F42*D42</f>
        <v>150000</v>
      </c>
      <c r="I42" s="25">
        <f>H42+G42</f>
        <v>450000</v>
      </c>
    </row>
    <row r="43" spans="1:9" ht="65.25" customHeight="1" x14ac:dyDescent="0.3">
      <c r="A43" s="22">
        <v>11</v>
      </c>
      <c r="B43" s="23" t="s">
        <v>61</v>
      </c>
      <c r="C43" s="22"/>
      <c r="D43" s="22"/>
      <c r="E43" s="24"/>
      <c r="F43" s="24"/>
      <c r="G43" s="24"/>
      <c r="H43" s="25"/>
      <c r="I43" s="25"/>
    </row>
    <row r="44" spans="1:9" x14ac:dyDescent="0.3">
      <c r="A44" s="22" t="s">
        <v>32</v>
      </c>
      <c r="B44" s="23" t="s">
        <v>41</v>
      </c>
      <c r="C44" s="22" t="s">
        <v>19</v>
      </c>
      <c r="D44" s="22">
        <v>350</v>
      </c>
      <c r="E44" s="24">
        <v>0</v>
      </c>
      <c r="F44" s="24">
        <v>600</v>
      </c>
      <c r="G44" s="24">
        <f t="shared" ref="G44" si="24">E44*D44</f>
        <v>0</v>
      </c>
      <c r="H44" s="25">
        <f t="shared" ref="H44" si="25">F44*D44</f>
        <v>210000</v>
      </c>
      <c r="I44" s="25">
        <f t="shared" ref="I44" si="26">H44+G44</f>
        <v>210000</v>
      </c>
    </row>
    <row r="45" spans="1:9" x14ac:dyDescent="0.3">
      <c r="A45" s="22" t="s">
        <v>33</v>
      </c>
      <c r="B45" s="23" t="s">
        <v>42</v>
      </c>
      <c r="C45" s="22" t="s">
        <v>19</v>
      </c>
      <c r="D45" s="22">
        <v>130</v>
      </c>
      <c r="E45" s="24">
        <v>0</v>
      </c>
      <c r="F45" s="24">
        <v>500</v>
      </c>
      <c r="G45" s="24">
        <f t="shared" ref="G45:G53" si="27">E45*D45</f>
        <v>0</v>
      </c>
      <c r="H45" s="25">
        <f t="shared" ref="H45:H53" si="28">F45*D45</f>
        <v>65000</v>
      </c>
      <c r="I45" s="25">
        <f t="shared" ref="I45:I53" si="29">H45+G45</f>
        <v>65000</v>
      </c>
    </row>
    <row r="46" spans="1:9" x14ac:dyDescent="0.3">
      <c r="A46" s="22" t="s">
        <v>34</v>
      </c>
      <c r="B46" s="23" t="s">
        <v>43</v>
      </c>
      <c r="C46" s="22" t="s">
        <v>19</v>
      </c>
      <c r="D46" s="22">
        <v>350</v>
      </c>
      <c r="E46" s="24">
        <v>0</v>
      </c>
      <c r="F46" s="24">
        <v>450</v>
      </c>
      <c r="G46" s="24">
        <f t="shared" si="27"/>
        <v>0</v>
      </c>
      <c r="H46" s="25">
        <f t="shared" si="28"/>
        <v>157500</v>
      </c>
      <c r="I46" s="25">
        <f t="shared" si="29"/>
        <v>157500</v>
      </c>
    </row>
    <row r="47" spans="1:9" x14ac:dyDescent="0.3">
      <c r="A47" s="22" t="s">
        <v>35</v>
      </c>
      <c r="B47" s="23" t="s">
        <v>49</v>
      </c>
      <c r="C47" s="22" t="s">
        <v>19</v>
      </c>
      <c r="D47" s="22">
        <v>650</v>
      </c>
      <c r="E47" s="24">
        <v>0</v>
      </c>
      <c r="F47" s="24">
        <v>400</v>
      </c>
      <c r="G47" s="24">
        <f t="shared" si="27"/>
        <v>0</v>
      </c>
      <c r="H47" s="25">
        <f t="shared" si="28"/>
        <v>260000</v>
      </c>
      <c r="I47" s="25">
        <f t="shared" si="29"/>
        <v>260000</v>
      </c>
    </row>
    <row r="48" spans="1:9" x14ac:dyDescent="0.3">
      <c r="A48" s="22" t="s">
        <v>36</v>
      </c>
      <c r="B48" s="23" t="s">
        <v>44</v>
      </c>
      <c r="C48" s="22" t="s">
        <v>19</v>
      </c>
      <c r="D48" s="22">
        <v>400</v>
      </c>
      <c r="E48" s="24">
        <v>0</v>
      </c>
      <c r="F48" s="24">
        <v>350</v>
      </c>
      <c r="G48" s="24">
        <f t="shared" si="27"/>
        <v>0</v>
      </c>
      <c r="H48" s="25">
        <f t="shared" si="28"/>
        <v>140000</v>
      </c>
      <c r="I48" s="25">
        <f t="shared" si="29"/>
        <v>140000</v>
      </c>
    </row>
    <row r="49" spans="1:12" x14ac:dyDescent="0.3">
      <c r="A49" s="22" t="s">
        <v>37</v>
      </c>
      <c r="B49" s="23" t="s">
        <v>45</v>
      </c>
      <c r="C49" s="22" t="s">
        <v>19</v>
      </c>
      <c r="D49" s="22">
        <v>200</v>
      </c>
      <c r="E49" s="24">
        <v>0</v>
      </c>
      <c r="F49" s="24">
        <v>300</v>
      </c>
      <c r="G49" s="24">
        <f t="shared" si="27"/>
        <v>0</v>
      </c>
      <c r="H49" s="25">
        <f t="shared" si="28"/>
        <v>60000</v>
      </c>
      <c r="I49" s="25">
        <f t="shared" si="29"/>
        <v>60000</v>
      </c>
    </row>
    <row r="50" spans="1:12" x14ac:dyDescent="0.3">
      <c r="A50" s="22" t="s">
        <v>38</v>
      </c>
      <c r="B50" s="23" t="s">
        <v>46</v>
      </c>
      <c r="C50" s="22" t="s">
        <v>19</v>
      </c>
      <c r="D50" s="22">
        <v>320</v>
      </c>
      <c r="E50" s="24">
        <v>0</v>
      </c>
      <c r="F50" s="24">
        <v>275</v>
      </c>
      <c r="G50" s="24">
        <f t="shared" si="27"/>
        <v>0</v>
      </c>
      <c r="H50" s="25">
        <f t="shared" si="28"/>
        <v>88000</v>
      </c>
      <c r="I50" s="25">
        <f t="shared" si="29"/>
        <v>88000</v>
      </c>
    </row>
    <row r="51" spans="1:12" x14ac:dyDescent="0.3">
      <c r="A51" s="22" t="s">
        <v>39</v>
      </c>
      <c r="B51" s="23" t="s">
        <v>47</v>
      </c>
      <c r="C51" s="22" t="s">
        <v>19</v>
      </c>
      <c r="D51" s="22">
        <v>180</v>
      </c>
      <c r="E51" s="24">
        <v>0</v>
      </c>
      <c r="F51" s="24">
        <v>250</v>
      </c>
      <c r="G51" s="24">
        <f t="shared" si="27"/>
        <v>0</v>
      </c>
      <c r="H51" s="25">
        <f t="shared" si="28"/>
        <v>45000</v>
      </c>
      <c r="I51" s="25">
        <f t="shared" si="29"/>
        <v>45000</v>
      </c>
    </row>
    <row r="52" spans="1:12" x14ac:dyDescent="0.3">
      <c r="A52" s="22" t="s">
        <v>40</v>
      </c>
      <c r="B52" s="23" t="s">
        <v>48</v>
      </c>
      <c r="C52" s="22" t="s">
        <v>19</v>
      </c>
      <c r="D52" s="22">
        <v>200</v>
      </c>
      <c r="E52" s="24">
        <v>0</v>
      </c>
      <c r="F52" s="24">
        <v>200</v>
      </c>
      <c r="G52" s="24">
        <f t="shared" si="27"/>
        <v>0</v>
      </c>
      <c r="H52" s="25">
        <f t="shared" si="28"/>
        <v>40000</v>
      </c>
      <c r="I52" s="25">
        <f t="shared" si="29"/>
        <v>40000</v>
      </c>
    </row>
    <row r="53" spans="1:12" ht="45" x14ac:dyDescent="0.3">
      <c r="A53" s="22">
        <v>12</v>
      </c>
      <c r="B53" s="23" t="s">
        <v>55</v>
      </c>
      <c r="C53" s="22" t="s">
        <v>20</v>
      </c>
      <c r="D53" s="22">
        <v>1</v>
      </c>
      <c r="E53" s="24">
        <v>20000</v>
      </c>
      <c r="F53" s="24">
        <v>30000</v>
      </c>
      <c r="G53" s="24">
        <f t="shared" si="27"/>
        <v>20000</v>
      </c>
      <c r="H53" s="25">
        <f t="shared" si="28"/>
        <v>30000</v>
      </c>
      <c r="I53" s="25">
        <f t="shared" si="29"/>
        <v>50000</v>
      </c>
    </row>
    <row r="54" spans="1:12" ht="48" customHeight="1" x14ac:dyDescent="0.3">
      <c r="A54" s="22">
        <v>13</v>
      </c>
      <c r="B54" s="23" t="s">
        <v>58</v>
      </c>
      <c r="C54" s="22" t="s">
        <v>20</v>
      </c>
      <c r="D54" s="22">
        <v>1</v>
      </c>
      <c r="E54" s="24">
        <v>625000</v>
      </c>
      <c r="F54" s="24">
        <v>115000</v>
      </c>
      <c r="G54" s="24">
        <f>E54*D54</f>
        <v>625000</v>
      </c>
      <c r="H54" s="25">
        <f>F54*D54</f>
        <v>115000</v>
      </c>
      <c r="I54" s="25">
        <f>H54+G54</f>
        <v>740000</v>
      </c>
    </row>
    <row r="55" spans="1:12" x14ac:dyDescent="0.3">
      <c r="A55" s="22"/>
      <c r="B55" s="29" t="s">
        <v>57</v>
      </c>
      <c r="C55" s="22"/>
      <c r="D55" s="22"/>
      <c r="E55" s="24"/>
      <c r="F55" s="24"/>
      <c r="G55" s="24"/>
      <c r="H55" s="25"/>
      <c r="I55" s="25"/>
    </row>
    <row r="56" spans="1:12" ht="64.5" customHeight="1" x14ac:dyDescent="0.3">
      <c r="A56" s="22">
        <v>14</v>
      </c>
      <c r="B56" s="23" t="s">
        <v>66</v>
      </c>
      <c r="C56" s="22"/>
      <c r="D56" s="22"/>
      <c r="E56" s="24"/>
      <c r="F56" s="24"/>
      <c r="G56" s="24"/>
      <c r="H56" s="25"/>
      <c r="I56" s="25"/>
    </row>
    <row r="57" spans="1:12" x14ac:dyDescent="0.3">
      <c r="A57" s="22"/>
      <c r="B57" s="28" t="s">
        <v>21</v>
      </c>
      <c r="C57" s="22"/>
      <c r="D57" s="22"/>
      <c r="E57" s="24"/>
      <c r="F57" s="24"/>
      <c r="G57" s="24"/>
      <c r="H57" s="25"/>
      <c r="I57" s="25"/>
    </row>
    <row r="58" spans="1:12" x14ac:dyDescent="0.3">
      <c r="A58" s="22" t="s">
        <v>32</v>
      </c>
      <c r="B58" s="23" t="s">
        <v>41</v>
      </c>
      <c r="C58" s="22" t="s">
        <v>19</v>
      </c>
      <c r="D58" s="22">
        <v>350</v>
      </c>
      <c r="E58" s="24">
        <v>2800</v>
      </c>
      <c r="F58" s="24">
        <v>280</v>
      </c>
      <c r="G58" s="24">
        <f t="shared" ref="G58:G62" si="30">E58*D58</f>
        <v>980000</v>
      </c>
      <c r="H58" s="25">
        <f t="shared" ref="H58:H62" si="31">F58*D58</f>
        <v>98000</v>
      </c>
      <c r="I58" s="25">
        <f t="shared" ref="I58:I62" si="32">H58+G58</f>
        <v>1078000</v>
      </c>
      <c r="K58" s="1">
        <v>1487</v>
      </c>
      <c r="L58" s="1">
        <v>60</v>
      </c>
    </row>
    <row r="59" spans="1:12" x14ac:dyDescent="0.3">
      <c r="A59" s="22" t="s">
        <v>33</v>
      </c>
      <c r="B59" s="23" t="s">
        <v>42</v>
      </c>
      <c r="C59" s="22" t="s">
        <v>19</v>
      </c>
      <c r="D59" s="22">
        <v>130</v>
      </c>
      <c r="E59" s="24">
        <v>2200</v>
      </c>
      <c r="F59" s="24">
        <v>260</v>
      </c>
      <c r="G59" s="24">
        <f t="shared" si="30"/>
        <v>286000</v>
      </c>
      <c r="H59" s="25">
        <f t="shared" si="31"/>
        <v>33800</v>
      </c>
      <c r="I59" s="25">
        <f t="shared" si="32"/>
        <v>319800</v>
      </c>
      <c r="K59" s="1">
        <v>1123</v>
      </c>
      <c r="L59" s="1">
        <v>50</v>
      </c>
    </row>
    <row r="60" spans="1:12" x14ac:dyDescent="0.3">
      <c r="A60" s="22" t="s">
        <v>34</v>
      </c>
      <c r="B60" s="23" t="s">
        <v>43</v>
      </c>
      <c r="C60" s="22" t="s">
        <v>19</v>
      </c>
      <c r="D60" s="22">
        <v>350</v>
      </c>
      <c r="E60" s="24">
        <v>1960</v>
      </c>
      <c r="F60" s="24">
        <v>240</v>
      </c>
      <c r="G60" s="24">
        <f t="shared" si="30"/>
        <v>686000</v>
      </c>
      <c r="H60" s="25">
        <f t="shared" si="31"/>
        <v>84000</v>
      </c>
      <c r="I60" s="25">
        <f t="shared" si="32"/>
        <v>770000</v>
      </c>
      <c r="K60" s="1">
        <v>990</v>
      </c>
      <c r="L60" s="1">
        <v>40</v>
      </c>
    </row>
    <row r="61" spans="1:12" x14ac:dyDescent="0.3">
      <c r="A61" s="22" t="s">
        <v>35</v>
      </c>
      <c r="B61" s="23" t="s">
        <v>49</v>
      </c>
      <c r="C61" s="22" t="s">
        <v>19</v>
      </c>
      <c r="D61" s="22">
        <v>650</v>
      </c>
      <c r="E61" s="24">
        <v>1820</v>
      </c>
      <c r="F61" s="24">
        <v>230</v>
      </c>
      <c r="G61" s="24">
        <f t="shared" si="30"/>
        <v>1183000</v>
      </c>
      <c r="H61" s="25">
        <f t="shared" si="31"/>
        <v>149500</v>
      </c>
      <c r="I61" s="25">
        <f t="shared" si="32"/>
        <v>1332500</v>
      </c>
      <c r="K61" s="1">
        <v>869</v>
      </c>
      <c r="L61" s="1">
        <v>35</v>
      </c>
    </row>
    <row r="62" spans="1:12" x14ac:dyDescent="0.3">
      <c r="A62" s="22" t="s">
        <v>36</v>
      </c>
      <c r="B62" s="23" t="s">
        <v>44</v>
      </c>
      <c r="C62" s="22" t="s">
        <v>19</v>
      </c>
      <c r="D62" s="22">
        <v>400</v>
      </c>
      <c r="E62" s="24">
        <v>1380</v>
      </c>
      <c r="F62" s="24">
        <v>220</v>
      </c>
      <c r="G62" s="24">
        <f t="shared" si="30"/>
        <v>552000</v>
      </c>
      <c r="H62" s="25">
        <f t="shared" si="31"/>
        <v>88000</v>
      </c>
      <c r="I62" s="25">
        <f t="shared" si="32"/>
        <v>640000</v>
      </c>
      <c r="K62" s="1">
        <v>603</v>
      </c>
      <c r="L62" s="1">
        <v>30</v>
      </c>
    </row>
    <row r="63" spans="1:12" x14ac:dyDescent="0.3">
      <c r="A63" s="22"/>
      <c r="B63" s="28" t="s">
        <v>22</v>
      </c>
      <c r="C63" s="22"/>
      <c r="D63" s="22"/>
      <c r="E63" s="24"/>
      <c r="F63" s="24"/>
      <c r="G63" s="24"/>
      <c r="H63" s="25"/>
      <c r="I63" s="25"/>
    </row>
    <row r="64" spans="1:12" x14ac:dyDescent="0.3">
      <c r="A64" s="22" t="s">
        <v>32</v>
      </c>
      <c r="B64" s="23" t="s">
        <v>45</v>
      </c>
      <c r="C64" s="22" t="s">
        <v>19</v>
      </c>
      <c r="D64" s="22">
        <v>200</v>
      </c>
      <c r="E64" s="24">
        <v>1230</v>
      </c>
      <c r="F64" s="24">
        <v>215</v>
      </c>
      <c r="G64" s="24">
        <f t="shared" ref="G64:G74" si="33">E64*D64</f>
        <v>246000</v>
      </c>
      <c r="H64" s="25">
        <f t="shared" ref="H64:H74" si="34">F64*D64</f>
        <v>43000</v>
      </c>
      <c r="I64" s="25">
        <f t="shared" ref="I64:I74" si="35">H64+G64</f>
        <v>289000</v>
      </c>
      <c r="K64" s="1">
        <v>554</v>
      </c>
      <c r="L64" s="1">
        <v>30</v>
      </c>
    </row>
    <row r="65" spans="1:19" x14ac:dyDescent="0.3">
      <c r="A65" s="22" t="s">
        <v>33</v>
      </c>
      <c r="B65" s="23" t="s">
        <v>46</v>
      </c>
      <c r="C65" s="22" t="s">
        <v>19</v>
      </c>
      <c r="D65" s="22">
        <v>320</v>
      </c>
      <c r="E65" s="24">
        <v>1100</v>
      </c>
      <c r="F65" s="24">
        <v>200</v>
      </c>
      <c r="G65" s="24">
        <f t="shared" si="33"/>
        <v>352000</v>
      </c>
      <c r="H65" s="25">
        <f t="shared" si="34"/>
        <v>64000</v>
      </c>
      <c r="I65" s="25">
        <f t="shared" si="35"/>
        <v>416000</v>
      </c>
      <c r="K65" s="1">
        <v>487</v>
      </c>
      <c r="L65" s="1">
        <v>25</v>
      </c>
    </row>
    <row r="66" spans="1:19" x14ac:dyDescent="0.3">
      <c r="A66" s="22" t="s">
        <v>34</v>
      </c>
      <c r="B66" s="23" t="s">
        <v>47</v>
      </c>
      <c r="C66" s="22" t="s">
        <v>19</v>
      </c>
      <c r="D66" s="22">
        <v>180</v>
      </c>
      <c r="E66" s="24">
        <v>1103</v>
      </c>
      <c r="F66" s="24">
        <v>180</v>
      </c>
      <c r="G66" s="24">
        <f t="shared" si="33"/>
        <v>198540</v>
      </c>
      <c r="H66" s="25">
        <f t="shared" si="34"/>
        <v>32400</v>
      </c>
      <c r="I66" s="25">
        <f t="shared" si="35"/>
        <v>230940</v>
      </c>
      <c r="K66" s="1">
        <v>459</v>
      </c>
      <c r="L66" s="1">
        <v>25</v>
      </c>
    </row>
    <row r="67" spans="1:19" x14ac:dyDescent="0.3">
      <c r="A67" s="22" t="s">
        <v>35</v>
      </c>
      <c r="B67" s="23" t="s">
        <v>48</v>
      </c>
      <c r="C67" s="22" t="s">
        <v>19</v>
      </c>
      <c r="D67" s="22">
        <v>200</v>
      </c>
      <c r="E67" s="24">
        <v>1049</v>
      </c>
      <c r="F67" s="24">
        <v>170</v>
      </c>
      <c r="G67" s="24">
        <f t="shared" si="33"/>
        <v>209800</v>
      </c>
      <c r="H67" s="25">
        <f t="shared" si="34"/>
        <v>34000</v>
      </c>
      <c r="I67" s="25">
        <f t="shared" si="35"/>
        <v>243800</v>
      </c>
      <c r="K67" s="1">
        <v>440</v>
      </c>
      <c r="L67" s="1">
        <v>25</v>
      </c>
    </row>
    <row r="68" spans="1:19" ht="33.75" customHeight="1" x14ac:dyDescent="0.3">
      <c r="A68" s="22">
        <v>15</v>
      </c>
      <c r="B68" s="23" t="s">
        <v>67</v>
      </c>
      <c r="C68" s="22"/>
      <c r="D68" s="22"/>
      <c r="E68" s="24"/>
      <c r="F68" s="24"/>
      <c r="G68" s="24"/>
      <c r="H68" s="25"/>
      <c r="I68" s="25"/>
    </row>
    <row r="69" spans="1:19" x14ac:dyDescent="0.3">
      <c r="A69" s="22" t="s">
        <v>32</v>
      </c>
      <c r="B69" s="23" t="s">
        <v>44</v>
      </c>
      <c r="C69" s="22" t="s">
        <v>19</v>
      </c>
      <c r="D69" s="22">
        <v>240</v>
      </c>
      <c r="E69" s="24">
        <v>300</v>
      </c>
      <c r="F69" s="24">
        <v>100</v>
      </c>
      <c r="G69" s="24">
        <f t="shared" ref="G69:G71" si="36">E69*D69</f>
        <v>72000</v>
      </c>
      <c r="H69" s="25">
        <f t="shared" ref="H69:H71" si="37">F69*D69</f>
        <v>24000</v>
      </c>
      <c r="I69" s="25">
        <f t="shared" ref="I69:I71" si="38">H69+G69</f>
        <v>96000</v>
      </c>
    </row>
    <row r="70" spans="1:19" x14ac:dyDescent="0.3">
      <c r="A70" s="22" t="s">
        <v>33</v>
      </c>
      <c r="B70" s="23" t="s">
        <v>45</v>
      </c>
      <c r="C70" s="22" t="s">
        <v>19</v>
      </c>
      <c r="D70" s="22">
        <v>220</v>
      </c>
      <c r="E70" s="24">
        <v>220</v>
      </c>
      <c r="F70" s="24">
        <v>70</v>
      </c>
      <c r="G70" s="24">
        <f t="shared" si="36"/>
        <v>48400</v>
      </c>
      <c r="H70" s="25">
        <f t="shared" si="37"/>
        <v>15400</v>
      </c>
      <c r="I70" s="25">
        <f t="shared" si="38"/>
        <v>63800</v>
      </c>
    </row>
    <row r="71" spans="1:19" x14ac:dyDescent="0.3">
      <c r="A71" s="22" t="s">
        <v>34</v>
      </c>
      <c r="B71" s="23" t="s">
        <v>47</v>
      </c>
      <c r="C71" s="22" t="s">
        <v>19</v>
      </c>
      <c r="D71" s="22">
        <v>360</v>
      </c>
      <c r="E71" s="24">
        <v>190</v>
      </c>
      <c r="F71" s="24">
        <v>50</v>
      </c>
      <c r="G71" s="24">
        <f t="shared" si="36"/>
        <v>68400</v>
      </c>
      <c r="H71" s="25">
        <f t="shared" si="37"/>
        <v>18000</v>
      </c>
      <c r="I71" s="25">
        <f t="shared" si="38"/>
        <v>86400</v>
      </c>
    </row>
    <row r="72" spans="1:19" ht="30" x14ac:dyDescent="0.3">
      <c r="A72" s="22">
        <v>16</v>
      </c>
      <c r="B72" s="23" t="s">
        <v>24</v>
      </c>
      <c r="C72" s="22" t="s">
        <v>20</v>
      </c>
      <c r="D72" s="22">
        <v>1</v>
      </c>
      <c r="E72" s="24">
        <v>450000</v>
      </c>
      <c r="F72" s="24">
        <v>90000</v>
      </c>
      <c r="G72" s="24">
        <f t="shared" si="33"/>
        <v>450000</v>
      </c>
      <c r="H72" s="25">
        <f t="shared" si="34"/>
        <v>90000</v>
      </c>
      <c r="I72" s="25">
        <f t="shared" si="35"/>
        <v>540000</v>
      </c>
    </row>
    <row r="73" spans="1:19" ht="30" x14ac:dyDescent="0.3">
      <c r="A73" s="22">
        <v>17</v>
      </c>
      <c r="B73" s="23" t="s">
        <v>64</v>
      </c>
      <c r="C73" s="22" t="s">
        <v>20</v>
      </c>
      <c r="D73" s="22">
        <v>1</v>
      </c>
      <c r="E73" s="24">
        <v>90000</v>
      </c>
      <c r="F73" s="24">
        <v>60000</v>
      </c>
      <c r="G73" s="24">
        <f t="shared" si="33"/>
        <v>90000</v>
      </c>
      <c r="H73" s="25">
        <f t="shared" si="34"/>
        <v>60000</v>
      </c>
      <c r="I73" s="25">
        <f t="shared" si="35"/>
        <v>150000</v>
      </c>
    </row>
    <row r="74" spans="1:19" x14ac:dyDescent="0.3">
      <c r="A74" s="22">
        <v>18</v>
      </c>
      <c r="B74" s="23" t="s">
        <v>68</v>
      </c>
      <c r="C74" s="22" t="s">
        <v>20</v>
      </c>
      <c r="D74" s="22">
        <v>1</v>
      </c>
      <c r="E74" s="24">
        <v>0</v>
      </c>
      <c r="F74" s="24">
        <v>150000</v>
      </c>
      <c r="G74" s="24">
        <f t="shared" si="33"/>
        <v>0</v>
      </c>
      <c r="H74" s="25">
        <f t="shared" si="34"/>
        <v>150000</v>
      </c>
      <c r="I74" s="25">
        <f t="shared" si="35"/>
        <v>150000</v>
      </c>
    </row>
    <row r="75" spans="1:19" ht="23.25" customHeight="1" x14ac:dyDescent="0.3">
      <c r="A75" s="37" t="s">
        <v>10</v>
      </c>
      <c r="B75" s="37"/>
      <c r="C75" s="37"/>
      <c r="D75" s="37"/>
      <c r="E75" s="37"/>
      <c r="F75" s="37"/>
      <c r="G75" s="37"/>
      <c r="H75" s="37"/>
      <c r="I75" s="26">
        <f>SUM(I22:I74)</f>
        <v>16675140</v>
      </c>
      <c r="J75" s="15"/>
    </row>
    <row r="76" spans="1:19" ht="9" customHeight="1" x14ac:dyDescent="0.3">
      <c r="A76" s="11"/>
      <c r="B76" s="9"/>
      <c r="C76" s="9"/>
      <c r="D76" s="9"/>
      <c r="E76" s="9"/>
      <c r="F76" s="9"/>
      <c r="G76" s="9"/>
      <c r="H76" s="10"/>
      <c r="K76" s="16"/>
    </row>
    <row r="77" spans="1:19" x14ac:dyDescent="0.3">
      <c r="A77" s="11"/>
      <c r="B77" s="9"/>
      <c r="C77" s="9"/>
      <c r="D77" s="9"/>
      <c r="E77" s="9"/>
      <c r="F77" s="9"/>
      <c r="G77" s="9"/>
      <c r="H77" s="10"/>
      <c r="K77" s="16"/>
    </row>
    <row r="78" spans="1:19" x14ac:dyDescent="0.3">
      <c r="A78" s="11"/>
      <c r="B78" s="9"/>
      <c r="C78" s="9"/>
      <c r="D78" s="9"/>
      <c r="E78" s="9"/>
      <c r="F78" s="9"/>
      <c r="G78" s="9"/>
      <c r="H78" s="10"/>
      <c r="K78" s="16"/>
    </row>
    <row r="79" spans="1:19" x14ac:dyDescent="0.3">
      <c r="A79" s="11"/>
      <c r="B79" s="9"/>
      <c r="C79" s="9"/>
      <c r="D79" s="9"/>
      <c r="E79" s="9"/>
      <c r="F79" s="9"/>
      <c r="G79" s="9"/>
      <c r="H79" s="10"/>
      <c r="K79" s="16"/>
    </row>
    <row r="80" spans="1:19" ht="21" x14ac:dyDescent="0.3">
      <c r="A80" s="33" t="s">
        <v>5</v>
      </c>
      <c r="B80" s="33"/>
      <c r="J80" s="17"/>
      <c r="K80" s="15"/>
      <c r="N80" s="2"/>
      <c r="R80" s="15"/>
      <c r="S80" s="15"/>
    </row>
    <row r="81" spans="5:16" x14ac:dyDescent="0.3">
      <c r="F81" s="9"/>
      <c r="G81" s="14"/>
      <c r="H81" s="10"/>
      <c r="N81" s="2"/>
    </row>
    <row r="82" spans="5:16" ht="21" x14ac:dyDescent="0.35">
      <c r="E82" s="32"/>
      <c r="F82" s="32"/>
      <c r="G82" s="32"/>
      <c r="H82" s="18"/>
      <c r="J82" s="17"/>
      <c r="K82" s="15"/>
      <c r="N82" s="2"/>
      <c r="P82" s="2"/>
    </row>
    <row r="83" spans="5:16" x14ac:dyDescent="0.3">
      <c r="N83" s="2"/>
      <c r="P83" s="15"/>
    </row>
    <row r="84" spans="5:16" x14ac:dyDescent="0.3">
      <c r="P84" s="15"/>
    </row>
    <row r="85" spans="5:16" x14ac:dyDescent="0.3">
      <c r="P85" s="15"/>
    </row>
  </sheetData>
  <mergeCells count="9">
    <mergeCell ref="A17:I17"/>
    <mergeCell ref="E82:G82"/>
    <mergeCell ref="A80:B80"/>
    <mergeCell ref="A10:B10"/>
    <mergeCell ref="A11:B11"/>
    <mergeCell ref="G12:H12"/>
    <mergeCell ref="A75:H75"/>
    <mergeCell ref="A13:I13"/>
    <mergeCell ref="A15:I15"/>
  </mergeCells>
  <printOptions horizontalCentered="1"/>
  <pageMargins left="0" right="0" top="0" bottom="0" header="0.3" footer="0.3"/>
  <pageSetup paperSize="9" scale="93" orientation="portrait" r:id="rId1"/>
  <rowBreaks count="2" manualBreakCount="2">
    <brk id="33" max="8" man="1"/>
    <brk id="54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Fire</vt:lpstr>
      <vt:lpstr>Fire!Print_Area</vt:lpstr>
      <vt:lpstr>Fire!Print_Titles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2023-05-04T13:27:16Z</dcterms:modified>
</cp:coreProperties>
</file>