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Xls\Sent BOQ\Mr. Ali Jameel Residence Annexe, Karachi\"/>
    </mc:Choice>
  </mc:AlternateContent>
  <xr:revisionPtr revIDLastSave="0" documentId="13_ncr:1_{4B910AFC-B5B0-4E88-A72B-F81197BD7B77}" xr6:coauthVersionLast="47" xr6:coauthVersionMax="47" xr10:uidLastSave="{00000000-0000-0000-0000-000000000000}"/>
  <bookViews>
    <workbookView xWindow="-120" yWindow="-120" windowWidth="29040" windowHeight="15840" tabRatio="743" xr2:uid="{00000000-000D-0000-FFFF-FFFF00000000}"/>
  </bookViews>
  <sheets>
    <sheet name="PLUMBING" sheetId="24" r:id="rId1"/>
  </sheets>
  <definedNames>
    <definedName name="_xlnm.Print_Area" localSheetId="0">PLUMBING!$A$1:$J$41</definedName>
    <definedName name="_xlnm.Print_Titles" localSheetId="0">PLUMBING!$2:$4</definedName>
  </definedNames>
  <calcPr calcId="181029"/>
</workbook>
</file>

<file path=xl/calcChain.xml><?xml version="1.0" encoding="utf-8"?>
<calcChain xmlns="http://schemas.openxmlformats.org/spreadsheetml/2006/main">
  <c r="G41" i="24" l="1"/>
  <c r="I41" i="24"/>
  <c r="I36" i="24" l="1"/>
  <c r="G36" i="24"/>
  <c r="J35" i="24"/>
  <c r="I35" i="24"/>
  <c r="G35" i="24"/>
  <c r="I34" i="24"/>
  <c r="G34" i="24"/>
  <c r="I33" i="24"/>
  <c r="G33" i="24"/>
  <c r="I32" i="24"/>
  <c r="G32" i="24"/>
  <c r="I31" i="24"/>
  <c r="G31" i="24"/>
  <c r="J31" i="24" s="1"/>
  <c r="I28" i="24"/>
  <c r="G28" i="24"/>
  <c r="I27" i="24"/>
  <c r="G27" i="24"/>
  <c r="I26" i="24"/>
  <c r="G26" i="24"/>
  <c r="I25" i="24"/>
  <c r="J25" i="24" s="1"/>
  <c r="G25" i="24"/>
  <c r="I24" i="24"/>
  <c r="G24" i="24"/>
  <c r="I23" i="24"/>
  <c r="J23" i="24" s="1"/>
  <c r="G23" i="24"/>
  <c r="I22" i="24"/>
  <c r="J22" i="24" s="1"/>
  <c r="G22" i="24"/>
  <c r="I21" i="24"/>
  <c r="J21" i="24" s="1"/>
  <c r="G21" i="24"/>
  <c r="I20" i="24"/>
  <c r="J20" i="24" s="1"/>
  <c r="G20" i="24"/>
  <c r="J19" i="24"/>
  <c r="I19" i="24"/>
  <c r="G19" i="24"/>
  <c r="I18" i="24"/>
  <c r="J18" i="24" s="1"/>
  <c r="G18" i="24"/>
  <c r="I17" i="24"/>
  <c r="G17" i="24"/>
  <c r="I16" i="24"/>
  <c r="G16" i="24"/>
  <c r="J16" i="24" s="1"/>
  <c r="I12" i="24"/>
  <c r="G12" i="24"/>
  <c r="I11" i="24"/>
  <c r="G11" i="24"/>
  <c r="I10" i="24"/>
  <c r="G10" i="24"/>
  <c r="I7" i="24"/>
  <c r="J7" i="24" s="1"/>
  <c r="G7" i="24"/>
  <c r="D10" i="24"/>
  <c r="D12" i="24"/>
  <c r="D11" i="24"/>
  <c r="J36" i="24" l="1"/>
  <c r="J34" i="24"/>
  <c r="J33" i="24"/>
  <c r="J32" i="24"/>
  <c r="J28" i="24"/>
  <c r="J27" i="24"/>
  <c r="J26" i="24"/>
  <c r="J24" i="24"/>
  <c r="J17" i="24"/>
  <c r="J12" i="24"/>
  <c r="J11" i="24"/>
  <c r="J10" i="24"/>
  <c r="V28" i="24"/>
  <c r="U28" i="24"/>
  <c r="J41" i="24" l="1"/>
</calcChain>
</file>

<file path=xl/sharedStrings.xml><?xml version="1.0" encoding="utf-8"?>
<sst xmlns="http://schemas.openxmlformats.org/spreadsheetml/2006/main" count="108" uniqueCount="72">
  <si>
    <t xml:space="preserve"> </t>
  </si>
  <si>
    <t>Description</t>
  </si>
  <si>
    <t>Unit</t>
  </si>
  <si>
    <t>Nos.</t>
  </si>
  <si>
    <t>Drawings</t>
  </si>
  <si>
    <t>Job</t>
  </si>
  <si>
    <t>Sundries</t>
  </si>
  <si>
    <t>BOQ No.</t>
  </si>
  <si>
    <t>Installation Unit Rate</t>
  </si>
  <si>
    <t>Installation Cost</t>
  </si>
  <si>
    <t>VALVES &amp; ACCESSORIES</t>
  </si>
  <si>
    <t>Specification Reference</t>
  </si>
  <si>
    <t>6 x 4</t>
  </si>
  <si>
    <t>22 05 23</t>
  </si>
  <si>
    <t>Qty.</t>
  </si>
  <si>
    <t xml:space="preserve">Material
Unit Rate </t>
  </si>
  <si>
    <t>Material
Cost</t>
  </si>
  <si>
    <t xml:space="preserve">Total
Cost </t>
  </si>
  <si>
    <t>22 10 00</t>
  </si>
  <si>
    <t>8 x 4</t>
  </si>
  <si>
    <t>7 + 9</t>
  </si>
  <si>
    <t>A</t>
  </si>
  <si>
    <t>C</t>
  </si>
  <si>
    <t>B</t>
  </si>
  <si>
    <t>D</t>
  </si>
  <si>
    <t>F</t>
  </si>
  <si>
    <t>G</t>
  </si>
  <si>
    <t>23 05 53</t>
  </si>
  <si>
    <t>Supply &amp; Installation of brass tags for Equipment and system including all accessories complete in all respect.</t>
  </si>
  <si>
    <t>01 00 00</t>
  </si>
  <si>
    <t>Shop Drawings and As Built Drawings as per specifications.</t>
  </si>
  <si>
    <t>Miscellaneous</t>
  </si>
  <si>
    <t>H</t>
  </si>
  <si>
    <t>Check Valve</t>
  </si>
  <si>
    <t>Ball Valve</t>
  </si>
  <si>
    <t>22 33 00</t>
  </si>
  <si>
    <t>07 84 00</t>
  </si>
  <si>
    <t>22 05 29</t>
  </si>
  <si>
    <t>Supply, Installation &amp; commissioning of hangers and supports for pipes and equipment including all noise and Vibration controller roller type and others as per drawings and specifications.</t>
  </si>
  <si>
    <t>09 90 00</t>
  </si>
  <si>
    <t>AS PER SCHEMATIC</t>
  </si>
  <si>
    <t>No.</t>
  </si>
  <si>
    <t>22 13 16</t>
  </si>
  <si>
    <t>Supply, installation and commissioning of  Automatic Air Vents with accessories as per drawings &amp; specifications.</t>
  </si>
  <si>
    <r>
      <t>Supply, installing and commissioning of items not listed in BOQ but required.</t>
    </r>
    <r>
      <rPr>
        <sz val="10"/>
        <color rgb="FFFF0000"/>
        <rFont val="Calibri"/>
        <family val="2"/>
        <scheme val="minor"/>
      </rPr>
      <t>(Contractors to provide list)</t>
    </r>
  </si>
  <si>
    <t>Rft</t>
  </si>
  <si>
    <t xml:space="preserve">Cold Water </t>
  </si>
  <si>
    <t>EWH-01</t>
  </si>
  <si>
    <t xml:space="preserve">Supply, installation and commissioning of Electric water Heaters  with thermostat, complete in all respects including Control Box etc. as per schedule, drawings &amp; specifications. </t>
  </si>
  <si>
    <t>1/2"Ø</t>
  </si>
  <si>
    <t>3/4"Ø</t>
  </si>
  <si>
    <t>1"Ø</t>
  </si>
  <si>
    <t>Supply, Installation and commissioning of Valves with accessories as per drawings &amp; specifications.</t>
  </si>
  <si>
    <t xml:space="preserve">Supply, install and commission 3/4" Ø Hose bibs with ball valve complete in all respect as per drawings &amp; specifications. </t>
  </si>
  <si>
    <t>WATER SUPPLY SYSTEM</t>
  </si>
  <si>
    <t>Painting on equipment / Hangers, Supports, Pipe etc. as per specifications.</t>
  </si>
  <si>
    <t xml:space="preserve">Supply, installation and commission of fire stopping aid as per specifications and drawings complete in all respect. </t>
  </si>
  <si>
    <r>
      <t>Supply, Installation, Testing and commissioning of  PP-R type 3 piping for Cold &amp; Hot Water Supply system (non-potable) including painted hangers and supports complete in all respects with all fittings &amp; accessories as per drawings and specifications.</t>
    </r>
    <r>
      <rPr>
        <b/>
        <sz val="10"/>
        <color indexed="10"/>
        <rFont val="Calibri"/>
        <family val="2"/>
        <scheme val="minor"/>
      </rPr>
      <t xml:space="preserve"> </t>
    </r>
    <r>
      <rPr>
        <b/>
        <sz val="10"/>
        <color indexed="8"/>
        <rFont val="Calibri"/>
        <family val="2"/>
        <scheme val="minor"/>
      </rPr>
      <t>(Nominal Pipe Sizes i.e. convert to PPR)</t>
    </r>
  </si>
  <si>
    <t>Sub Total (Page 2)</t>
  </si>
  <si>
    <t>Sub Total (Page 7)</t>
  </si>
  <si>
    <t>Sub Total (Page 6)</t>
  </si>
  <si>
    <t>GRAND TOTAL FOR PLUMBING WORKS</t>
  </si>
  <si>
    <t>PLUMBING SYSTEM COMMISSIONING</t>
  </si>
  <si>
    <t>GAS PIPING AND ACCESSORIES</t>
  </si>
  <si>
    <t>22 10 23</t>
  </si>
  <si>
    <t>Supply, Installation &amp; Commissioning of Schedule 40 black steel pipe Gas piping, complete with fittings, flanges unions, gaskets, specialties, flexible connections, etc, including all cutting, fixing fitting, laying, cleaning and making good complete in all respect as per drawings and specifications.</t>
  </si>
  <si>
    <t>Rft.</t>
  </si>
  <si>
    <t>Ø 1/2 "</t>
  </si>
  <si>
    <t>Providing and fixing of Manual Control Valve (lockable Type)  with all accessories complete as per drawings and specifications</t>
  </si>
  <si>
    <t>E</t>
  </si>
  <si>
    <t xml:space="preserve">Providing and fixing of Gas ON / OFF Switch with all accessories complete as per drawings and specifications </t>
  </si>
  <si>
    <t>SECTION II/A: BILL OF QUANTITIES FOR PLUMBING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</si>
</sst>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3" formatCode="_(* #,##0.00_);_(* \(#,##0.00\);_(* &quot;-&quot;??_);_(@_)"/>
    <numFmt numFmtId="164" formatCode="_-* #,##0.00_-;_-* #,##0.00\-;_-* &quot;-&quot;??_-;_-@_-"/>
    <numFmt numFmtId="165" formatCode="_-* #,##0_-;\-* #,##0_-;_-* &quot;-&quot;_-;_-@_-"/>
    <numFmt numFmtId="166" formatCode="_-* #,##0.00_-;\-* #,##0.00_-;_-* &quot;-&quot;??_-;_-@_-"/>
    <numFmt numFmtId="167" formatCode="0.00000"/>
    <numFmt numFmtId="168" formatCode="mm/dd/yy"/>
    <numFmt numFmtId="169" formatCode="0.00_)"/>
    <numFmt numFmtId="170" formatCode="&quot;$&quot;#,##0;\-&quot;$&quot;#,##0"/>
    <numFmt numFmtId="171" formatCode="&quot;ج.م.&quot;#,##0_-;&quot;ج.م.&quot;#,##0\-"/>
    <numFmt numFmtId="172" formatCode="_-* #,##0_-;_-* #,##0\-;_-* &quot;-&quot;??_-;_-@_-"/>
    <numFmt numFmtId="173" formatCode="0.0"/>
    <numFmt numFmtId="174" formatCode="&quot;Rs.&quot;#,##0_);\(&quot;Rs.&quot;#,##0\)"/>
    <numFmt numFmtId="175" formatCode="_-* #,##0\ _P_t_s_-;\-* #,##0\ _P_t_s_-;_-* &quot;-&quot;\ _P_t_s_-;_-@_-"/>
    <numFmt numFmtId="176" formatCode="_-* #,##0.00\ _P_t_s_-;\-* #,##0.00\ _P_t_s_-;_-* &quot;-&quot;??\ _P_t_s_-;_-@_-"/>
    <numFmt numFmtId="177" formatCode="_-* #,##0\ &quot;Pts&quot;_-;\-* #,##0\ &quot;Pts&quot;_-;_-* &quot;-&quot;\ &quot;Pts&quot;_-;_-@_-"/>
    <numFmt numFmtId="178" formatCode="_-* #,##0.00\ &quot;Pts&quot;_-;\-* #,##0.00\ &quot;Pts&quot;_-;_-* &quot;-&quot;??\ &quot;Pts&quot;_-;_-@_-"/>
  </numFmts>
  <fonts count="77">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entury Gothic"/>
      <family val="2"/>
    </font>
    <font>
      <sz val="10"/>
      <name val="Arial"/>
      <family val="2"/>
    </font>
    <font>
      <sz val="11"/>
      <color indexed="8"/>
      <name val="Calibri"/>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sz val="11"/>
      <color theme="1"/>
      <name val="Calibri"/>
      <family val="2"/>
      <scheme val="minor"/>
    </font>
    <font>
      <sz val="10"/>
      <color rgb="FF000000"/>
      <name val="Times New Roman"/>
      <family val="1"/>
    </font>
    <font>
      <sz val="10"/>
      <name val="Calibri"/>
      <family val="2"/>
      <scheme val="minor"/>
    </font>
    <font>
      <b/>
      <sz val="10"/>
      <name val="Calibri"/>
      <family val="2"/>
      <scheme val="minor"/>
    </font>
    <font>
      <b/>
      <u/>
      <sz val="10"/>
      <name val="Calibri"/>
      <family val="2"/>
      <scheme val="minor"/>
    </font>
    <font>
      <b/>
      <sz val="10"/>
      <color indexed="10"/>
      <name val="Calibri"/>
      <family val="2"/>
      <scheme val="minor"/>
    </font>
    <font>
      <b/>
      <sz val="10"/>
      <color indexed="8"/>
      <name val="Calibri"/>
      <family val="2"/>
      <scheme val="minor"/>
    </font>
    <font>
      <b/>
      <sz val="10"/>
      <color theme="1"/>
      <name val="Calibri"/>
      <family val="2"/>
      <scheme val="minor"/>
    </font>
    <font>
      <b/>
      <sz val="14"/>
      <color theme="0"/>
      <name val="Calibri"/>
      <family val="2"/>
      <scheme val="minor"/>
    </font>
    <font>
      <sz val="11"/>
      <color rgb="FF9C6500"/>
      <name val="Calibri"/>
      <family val="2"/>
      <scheme val="minor"/>
    </font>
    <font>
      <u/>
      <sz val="7.8"/>
      <color theme="10"/>
      <name val="Calibri"/>
      <family val="2"/>
    </font>
    <font>
      <sz val="10"/>
      <color theme="1"/>
      <name val="Calibri"/>
      <family val="2"/>
      <scheme val="minor"/>
    </font>
    <font>
      <sz val="11"/>
      <color rgb="FFFF0000"/>
      <name val="Calibri"/>
      <family val="2"/>
    </font>
    <font>
      <sz val="8"/>
      <name val="Arial"/>
      <family val="2"/>
    </font>
    <font>
      <sz val="1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A7E"/>
      <name val="Cambria"/>
      <family val="2"/>
    </font>
    <font>
      <b/>
      <sz val="11"/>
      <color rgb="FF000000"/>
      <name val="Calibri"/>
      <family val="2"/>
    </font>
    <font>
      <sz val="10"/>
      <color rgb="FFFF0000"/>
      <name val="Calibri"/>
      <family val="2"/>
      <scheme val="minor"/>
    </font>
    <font>
      <b/>
      <sz val="11"/>
      <color theme="1"/>
      <name val="Calibri"/>
      <family val="2"/>
      <scheme val="minor"/>
    </font>
    <font>
      <b/>
      <sz val="11"/>
      <name val="Calibri"/>
      <family val="2"/>
      <scheme val="minor"/>
    </font>
    <font>
      <b/>
      <sz val="14"/>
      <name val="Calibri"/>
      <family val="2"/>
      <scheme val="minor"/>
    </font>
    <font>
      <b/>
      <sz val="14"/>
      <color theme="1"/>
      <name val="Calibri"/>
      <family val="2"/>
      <scheme val="minor"/>
    </font>
    <font>
      <sz val="10"/>
      <name val="Calibri"/>
      <family val="2"/>
    </font>
    <font>
      <sz val="11"/>
      <name val="Calibr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D3DFEE"/>
        <bgColor indexed="64"/>
      </patternFill>
    </fill>
    <fill>
      <patternFill patternType="solid">
        <fgColor theme="4"/>
        <bgColor indexed="64"/>
      </patternFill>
    </fill>
    <fill>
      <patternFill patternType="solid">
        <fgColor theme="4" tint="0.79998168889431442"/>
        <bgColor indexed="64"/>
      </patternFill>
    </fill>
    <fill>
      <patternFill patternType="solid">
        <fgColor rgb="FFFFEB9C"/>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4"/>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auto="1"/>
      </top>
      <bottom style="thin">
        <color auto="1"/>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thin">
        <color auto="1"/>
      </left>
      <right style="thin">
        <color auto="1"/>
      </right>
      <top style="thin">
        <color auto="1"/>
      </top>
      <bottom style="thin">
        <color auto="1"/>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137">
    <xf numFmtId="0" fontId="0" fillId="0" borderId="0" applyProtection="0">
      <alignment horizontal="justify" vertical="top" wrapText="1"/>
    </xf>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10" fillId="0" borderId="0">
      <alignment horizontal="center" wrapText="1"/>
      <protection locked="0"/>
    </xf>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167" fontId="8" fillId="0" borderId="0" applyFill="0" applyBorder="0" applyAlignment="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164" fontId="6" fillId="0" borderId="0" applyFont="0" applyFill="0" applyBorder="0" applyAlignment="0" applyProtection="0"/>
    <xf numFmtId="43" fontId="39" fillId="0" borderId="0" applyFont="0" applyFill="0" applyBorder="0" applyAlignment="0" applyProtection="0"/>
    <xf numFmtId="43" fontId="8" fillId="0" borderId="0" applyFont="0" applyFill="0" applyBorder="0" applyAlignment="0" applyProtection="0"/>
    <xf numFmtId="40" fontId="19"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0" fontId="19" fillId="0" borderId="0" applyFont="0" applyFill="0" applyBorder="0" applyAlignment="0" applyProtection="0"/>
    <xf numFmtId="43" fontId="9" fillId="0" borderId="0" applyFont="0" applyFill="0" applyBorder="0" applyAlignment="0" applyProtection="0"/>
    <xf numFmtId="165" fontId="8" fillId="0" borderId="0" applyFont="0" applyFill="0" applyBorder="0" applyAlignment="0" applyProtection="0"/>
    <xf numFmtId="173" fontId="8" fillId="0" borderId="0" applyFont="0" applyFill="0" applyBorder="0" applyAlignment="0" applyProtection="0"/>
    <xf numFmtId="43" fontId="7" fillId="0" borderId="0" applyFont="0" applyFill="0" applyBorder="0" applyAlignment="0" applyProtection="0"/>
    <xf numFmtId="43" fontId="4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0" fontId="11" fillId="0" borderId="0" applyNumberFormat="0" applyAlignment="0">
      <alignment horizontal="left"/>
    </xf>
    <xf numFmtId="0" fontId="12" fillId="0" borderId="0" applyNumberFormat="0" applyAlignment="0"/>
    <xf numFmtId="0" fontId="8" fillId="0" borderId="0" applyFont="0" applyFill="0" applyBorder="0" applyAlignment="0" applyProtection="0"/>
    <xf numFmtId="0" fontId="13" fillId="0" borderId="0" applyNumberFormat="0" applyAlignment="0">
      <alignment horizontal="left"/>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38" fontId="14" fillId="22" borderId="0" applyNumberFormat="0" applyBorder="0" applyAlignment="0" applyProtection="0"/>
    <xf numFmtId="0" fontId="15" fillId="0" borderId="3" applyNumberFormat="0" applyAlignment="0" applyProtection="0">
      <alignment horizontal="left" vertical="center"/>
    </xf>
    <xf numFmtId="0" fontId="15" fillId="0" borderId="4">
      <alignment horizontal="left" vertical="center"/>
    </xf>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0" fontId="14" fillId="23" borderId="8" applyNumberFormat="0" applyBorder="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171" fontId="8" fillId="24" borderId="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171" fontId="8" fillId="25" borderId="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16" fillId="0" borderId="0" applyNumberFormat="0">
      <alignment horizontal="right"/>
    </xf>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169" fontId="17" fillId="0" borderId="0"/>
    <xf numFmtId="0" fontId="8" fillId="0" borderId="0"/>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8" fillId="0" borderId="0"/>
    <xf numFmtId="0" fontId="8" fillId="0" borderId="0"/>
    <xf numFmtId="0" fontId="8" fillId="0" borderId="0"/>
    <xf numFmtId="0" fontId="7" fillId="0" borderId="0" applyProtection="0">
      <alignment horizontal="justify" vertical="top" wrapText="1"/>
    </xf>
    <xf numFmtId="0" fontId="7" fillId="0" borderId="0" applyProtection="0">
      <alignment horizontal="justify" vertical="top" wrapText="1"/>
    </xf>
    <xf numFmtId="0" fontId="8" fillId="0" borderId="0"/>
    <xf numFmtId="0" fontId="8" fillId="0" borderId="0"/>
    <xf numFmtId="0" fontId="7" fillId="0" borderId="0" applyProtection="0">
      <alignment horizontal="justify" vertical="top" wrapText="1"/>
    </xf>
    <xf numFmtId="0" fontId="7" fillId="0" borderId="0" applyProtection="0">
      <alignment horizontal="justify"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40" fillId="0" borderId="0"/>
    <xf numFmtId="0" fontId="7" fillId="0" borderId="0" applyProtection="0">
      <alignment horizontal="justify" vertical="top" wrapText="1"/>
    </xf>
    <xf numFmtId="0" fontId="8" fillId="0" borderId="0"/>
    <xf numFmtId="0" fontId="8" fillId="0" borderId="0"/>
    <xf numFmtId="0" fontId="8" fillId="0" borderId="0"/>
    <xf numFmtId="0" fontId="7" fillId="0" borderId="0" applyProtection="0">
      <alignment horizontal="justify" vertical="top" wrapText="1"/>
    </xf>
    <xf numFmtId="0" fontId="8" fillId="0" borderId="0"/>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8" fillId="0" borderId="0"/>
    <xf numFmtId="0" fontId="39" fillId="0" borderId="0"/>
    <xf numFmtId="0" fontId="39" fillId="0" borderId="0"/>
    <xf numFmtId="0" fontId="38" fillId="0" borderId="0"/>
    <xf numFmtId="0" fontId="8" fillId="0" borderId="0"/>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8" fillId="0" borderId="0"/>
    <xf numFmtId="0" fontId="8" fillId="0" borderId="0"/>
    <xf numFmtId="0" fontId="39" fillId="0" borderId="0"/>
    <xf numFmtId="0" fontId="8" fillId="0" borderId="0"/>
    <xf numFmtId="0" fontId="39" fillId="0" borderId="0"/>
    <xf numFmtId="0" fontId="39" fillId="0" borderId="0"/>
    <xf numFmtId="0" fontId="8" fillId="0" borderId="0"/>
    <xf numFmtId="0" fontId="39" fillId="0" borderId="0"/>
    <xf numFmtId="0" fontId="8" fillId="0" borderId="0"/>
    <xf numFmtId="0" fontId="7" fillId="0" borderId="0" applyProtection="0">
      <alignment horizontal="justify" vertical="top" wrapText="1"/>
    </xf>
    <xf numFmtId="0" fontId="8" fillId="0" borderId="0"/>
    <xf numFmtId="0" fontId="8" fillId="0" borderId="0"/>
    <xf numFmtId="0" fontId="7" fillId="0" borderId="0" applyProtection="0">
      <alignment horizontal="justify" vertical="top" wrapText="1"/>
    </xf>
    <xf numFmtId="0" fontId="8" fillId="0" borderId="0"/>
    <xf numFmtId="0" fontId="7" fillId="0" borderId="0" applyProtection="0">
      <alignment horizontal="justify" vertical="top" wrapText="1"/>
    </xf>
    <xf numFmtId="0" fontId="8" fillId="0" borderId="0"/>
    <xf numFmtId="0" fontId="8" fillId="0" borderId="0"/>
    <xf numFmtId="0" fontId="8" fillId="0" borderId="0"/>
    <xf numFmtId="0" fontId="8" fillId="0" borderId="0"/>
    <xf numFmtId="0" fontId="7" fillId="0" borderId="0" applyProtection="0">
      <alignment horizontal="justify" vertical="top" wrapText="1"/>
    </xf>
    <xf numFmtId="0" fontId="8" fillId="0" borderId="0"/>
    <xf numFmtId="0" fontId="8" fillId="0" borderId="0"/>
    <xf numFmtId="0" fontId="7" fillId="0" borderId="0" applyProtection="0">
      <alignment horizontal="justify" vertical="top" wrapText="1"/>
    </xf>
    <xf numFmtId="0" fontId="8" fillId="27" borderId="10" applyNumberFormat="0" applyFont="0" applyAlignment="0" applyProtection="0"/>
    <xf numFmtId="0" fontId="8" fillId="27" borderId="10" applyNumberFormat="0" applyFont="0" applyAlignment="0" applyProtection="0"/>
    <xf numFmtId="0" fontId="8" fillId="27" borderId="10" applyNumberFormat="0" applyFont="0" applyAlignment="0" applyProtection="0"/>
    <xf numFmtId="166" fontId="8" fillId="0" borderId="0" applyFont="0" applyFill="0" applyBorder="0" applyAlignment="0" applyProtection="0"/>
    <xf numFmtId="165" fontId="8" fillId="0" borderId="0" applyFont="0" applyFill="0" applyBorder="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14" fontId="10" fillId="0" borderId="0">
      <alignment horizontal="center" wrapText="1"/>
      <protection locked="0"/>
    </xf>
    <xf numFmtId="10" fontId="8" fillId="0" borderId="0" applyFont="0" applyFill="0" applyBorder="0" applyAlignment="0" applyProtection="0"/>
    <xf numFmtId="9" fontId="8" fillId="0" borderId="0" applyFont="0" applyFill="0" applyBorder="0" applyAlignment="0" applyProtection="0"/>
    <xf numFmtId="170" fontId="18" fillId="0" borderId="0"/>
    <xf numFmtId="0" fontId="19" fillId="0" borderId="0" applyNumberFormat="0" applyFont="0" applyFill="0" applyBorder="0" applyAlignment="0" applyProtection="0">
      <alignment horizontal="left"/>
    </xf>
    <xf numFmtId="168" fontId="20" fillId="0" borderId="0" applyNumberFormat="0" applyFill="0" applyBorder="0" applyAlignment="0" applyProtection="0">
      <alignment horizontal="left"/>
    </xf>
    <xf numFmtId="40" fontId="21" fillId="0" borderId="0" applyBorder="0">
      <alignment horizontal="right"/>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0"/>
    <xf numFmtId="167" fontId="6" fillId="0" borderId="0" applyFill="0" applyBorder="0" applyAlignment="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0" fontId="24" fillId="20" borderId="1"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174" fontId="6" fillId="0" borderId="0" applyFont="0" applyFill="0" applyBorder="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49" fillId="0" borderId="0" applyNumberFormat="0" applyFill="0" applyBorder="0" applyAlignment="0" applyProtection="0">
      <alignment vertical="top"/>
      <protection locked="0"/>
    </xf>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0" fontId="31" fillId="7" borderId="1" applyNumberFormat="0" applyAlignment="0" applyProtection="0"/>
    <xf numFmtId="171" fontId="6" fillId="24" borderId="0"/>
    <xf numFmtId="171" fontId="6" fillId="25" borderId="0"/>
    <xf numFmtId="0" fontId="48" fillId="32" borderId="0" applyNumberFormat="0" applyBorder="0" applyAlignment="0" applyProtection="0"/>
    <xf numFmtId="0" fontId="33"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40" fillId="0" borderId="0"/>
    <xf numFmtId="0" fontId="5" fillId="0" borderId="0"/>
    <xf numFmtId="0" fontId="5" fillId="0" borderId="0"/>
    <xf numFmtId="0" fontId="6" fillId="0" borderId="0"/>
    <xf numFmtId="0" fontId="6" fillId="0" borderId="0"/>
    <xf numFmtId="0" fontId="6" fillId="0" borderId="0"/>
    <xf numFmtId="0" fontId="5" fillId="0" borderId="0"/>
    <xf numFmtId="0" fontId="5" fillId="0" borderId="0"/>
    <xf numFmtId="0" fontId="6" fillId="0" borderId="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6" fillId="27" borderId="10" applyNumberFormat="0" applyFont="0" applyAlignment="0" applyProtection="0"/>
    <xf numFmtId="0" fontId="5" fillId="33" borderId="14" applyNumberFormat="0" applyFont="0" applyAlignment="0" applyProtection="0"/>
    <xf numFmtId="0" fontId="5" fillId="33" borderId="14" applyNumberFormat="0" applyFon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0" fontId="34" fillId="20" borderId="11" applyNumberFormat="0" applyAlignment="0" applyProtection="0"/>
    <xf numFmtId="10" fontId="6" fillId="0" borderId="0" applyFont="0" applyFill="0" applyBorder="0" applyAlignment="0" applyProtection="0"/>
    <xf numFmtId="9" fontId="6" fillId="0" borderId="0" applyFont="0" applyFill="0" applyBorder="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36" fillId="0" borderId="12" applyNumberFormat="0" applyFill="0" applyAlignment="0" applyProtection="0"/>
    <xf numFmtId="0" fontId="6" fillId="0" borderId="0"/>
    <xf numFmtId="0" fontId="6" fillId="0" borderId="0"/>
    <xf numFmtId="0" fontId="6" fillId="0" borderId="0"/>
    <xf numFmtId="0" fontId="4" fillId="0" borderId="0"/>
    <xf numFmtId="43" fontId="4" fillId="0" borderId="0" applyFont="0" applyFill="0" applyBorder="0" applyAlignment="0" applyProtection="0"/>
    <xf numFmtId="164" fontId="6" fillId="0" borderId="0" applyFont="0" applyFill="0" applyBorder="0" applyAlignment="0" applyProtection="0"/>
    <xf numFmtId="17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40" fillId="0" borderId="0" applyFont="0" applyFill="0" applyBorder="0" applyAlignment="0" applyProtection="0"/>
    <xf numFmtId="43" fontId="6" fillId="0" borderId="0" applyFont="0" applyFill="0" applyBorder="0" applyAlignment="0" applyProtection="0"/>
    <xf numFmtId="0" fontId="6" fillId="0" borderId="0" applyFont="0" applyFill="0" applyBorder="0" applyAlignment="0" applyProtection="0"/>
    <xf numFmtId="0" fontId="15" fillId="0" borderId="19">
      <alignment horizontal="left" vertical="center"/>
    </xf>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4" fillId="0" borderId="0"/>
    <xf numFmtId="0" fontId="7" fillId="0" borderId="0" applyProtection="0">
      <alignment horizontal="justify" vertical="top" wrapText="1"/>
    </xf>
    <xf numFmtId="0" fontId="6"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27" borderId="10" applyNumberFormat="0" applyFont="0" applyAlignment="0" applyProtection="0"/>
    <xf numFmtId="0" fontId="4" fillId="33" borderId="14" applyNumberFormat="0" applyFont="0" applyAlignment="0" applyProtection="0"/>
    <xf numFmtId="0" fontId="6" fillId="27" borderId="10" applyNumberFormat="0" applyFont="0" applyAlignment="0" applyProtection="0"/>
    <xf numFmtId="0" fontId="4" fillId="33" borderId="14" applyNumberFormat="0" applyFont="0" applyAlignment="0" applyProtection="0"/>
    <xf numFmtId="0" fontId="6" fillId="0" borderId="0"/>
    <xf numFmtId="0" fontId="54" fillId="39" borderId="0" applyNumberFormat="0" applyBorder="0" applyAlignment="0" applyProtection="0"/>
    <xf numFmtId="0" fontId="54" fillId="40" borderId="0" applyNumberFormat="0" applyBorder="0" applyAlignment="0" applyProtection="0"/>
    <xf numFmtId="0" fontId="5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5" fillId="51" borderId="0" applyNumberFormat="0" applyBorder="0" applyAlignment="0" applyProtection="0"/>
    <xf numFmtId="0" fontId="55" fillId="52" borderId="0" applyNumberFormat="0" applyBorder="0" applyAlignment="0" applyProtection="0"/>
    <xf numFmtId="0" fontId="55" fillId="53"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9"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6" fillId="35" borderId="0" applyNumberFormat="0" applyBorder="0" applyAlignment="0" applyProtection="0"/>
    <xf numFmtId="0" fontId="57" fillId="37" borderId="15" applyNumberFormat="0" applyAlignment="0" applyProtection="0"/>
    <xf numFmtId="0" fontId="58" fillId="38" borderId="18"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0" fontId="19" fillId="0" borderId="0" applyFont="0" applyFill="0" applyBorder="0" applyAlignment="0" applyProtection="0"/>
    <xf numFmtId="40" fontId="19" fillId="0" borderId="0" applyFont="0" applyFill="0" applyBorder="0" applyAlignment="0" applyProtection="0"/>
    <xf numFmtId="40"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1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19"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6" fillId="0" borderId="0" applyFont="0" applyFill="0" applyBorder="0" applyAlignment="0" applyProtection="0"/>
    <xf numFmtId="173" fontId="6" fillId="0" borderId="0" applyFont="0" applyFill="0" applyBorder="0" applyAlignment="0" applyProtection="0"/>
    <xf numFmtId="165"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9" fillId="0" borderId="0" applyNumberFormat="0" applyFill="0" applyBorder="0" applyAlignment="0" applyProtection="0"/>
    <xf numFmtId="0" fontId="60" fillId="34" borderId="0" applyNumberFormat="0" applyBorder="0" applyAlignment="0" applyProtection="0"/>
    <xf numFmtId="0" fontId="15" fillId="0" borderId="19">
      <alignment horizontal="left" vertical="center"/>
    </xf>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10" fontId="14" fillId="23" borderId="8" applyNumberFormat="0" applyBorder="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4" fillId="36" borderId="15" applyNumberFormat="0" applyAlignment="0" applyProtection="0"/>
    <xf numFmtId="0" fontId="65" fillId="0" borderId="17" applyNumberFormat="0" applyFill="0" applyAlignment="0" applyProtection="0"/>
    <xf numFmtId="175"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0" fontId="66" fillId="32" borderId="0" applyNumberFormat="0" applyBorder="0" applyAlignment="0" applyProtection="0"/>
    <xf numFmtId="0" fontId="52" fillId="0" borderId="0"/>
    <xf numFmtId="0" fontId="52" fillId="0" borderId="0"/>
    <xf numFmtId="0" fontId="6" fillId="0" borderId="0"/>
    <xf numFmtId="0" fontId="7" fillId="0" borderId="0" applyProtection="0">
      <alignment horizontal="justify" vertical="top" wrapText="1"/>
    </xf>
    <xf numFmtId="0" fontId="52" fillId="0" borderId="0"/>
    <xf numFmtId="0" fontId="7" fillId="0" borderId="0" applyProtection="0">
      <alignment horizontal="justify" vertical="top" wrapText="1"/>
    </xf>
    <xf numFmtId="0" fontId="6" fillId="0" borderId="0"/>
    <xf numFmtId="0" fontId="52" fillId="0" borderId="0"/>
    <xf numFmtId="0" fontId="52" fillId="0" borderId="0"/>
    <xf numFmtId="0" fontId="52" fillId="0" borderId="0"/>
    <xf numFmtId="0" fontId="52" fillId="0" borderId="0"/>
    <xf numFmtId="0" fontId="6" fillId="0" borderId="0"/>
    <xf numFmtId="0" fontId="6" fillId="0" borderId="0"/>
    <xf numFmtId="0" fontId="52" fillId="0" borderId="0"/>
    <xf numFmtId="0" fontId="52" fillId="0" borderId="0"/>
    <xf numFmtId="0" fontId="52" fillId="0" borderId="0"/>
    <xf numFmtId="0" fontId="52" fillId="0" borderId="0"/>
    <xf numFmtId="0" fontId="6" fillId="0" borderId="0"/>
    <xf numFmtId="0" fontId="6" fillId="0" borderId="0"/>
    <xf numFmtId="0" fontId="52" fillId="0" borderId="0"/>
    <xf numFmtId="0" fontId="52" fillId="0" borderId="0"/>
    <xf numFmtId="0" fontId="52" fillId="0" borderId="0"/>
    <xf numFmtId="0" fontId="6" fillId="0" borderId="0"/>
    <xf numFmtId="0" fontId="52" fillId="0" borderId="0"/>
    <xf numFmtId="0" fontId="52" fillId="0" borderId="0"/>
    <xf numFmtId="0" fontId="52" fillId="0" borderId="0"/>
    <xf numFmtId="0" fontId="4" fillId="0" borderId="0"/>
    <xf numFmtId="0" fontId="54" fillId="0" borderId="0"/>
    <xf numFmtId="0" fontId="52" fillId="0" borderId="0"/>
    <xf numFmtId="0" fontId="4" fillId="0" borderId="0"/>
    <xf numFmtId="0" fontId="54" fillId="0" borderId="0"/>
    <xf numFmtId="0" fontId="6" fillId="0" borderId="0"/>
    <xf numFmtId="0" fontId="4" fillId="0" borderId="0"/>
    <xf numFmtId="0" fontId="54" fillId="0" borderId="0"/>
    <xf numFmtId="0" fontId="52" fillId="0" borderId="0"/>
    <xf numFmtId="0" fontId="4" fillId="0" borderId="0"/>
    <xf numFmtId="0" fontId="54" fillId="0" borderId="0"/>
    <xf numFmtId="0" fontId="6" fillId="0" borderId="0"/>
    <xf numFmtId="0" fontId="4" fillId="0" borderId="0"/>
    <xf numFmtId="0" fontId="54" fillId="0" borderId="0"/>
    <xf numFmtId="0" fontId="52" fillId="0" borderId="0"/>
    <xf numFmtId="0" fontId="52" fillId="0" borderId="0"/>
    <xf numFmtId="0" fontId="4" fillId="0" borderId="0"/>
    <xf numFmtId="0" fontId="54" fillId="0" borderId="0"/>
    <xf numFmtId="0" fontId="52" fillId="0" borderId="0"/>
    <xf numFmtId="0" fontId="4" fillId="0" borderId="0"/>
    <xf numFmtId="0" fontId="54" fillId="0" borderId="0"/>
    <xf numFmtId="0" fontId="4" fillId="0" borderId="0"/>
    <xf numFmtId="0" fontId="54" fillId="0" borderId="0"/>
    <xf numFmtId="0" fontId="52" fillId="0" borderId="0"/>
    <xf numFmtId="0" fontId="4" fillId="0" borderId="0"/>
    <xf numFmtId="0" fontId="54" fillId="0" borderId="0"/>
    <xf numFmtId="0" fontId="4" fillId="0" borderId="0"/>
    <xf numFmtId="0" fontId="54" fillId="0" borderId="0"/>
    <xf numFmtId="0" fontId="52" fillId="0" borderId="0"/>
    <xf numFmtId="0" fontId="4" fillId="0" borderId="0"/>
    <xf numFmtId="0" fontId="54" fillId="0" borderId="0"/>
    <xf numFmtId="0" fontId="52" fillId="0" borderId="0"/>
    <xf numFmtId="0" fontId="4" fillId="0" borderId="0"/>
    <xf numFmtId="0" fontId="54" fillId="0" borderId="0"/>
    <xf numFmtId="0" fontId="52" fillId="0" borderId="0"/>
    <xf numFmtId="0" fontId="4" fillId="0" borderId="0"/>
    <xf numFmtId="0" fontId="54" fillId="0" borderId="0"/>
    <xf numFmtId="0" fontId="6" fillId="0" borderId="0"/>
    <xf numFmtId="0" fontId="52" fillId="0" borderId="0"/>
    <xf numFmtId="0" fontId="4" fillId="0" borderId="0"/>
    <xf numFmtId="0" fontId="54" fillId="0" borderId="0"/>
    <xf numFmtId="0" fontId="7" fillId="0" borderId="0" applyProtection="0">
      <alignment horizontal="justify" vertical="top" wrapText="1"/>
    </xf>
    <xf numFmtId="0" fontId="4" fillId="0" borderId="0"/>
    <xf numFmtId="0" fontId="54" fillId="0" borderId="0"/>
    <xf numFmtId="0" fontId="52" fillId="0" borderId="0"/>
    <xf numFmtId="0" fontId="52" fillId="0" borderId="0"/>
    <xf numFmtId="0" fontId="52" fillId="0" borderId="0"/>
    <xf numFmtId="0" fontId="6" fillId="0" borderId="0"/>
    <xf numFmtId="0" fontId="52" fillId="0" borderId="0"/>
    <xf numFmtId="0" fontId="52" fillId="0" borderId="0"/>
    <xf numFmtId="0" fontId="52" fillId="0" borderId="0"/>
    <xf numFmtId="0" fontId="6" fillId="0" borderId="0"/>
    <xf numFmtId="0" fontId="52" fillId="0" borderId="0"/>
    <xf numFmtId="0" fontId="52" fillId="0" borderId="0"/>
    <xf numFmtId="0" fontId="52" fillId="0" borderId="0"/>
    <xf numFmtId="0" fontId="4" fillId="0" borderId="0"/>
    <xf numFmtId="0" fontId="54" fillId="0" borderId="0"/>
    <xf numFmtId="0" fontId="6" fillId="0" borderId="0"/>
    <xf numFmtId="0" fontId="7" fillId="0" borderId="0" applyProtection="0">
      <alignment horizontal="justify" vertical="top" wrapText="1"/>
    </xf>
    <xf numFmtId="0" fontId="7" fillId="0" borderId="0" applyProtection="0">
      <alignment horizontal="justify" vertical="top" wrapText="1"/>
    </xf>
    <xf numFmtId="0" fontId="6" fillId="0" borderId="0"/>
    <xf numFmtId="0" fontId="6" fillId="0" borderId="0"/>
    <xf numFmtId="0" fontId="7" fillId="0" borderId="0" applyProtection="0">
      <alignment horizontal="justify" vertical="top" wrapText="1"/>
    </xf>
    <xf numFmtId="0" fontId="53" fillId="0" borderId="0"/>
    <xf numFmtId="0" fontId="7" fillId="0" borderId="0" applyProtection="0">
      <alignment horizontal="justify" vertical="top" wrapText="1"/>
    </xf>
    <xf numFmtId="0" fontId="6" fillId="0" borderId="0"/>
    <xf numFmtId="0" fontId="52" fillId="0" borderId="0"/>
    <xf numFmtId="0" fontId="52" fillId="0" borderId="0"/>
    <xf numFmtId="0" fontId="52" fillId="0" borderId="0"/>
    <xf numFmtId="0" fontId="4" fillId="0" borderId="0"/>
    <xf numFmtId="0" fontId="54" fillId="0" borderId="0"/>
    <xf numFmtId="0" fontId="52" fillId="0" borderId="0"/>
    <xf numFmtId="0" fontId="52" fillId="0" borderId="0"/>
    <xf numFmtId="0" fontId="52" fillId="0" borderId="0"/>
    <xf numFmtId="0" fontId="4" fillId="0" borderId="0"/>
    <xf numFmtId="0" fontId="54" fillId="0" borderId="0"/>
    <xf numFmtId="0" fontId="52" fillId="0" borderId="0"/>
    <xf numFmtId="0" fontId="52" fillId="0" borderId="0"/>
    <xf numFmtId="0" fontId="52" fillId="0" borderId="0"/>
    <xf numFmtId="0" fontId="4" fillId="0" borderId="0"/>
    <xf numFmtId="0" fontId="54" fillId="0" borderId="0"/>
    <xf numFmtId="0" fontId="52" fillId="0" borderId="0"/>
    <xf numFmtId="0" fontId="52" fillId="0" borderId="0"/>
    <xf numFmtId="0" fontId="52" fillId="0" borderId="0"/>
    <xf numFmtId="0" fontId="4" fillId="0" borderId="0"/>
    <xf numFmtId="0" fontId="54" fillId="0" borderId="0"/>
    <xf numFmtId="0" fontId="52" fillId="0" borderId="0"/>
    <xf numFmtId="0" fontId="52" fillId="0" borderId="0"/>
    <xf numFmtId="0" fontId="4" fillId="0" borderId="0"/>
    <xf numFmtId="0" fontId="54" fillId="0" borderId="0"/>
    <xf numFmtId="0" fontId="52" fillId="0" borderId="0"/>
    <xf numFmtId="0" fontId="52" fillId="0" borderId="0"/>
    <xf numFmtId="0" fontId="4" fillId="0" borderId="0"/>
    <xf numFmtId="0" fontId="54" fillId="0" borderId="0"/>
    <xf numFmtId="0" fontId="52" fillId="0" borderId="0"/>
    <xf numFmtId="0" fontId="52" fillId="0" borderId="0"/>
    <xf numFmtId="0" fontId="52" fillId="0" borderId="0"/>
    <xf numFmtId="0" fontId="52" fillId="0" borderId="0"/>
    <xf numFmtId="0" fontId="6" fillId="0" borderId="0"/>
    <xf numFmtId="0" fontId="52" fillId="0" borderId="0"/>
    <xf numFmtId="0" fontId="52" fillId="0" borderId="0"/>
    <xf numFmtId="0" fontId="6" fillId="0" borderId="0"/>
    <xf numFmtId="0" fontId="52" fillId="0" borderId="0"/>
    <xf numFmtId="0" fontId="52" fillId="0" borderId="0"/>
    <xf numFmtId="0" fontId="52" fillId="0" borderId="0"/>
    <xf numFmtId="0" fontId="6" fillId="0" borderId="0"/>
    <xf numFmtId="1" fontId="52" fillId="0" borderId="0"/>
    <xf numFmtId="1" fontId="52" fillId="0" borderId="0"/>
    <xf numFmtId="0" fontId="4" fillId="0" borderId="0"/>
    <xf numFmtId="0" fontId="54" fillId="0" borderId="0"/>
    <xf numFmtId="0" fontId="6" fillId="0" borderId="0"/>
    <xf numFmtId="0" fontId="4" fillId="0" borderId="0"/>
    <xf numFmtId="0" fontId="4" fillId="0" borderId="0"/>
    <xf numFmtId="0" fontId="54" fillId="0" borderId="0"/>
    <xf numFmtId="0" fontId="54" fillId="0" borderId="0"/>
    <xf numFmtId="0" fontId="4" fillId="0" borderId="0"/>
    <xf numFmtId="0" fontId="4" fillId="0" borderId="0"/>
    <xf numFmtId="0" fontId="54" fillId="0" borderId="0"/>
    <xf numFmtId="0" fontId="54" fillId="0" borderId="0"/>
    <xf numFmtId="0" fontId="4" fillId="0" borderId="0"/>
    <xf numFmtId="0" fontId="54" fillId="0" borderId="0"/>
    <xf numFmtId="1" fontId="52" fillId="0" borderId="0"/>
    <xf numFmtId="0" fontId="6" fillId="0" borderId="0"/>
    <xf numFmtId="0" fontId="6" fillId="0" borderId="0"/>
    <xf numFmtId="1" fontId="52" fillId="0" borderId="0"/>
    <xf numFmtId="0" fontId="6" fillId="0" borderId="0"/>
    <xf numFmtId="0" fontId="52" fillId="0" borderId="0"/>
    <xf numFmtId="0" fontId="6" fillId="0" borderId="0"/>
    <xf numFmtId="0" fontId="52" fillId="0" borderId="0"/>
    <xf numFmtId="0" fontId="52" fillId="0" borderId="0"/>
    <xf numFmtId="0" fontId="52" fillId="0" borderId="0"/>
    <xf numFmtId="0" fontId="52" fillId="0" borderId="0"/>
    <xf numFmtId="0" fontId="52" fillId="0" borderId="0"/>
    <xf numFmtId="0" fontId="52" fillId="0" borderId="0"/>
    <xf numFmtId="1" fontId="52" fillId="0" borderId="0"/>
    <xf numFmtId="1" fontId="52" fillId="0" borderId="0"/>
    <xf numFmtId="1" fontId="52" fillId="0" borderId="0"/>
    <xf numFmtId="0" fontId="52" fillId="0" borderId="0"/>
    <xf numFmtId="0" fontId="52" fillId="0" borderId="0"/>
    <xf numFmtId="1" fontId="52" fillId="0" borderId="0"/>
    <xf numFmtId="1" fontId="52" fillId="0" borderId="0"/>
    <xf numFmtId="1" fontId="52" fillId="0" borderId="0"/>
    <xf numFmtId="0" fontId="6" fillId="0" borderId="0"/>
    <xf numFmtId="0" fontId="6" fillId="0" borderId="0"/>
    <xf numFmtId="1" fontId="52" fillId="0" borderId="0"/>
    <xf numFmtId="1" fontId="52" fillId="0" borderId="0"/>
    <xf numFmtId="1" fontId="52" fillId="0" borderId="0"/>
    <xf numFmtId="1" fontId="52" fillId="0" borderId="0"/>
    <xf numFmtId="0" fontId="6" fillId="0" borderId="0"/>
    <xf numFmtId="1" fontId="52" fillId="0" borderId="0"/>
    <xf numFmtId="0" fontId="52" fillId="0" borderId="0"/>
    <xf numFmtId="0" fontId="4" fillId="0" borderId="0"/>
    <xf numFmtId="0" fontId="54" fillId="0" borderId="0"/>
    <xf numFmtId="0" fontId="4" fillId="0" borderId="0"/>
    <xf numFmtId="0" fontId="54" fillId="0" borderId="0"/>
    <xf numFmtId="0" fontId="4" fillId="0" borderId="0"/>
    <xf numFmtId="0" fontId="54" fillId="0" borderId="0"/>
    <xf numFmtId="0" fontId="4" fillId="0" borderId="0"/>
    <xf numFmtId="0" fontId="54" fillId="0" borderId="0"/>
    <xf numFmtId="0" fontId="6" fillId="0" borderId="0"/>
    <xf numFmtId="0" fontId="4" fillId="0" borderId="0"/>
    <xf numFmtId="0" fontId="54" fillId="0" borderId="0"/>
    <xf numFmtId="0" fontId="52" fillId="0" borderId="0"/>
    <xf numFmtId="0" fontId="4" fillId="0" borderId="0"/>
    <xf numFmtId="0" fontId="54" fillId="0" borderId="0"/>
    <xf numFmtId="0" fontId="4" fillId="0" borderId="0"/>
    <xf numFmtId="0" fontId="4" fillId="0" borderId="0"/>
    <xf numFmtId="0" fontId="4" fillId="0" borderId="0"/>
    <xf numFmtId="0" fontId="54" fillId="0" borderId="0"/>
    <xf numFmtId="0" fontId="54" fillId="0" borderId="0"/>
    <xf numFmtId="0" fontId="4" fillId="0" borderId="0"/>
    <xf numFmtId="0" fontId="54" fillId="0" borderId="0"/>
    <xf numFmtId="0" fontId="4" fillId="0" borderId="0"/>
    <xf numFmtId="0" fontId="54" fillId="0" borderId="0"/>
    <xf numFmtId="0" fontId="54" fillId="0" borderId="0"/>
    <xf numFmtId="0" fontId="4" fillId="0" borderId="0"/>
    <xf numFmtId="0" fontId="54" fillId="0" borderId="0"/>
    <xf numFmtId="0" fontId="4" fillId="0" borderId="0"/>
    <xf numFmtId="1" fontId="52" fillId="0" borderId="0"/>
    <xf numFmtId="0" fontId="54" fillId="0" borderId="0"/>
    <xf numFmtId="0" fontId="4" fillId="0" borderId="0"/>
    <xf numFmtId="1" fontId="52" fillId="0" borderId="0"/>
    <xf numFmtId="0" fontId="54" fillId="0" borderId="0"/>
    <xf numFmtId="0" fontId="4" fillId="0" borderId="0"/>
    <xf numFmtId="1" fontId="52" fillId="0" borderId="0"/>
    <xf numFmtId="0" fontId="54" fillId="0" borderId="0"/>
    <xf numFmtId="1" fontId="52" fillId="0" borderId="0"/>
    <xf numFmtId="0" fontId="4" fillId="0" borderId="0"/>
    <xf numFmtId="0" fontId="54" fillId="0" borderId="0"/>
    <xf numFmtId="0" fontId="4" fillId="0" borderId="0"/>
    <xf numFmtId="0" fontId="54" fillId="0" borderId="0"/>
    <xf numFmtId="0" fontId="52" fillId="0" borderId="0"/>
    <xf numFmtId="0" fontId="4" fillId="0" borderId="0"/>
    <xf numFmtId="0" fontId="54" fillId="0" borderId="0"/>
    <xf numFmtId="0" fontId="6" fillId="0" borderId="0"/>
    <xf numFmtId="0" fontId="6" fillId="0" borderId="0"/>
    <xf numFmtId="0" fontId="6" fillId="0" borderId="0"/>
    <xf numFmtId="0" fontId="6" fillId="0" borderId="0"/>
    <xf numFmtId="0" fontId="7" fillId="0" borderId="0" applyProtection="0">
      <alignment horizontal="justify" vertical="top" wrapText="1"/>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2" fillId="0" borderId="0"/>
    <xf numFmtId="0" fontId="52" fillId="0" borderId="0"/>
    <xf numFmtId="0" fontId="7" fillId="0" borderId="0" applyProtection="0">
      <alignment horizontal="justify" vertical="top" wrapText="1"/>
    </xf>
    <xf numFmtId="0" fontId="6" fillId="0" borderId="0"/>
    <xf numFmtId="0" fontId="6" fillId="0" borderId="0"/>
    <xf numFmtId="0" fontId="6" fillId="0" borderId="0"/>
    <xf numFmtId="0" fontId="6" fillId="0" borderId="0"/>
    <xf numFmtId="0" fontId="6" fillId="0" borderId="0"/>
    <xf numFmtId="1" fontId="52" fillId="0" borderId="0"/>
    <xf numFmtId="0" fontId="52" fillId="0" borderId="0"/>
    <xf numFmtId="0" fontId="7" fillId="0" borderId="0" applyProtection="0">
      <alignment horizontal="justify" vertical="top" wrapText="1"/>
    </xf>
    <xf numFmtId="0" fontId="52" fillId="0" borderId="0"/>
    <xf numFmtId="1" fontId="52" fillId="0" borderId="0"/>
    <xf numFmtId="0" fontId="52" fillId="0" borderId="0"/>
    <xf numFmtId="0" fontId="7" fillId="0" borderId="0" applyProtection="0">
      <alignment horizontal="justify" vertical="top" wrapText="1"/>
    </xf>
    <xf numFmtId="1" fontId="52" fillId="0" borderId="0"/>
    <xf numFmtId="0" fontId="52" fillId="0" borderId="0"/>
    <xf numFmtId="0" fontId="6" fillId="0" borderId="0"/>
    <xf numFmtId="0" fontId="52" fillId="0" borderId="0"/>
    <xf numFmtId="0" fontId="52" fillId="0" borderId="0"/>
    <xf numFmtId="0" fontId="52" fillId="0" borderId="0"/>
    <xf numFmtId="0" fontId="7" fillId="0" borderId="0" applyProtection="0">
      <alignment horizontal="justify" vertical="top" wrapText="1"/>
    </xf>
    <xf numFmtId="0" fontId="52" fillId="0" borderId="0"/>
    <xf numFmtId="0" fontId="6" fillId="33" borderId="14" applyNumberFormat="0" applyFont="0" applyAlignment="0" applyProtection="0"/>
    <xf numFmtId="0" fontId="67" fillId="37" borderId="16" applyNumberFormat="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8" fillId="0" borderId="0" applyNumberFormat="0" applyFill="0" applyBorder="0" applyAlignment="0" applyProtection="0"/>
    <xf numFmtId="0" fontId="69" fillId="0" borderId="23" applyNumberFormat="0" applyFill="0" applyAlignment="0" applyProtection="0"/>
    <xf numFmtId="0" fontId="51" fillId="0" borderId="0" applyNumberFormat="0" applyFill="0" applyBorder="0" applyAlignment="0" applyProtection="0"/>
    <xf numFmtId="0" fontId="15" fillId="0" borderId="3" applyNumberFormat="0" applyAlignment="0" applyProtection="0">
      <alignment horizontal="left" vertical="center"/>
    </xf>
    <xf numFmtId="0" fontId="6" fillId="0" borderId="0"/>
    <xf numFmtId="0" fontId="6" fillId="0" borderId="0"/>
    <xf numFmtId="0" fontId="6" fillId="0" borderId="0"/>
    <xf numFmtId="0" fontId="6" fillId="0" borderId="0"/>
    <xf numFmtId="0" fontId="6" fillId="0" borderId="0"/>
    <xf numFmtId="0" fontId="6" fillId="0" borderId="0"/>
    <xf numFmtId="0" fontId="15" fillId="0" borderId="19">
      <alignment horizontal="left" vertical="center"/>
    </xf>
    <xf numFmtId="10" fontId="14" fillId="23" borderId="8"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3" applyNumberFormat="0" applyAlignment="0" applyProtection="0">
      <alignment horizontal="left" vertical="center"/>
    </xf>
    <xf numFmtId="0" fontId="4" fillId="0" borderId="0"/>
    <xf numFmtId="0" fontId="4" fillId="0" borderId="0"/>
    <xf numFmtId="0" fontId="4" fillId="0" borderId="0"/>
    <xf numFmtId="0" fontId="4" fillId="0" borderId="0"/>
    <xf numFmtId="0" fontId="6" fillId="0" borderId="0"/>
    <xf numFmtId="10" fontId="14" fillId="23" borderId="24"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14" applyNumberFormat="0" applyFont="0" applyAlignment="0" applyProtection="0"/>
    <xf numFmtId="0" fontId="3" fillId="33" borderId="14" applyNumberFormat="0" applyFont="0" applyAlignment="0" applyProtection="0"/>
    <xf numFmtId="43" fontId="2" fillId="0" borderId="0" applyFont="0" applyFill="0" applyBorder="0" applyAlignment="0" applyProtection="0"/>
    <xf numFmtId="0" fontId="2" fillId="0" borderId="0"/>
    <xf numFmtId="0" fontId="2" fillId="0" borderId="0"/>
    <xf numFmtId="0" fontId="1" fillId="0" borderId="0"/>
    <xf numFmtId="0" fontId="1" fillId="0" borderId="0"/>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7" fillId="0" borderId="0" applyProtection="0">
      <alignment horizontal="justify" vertical="top" wrapText="1"/>
    </xf>
    <xf numFmtId="0" fontId="6" fillId="0" borderId="0"/>
    <xf numFmtId="0" fontId="7" fillId="0" borderId="0" applyProtection="0">
      <alignment horizontal="justify" vertical="top" wrapText="1"/>
    </xf>
    <xf numFmtId="0" fontId="6" fillId="0" borderId="0"/>
    <xf numFmtId="0" fontId="7" fillId="0" borderId="0" applyProtection="0">
      <alignment horizontal="justify" vertical="top" wrapText="1"/>
    </xf>
    <xf numFmtId="43" fontId="1" fillId="0" borderId="0" applyFont="0" applyFill="0" applyBorder="0" applyAlignment="0" applyProtection="0"/>
    <xf numFmtId="0" fontId="1" fillId="0" borderId="0"/>
    <xf numFmtId="0" fontId="1" fillId="0" borderId="0"/>
  </cellStyleXfs>
  <cellXfs count="81">
    <xf numFmtId="0" fontId="0" fillId="0" borderId="0" xfId="0">
      <alignment horizontal="justify" vertical="top" wrapText="1"/>
    </xf>
    <xf numFmtId="0" fontId="41" fillId="0" borderId="0" xfId="0" applyFont="1" applyAlignment="1" applyProtection="1">
      <alignment horizontal="justify" vertical="center" wrapText="1"/>
      <protection hidden="1"/>
    </xf>
    <xf numFmtId="0" fontId="41" fillId="0" borderId="13" xfId="0" applyFont="1" applyBorder="1" applyAlignment="1" applyProtection="1">
      <alignment horizontal="left" vertical="top" wrapText="1"/>
      <protection locked="0"/>
    </xf>
    <xf numFmtId="4" fontId="41" fillId="0" borderId="13" xfId="0" applyNumberFormat="1" applyFont="1" applyBorder="1" applyAlignment="1" applyProtection="1">
      <alignment horizontal="left" vertical="top" wrapText="1"/>
      <protection locked="0"/>
    </xf>
    <xf numFmtId="4" fontId="41" fillId="0" borderId="13" xfId="0" applyNumberFormat="1" applyFont="1" applyBorder="1" applyAlignment="1" applyProtection="1">
      <alignment horizontal="center" vertical="top" wrapText="1"/>
      <protection locked="0"/>
    </xf>
    <xf numFmtId="172" fontId="41" fillId="0" borderId="13" xfId="84" applyNumberFormat="1" applyFont="1" applyFill="1" applyBorder="1" applyAlignment="1" applyProtection="1">
      <alignment vertical="top" wrapText="1"/>
      <protection locked="0"/>
    </xf>
    <xf numFmtId="0" fontId="41" fillId="0" borderId="13" xfId="0" applyFont="1" applyBorder="1" applyAlignment="1" applyProtection="1">
      <alignment horizontal="left" vertical="center" wrapText="1"/>
      <protection locked="0"/>
    </xf>
    <xf numFmtId="4" fontId="41" fillId="0" borderId="13" xfId="0" applyNumberFormat="1" applyFont="1" applyBorder="1" applyAlignment="1" applyProtection="1">
      <alignment horizontal="left" vertical="center" wrapText="1"/>
      <protection locked="0"/>
    </xf>
    <xf numFmtId="4" fontId="41" fillId="0" borderId="13" xfId="0" applyNumberFormat="1" applyFont="1" applyBorder="1" applyAlignment="1" applyProtection="1">
      <alignment horizontal="center" vertical="center" wrapText="1"/>
      <protection locked="0"/>
    </xf>
    <xf numFmtId="37" fontId="41" fillId="28" borderId="13" xfId="293" applyNumberFormat="1" applyFont="1" applyFill="1" applyBorder="1" applyAlignment="1" applyProtection="1">
      <alignment horizontal="center" vertical="center" wrapText="1"/>
      <protection locked="0"/>
    </xf>
    <xf numFmtId="37" fontId="41" fillId="28" borderId="13" xfId="156" applyNumberFormat="1" applyFont="1" applyFill="1" applyBorder="1" applyAlignment="1" applyProtection="1">
      <alignment horizontal="center" vertical="center" wrapText="1"/>
      <protection locked="0"/>
    </xf>
    <xf numFmtId="37" fontId="41" fillId="0" borderId="13" xfId="156" applyNumberFormat="1" applyFont="1" applyBorder="1" applyAlignment="1" applyProtection="1">
      <alignment horizontal="center" vertical="center" wrapText="1"/>
      <protection locked="0"/>
    </xf>
    <xf numFmtId="0" fontId="41" fillId="0" borderId="13" xfId="0" applyFont="1" applyBorder="1" applyAlignment="1" applyProtection="1">
      <alignment horizontal="justify" vertical="center"/>
      <protection hidden="1"/>
    </xf>
    <xf numFmtId="37" fontId="41" fillId="0" borderId="13" xfId="84" applyNumberFormat="1" applyFont="1" applyFill="1" applyBorder="1" applyAlignment="1" applyProtection="1">
      <alignment horizontal="left" vertical="center" wrapText="1"/>
      <protection locked="0"/>
    </xf>
    <xf numFmtId="37" fontId="41" fillId="0" borderId="13" xfId="84" applyNumberFormat="1" applyFont="1" applyFill="1" applyBorder="1" applyAlignment="1" applyProtection="1">
      <alignment horizontal="center" vertical="center" wrapText="1"/>
      <protection locked="0"/>
    </xf>
    <xf numFmtId="37" fontId="41" fillId="0" borderId="13" xfId="0" applyNumberFormat="1" applyFont="1" applyBorder="1" applyAlignment="1" applyProtection="1">
      <alignment horizontal="center" vertical="center"/>
      <protection hidden="1"/>
    </xf>
    <xf numFmtId="0" fontId="41" fillId="28" borderId="13" xfId="0" applyFont="1" applyFill="1" applyBorder="1" applyAlignment="1" applyProtection="1">
      <alignment horizontal="justify" vertical="center"/>
      <protection hidden="1"/>
    </xf>
    <xf numFmtId="0" fontId="73" fillId="29" borderId="13" xfId="0" applyFont="1" applyFill="1" applyBorder="1" applyAlignment="1" applyProtection="1">
      <alignment horizontal="center" vertical="center" wrapText="1"/>
      <protection hidden="1"/>
    </xf>
    <xf numFmtId="0" fontId="74" fillId="29" borderId="13" xfId="0" applyFont="1" applyFill="1" applyBorder="1" applyAlignment="1" applyProtection="1">
      <alignment horizontal="center" vertical="center" wrapText="1"/>
      <protection hidden="1"/>
    </xf>
    <xf numFmtId="37" fontId="73" fillId="29" borderId="13" xfId="0" applyNumberFormat="1" applyFont="1" applyFill="1" applyBorder="1" applyAlignment="1" applyProtection="1">
      <alignment horizontal="center" vertical="center" wrapText="1"/>
      <protection hidden="1"/>
    </xf>
    <xf numFmtId="0" fontId="73" fillId="0" borderId="0" xfId="0" applyFont="1" applyAlignment="1" applyProtection="1">
      <alignment horizontal="center" vertical="center" wrapText="1"/>
      <protection hidden="1"/>
    </xf>
    <xf numFmtId="0" fontId="42" fillId="29" borderId="13" xfId="0" applyFont="1" applyFill="1" applyBorder="1" applyAlignment="1" applyProtection="1">
      <alignment horizontal="center" vertical="center" wrapText="1"/>
      <protection hidden="1"/>
    </xf>
    <xf numFmtId="0" fontId="42" fillId="31" borderId="13" xfId="0" applyFont="1" applyFill="1" applyBorder="1" applyAlignment="1" applyProtection="1">
      <alignment horizontal="center" vertical="center"/>
      <protection hidden="1"/>
    </xf>
    <xf numFmtId="37" fontId="42" fillId="31" borderId="13" xfId="0" applyNumberFormat="1" applyFont="1" applyFill="1" applyBorder="1" applyAlignment="1" applyProtection="1">
      <alignment horizontal="center" vertical="center"/>
      <protection hidden="1"/>
    </xf>
    <xf numFmtId="0" fontId="41" fillId="0" borderId="0" xfId="0" applyFont="1" applyAlignment="1" applyProtection="1">
      <alignment horizontal="center" vertical="center" wrapText="1"/>
      <protection hidden="1"/>
    </xf>
    <xf numFmtId="0" fontId="42" fillId="31" borderId="13" xfId="0" applyFont="1" applyFill="1" applyBorder="1" applyAlignment="1" applyProtection="1">
      <alignment horizontal="center" vertical="center" wrapText="1"/>
      <protection hidden="1"/>
    </xf>
    <xf numFmtId="37" fontId="42" fillId="31" borderId="13" xfId="0" applyNumberFormat="1" applyFont="1" applyFill="1" applyBorder="1" applyAlignment="1" applyProtection="1">
      <alignment horizontal="center" vertical="center" wrapText="1"/>
      <protection hidden="1"/>
    </xf>
    <xf numFmtId="0" fontId="42" fillId="0" borderId="13" xfId="0" applyFont="1" applyBorder="1" applyAlignment="1" applyProtection="1">
      <alignment horizontal="center" vertical="top" wrapText="1"/>
      <protection hidden="1"/>
    </xf>
    <xf numFmtId="0" fontId="43" fillId="0" borderId="13" xfId="0" applyFont="1" applyBorder="1" applyAlignment="1" applyProtection="1">
      <alignment horizontal="justify" vertical="center" wrapText="1"/>
      <protection hidden="1"/>
    </xf>
    <xf numFmtId="37" fontId="43" fillId="0" borderId="13" xfId="0" applyNumberFormat="1" applyFont="1" applyBorder="1" applyAlignment="1" applyProtection="1">
      <alignment horizontal="center" vertical="center" wrapText="1"/>
      <protection hidden="1"/>
    </xf>
    <xf numFmtId="0" fontId="41" fillId="0" borderId="13" xfId="0" applyFont="1" applyBorder="1" applyAlignment="1" applyProtection="1">
      <alignment horizontal="center" vertical="center" wrapText="1"/>
      <protection hidden="1"/>
    </xf>
    <xf numFmtId="0" fontId="41" fillId="0" borderId="0" xfId="0" applyFont="1" applyProtection="1">
      <alignment horizontal="justify" vertical="top" wrapText="1"/>
      <protection hidden="1"/>
    </xf>
    <xf numFmtId="0" fontId="41" fillId="0" borderId="13" xfId="156" applyFont="1" applyBorder="1" applyAlignment="1" applyProtection="1">
      <alignment horizontal="center" vertical="center"/>
      <protection hidden="1"/>
    </xf>
    <xf numFmtId="0" fontId="46" fillId="0" borderId="13" xfId="156" applyFont="1" applyBorder="1" applyAlignment="1" applyProtection="1">
      <alignment horizontal="justify" vertical="center" wrapText="1"/>
      <protection hidden="1"/>
    </xf>
    <xf numFmtId="37" fontId="41" fillId="28" borderId="13" xfId="156" applyNumberFormat="1" applyFont="1" applyFill="1" applyBorder="1" applyAlignment="1" applyProtection="1">
      <alignment horizontal="center" vertical="center" wrapText="1"/>
      <protection hidden="1"/>
    </xf>
    <xf numFmtId="0" fontId="41" fillId="28" borderId="13" xfId="156" applyFont="1" applyFill="1" applyBorder="1" applyAlignment="1" applyProtection="1">
      <alignment horizontal="center" vertical="center" wrapText="1"/>
      <protection hidden="1"/>
    </xf>
    <xf numFmtId="0" fontId="50" fillId="0" borderId="0" xfId="0" applyFont="1" applyAlignment="1" applyProtection="1">
      <alignment vertical="center"/>
      <protection hidden="1"/>
    </xf>
    <xf numFmtId="0" fontId="41" fillId="0" borderId="13" xfId="0" applyFont="1" applyBorder="1" applyAlignment="1" applyProtection="1">
      <alignment horizontal="center" vertical="center"/>
      <protection hidden="1"/>
    </xf>
    <xf numFmtId="0" fontId="42" fillId="0" borderId="13" xfId="0" applyFont="1" applyBorder="1" applyAlignment="1" applyProtection="1">
      <alignment horizontal="justify" vertical="center" wrapText="1"/>
      <protection hidden="1"/>
    </xf>
    <xf numFmtId="37" fontId="42" fillId="0" borderId="13" xfId="0" applyNumberFormat="1" applyFont="1" applyBorder="1" applyAlignment="1" applyProtection="1">
      <alignment horizontal="center" vertical="center" wrapText="1"/>
      <protection hidden="1"/>
    </xf>
    <xf numFmtId="0" fontId="41" fillId="0" borderId="13" xfId="0" applyFont="1" applyBorder="1" applyAlignment="1" applyProtection="1">
      <alignment horizontal="center" vertical="top"/>
      <protection hidden="1"/>
    </xf>
    <xf numFmtId="0" fontId="72" fillId="31" borderId="13" xfId="0" applyFont="1" applyFill="1" applyBorder="1" applyAlignment="1" applyProtection="1">
      <alignment horizontal="center" vertical="center" wrapText="1"/>
      <protection hidden="1"/>
    </xf>
    <xf numFmtId="0" fontId="71" fillId="31" borderId="13" xfId="0" applyFont="1" applyFill="1" applyBorder="1" applyAlignment="1" applyProtection="1">
      <alignment horizontal="center" vertical="center" wrapText="1"/>
      <protection hidden="1"/>
    </xf>
    <xf numFmtId="37" fontId="72" fillId="31" borderId="13" xfId="0" applyNumberFormat="1" applyFont="1" applyFill="1" applyBorder="1" applyAlignment="1" applyProtection="1">
      <alignment horizontal="center" vertical="center" wrapText="1"/>
      <protection hidden="1"/>
    </xf>
    <xf numFmtId="49" fontId="72" fillId="31" borderId="13" xfId="0" applyNumberFormat="1" applyFont="1" applyFill="1" applyBorder="1" applyAlignment="1" applyProtection="1">
      <alignment horizontal="center" vertical="center" wrapText="1"/>
      <protection hidden="1"/>
    </xf>
    <xf numFmtId="43" fontId="72" fillId="0" borderId="0" xfId="0" applyNumberFormat="1" applyFont="1" applyAlignment="1" applyProtection="1">
      <alignment horizontal="center" vertical="center" wrapText="1"/>
      <protection hidden="1"/>
    </xf>
    <xf numFmtId="0" fontId="72" fillId="0" borderId="0" xfId="0" applyFont="1" applyAlignment="1" applyProtection="1">
      <alignment horizontal="center" vertical="center" wrapText="1"/>
      <protection hidden="1"/>
    </xf>
    <xf numFmtId="37" fontId="41" fillId="0" borderId="13" xfId="0" applyNumberFormat="1" applyFont="1" applyBorder="1" applyAlignment="1" applyProtection="1">
      <alignment horizontal="center" vertical="center" wrapText="1"/>
      <protection hidden="1"/>
    </xf>
    <xf numFmtId="0" fontId="41" fillId="0" borderId="13" xfId="0" applyFont="1" applyBorder="1" applyAlignment="1" applyProtection="1">
      <alignment horizontal="justify" vertical="center" wrapText="1"/>
      <protection hidden="1"/>
    </xf>
    <xf numFmtId="0" fontId="75" fillId="0" borderId="0" xfId="0" applyFont="1" applyAlignment="1" applyProtection="1">
      <alignment horizontal="justify" vertical="center" wrapText="1"/>
      <protection hidden="1"/>
    </xf>
    <xf numFmtId="3" fontId="75" fillId="0" borderId="0" xfId="0" applyNumberFormat="1" applyFont="1" applyAlignment="1" applyProtection="1">
      <alignment horizontal="justify" vertical="center" wrapText="1"/>
      <protection hidden="1"/>
    </xf>
    <xf numFmtId="1" fontId="41" fillId="0" borderId="0" xfId="0" applyNumberFormat="1" applyFont="1" applyAlignment="1" applyProtection="1">
      <alignment horizontal="center" vertical="center" wrapText="1"/>
      <protection hidden="1"/>
    </xf>
    <xf numFmtId="0" fontId="76" fillId="0" borderId="0" xfId="0" applyFont="1" applyAlignment="1" applyProtection="1">
      <alignment horizontal="justify" vertical="center" wrapText="1"/>
      <protection hidden="1"/>
    </xf>
    <xf numFmtId="3" fontId="75" fillId="0" borderId="0" xfId="0" applyNumberFormat="1" applyFont="1" applyAlignment="1" applyProtection="1">
      <alignment horizontal="center" vertical="center" wrapText="1"/>
      <protection hidden="1"/>
    </xf>
    <xf numFmtId="37" fontId="46" fillId="0" borderId="13" xfId="156" applyNumberFormat="1" applyFont="1" applyBorder="1" applyAlignment="1" applyProtection="1">
      <alignment horizontal="center" vertical="center" wrapText="1"/>
      <protection hidden="1"/>
    </xf>
    <xf numFmtId="172" fontId="41" fillId="0" borderId="13" xfId="84" applyNumberFormat="1" applyFont="1" applyFill="1" applyBorder="1" applyAlignment="1" applyProtection="1">
      <alignment vertical="center" wrapText="1"/>
      <protection hidden="1"/>
    </xf>
    <xf numFmtId="0" fontId="50" fillId="0" borderId="13" xfId="156" applyFont="1" applyBorder="1" applyAlignment="1" applyProtection="1">
      <alignment horizontal="justify" vertical="center" wrapText="1"/>
      <protection hidden="1"/>
    </xf>
    <xf numFmtId="0" fontId="41" fillId="0" borderId="13" xfId="156" applyFont="1" applyBorder="1" applyAlignment="1" applyProtection="1">
      <alignment horizontal="center" vertical="center" wrapText="1"/>
      <protection hidden="1"/>
    </xf>
    <xf numFmtId="0" fontId="50" fillId="28" borderId="13" xfId="156" applyFont="1" applyFill="1" applyBorder="1" applyAlignment="1" applyProtection="1">
      <alignment horizontal="justify" vertical="center" wrapText="1"/>
      <protection hidden="1"/>
    </xf>
    <xf numFmtId="37" fontId="41" fillId="0" borderId="13" xfId="0" applyNumberFormat="1" applyFont="1" applyBorder="1" applyAlignment="1" applyProtection="1">
      <alignment horizontal="center" vertical="top" wrapText="1"/>
      <protection hidden="1"/>
    </xf>
    <xf numFmtId="0" fontId="72" fillId="0" borderId="13" xfId="0" applyFont="1" applyBorder="1" applyAlignment="1" applyProtection="1">
      <alignment horizontal="center" vertical="center" wrapText="1"/>
      <protection hidden="1"/>
    </xf>
    <xf numFmtId="0" fontId="42" fillId="0" borderId="13" xfId="0" applyFont="1" applyBorder="1" applyAlignment="1" applyProtection="1">
      <alignment horizontal="center" vertical="center" wrapText="1"/>
      <protection hidden="1"/>
    </xf>
    <xf numFmtId="0" fontId="71" fillId="0" borderId="13" xfId="0" applyFont="1" applyBorder="1" applyAlignment="1" applyProtection="1">
      <alignment horizontal="center" vertical="center" wrapText="1"/>
      <protection hidden="1"/>
    </xf>
    <xf numFmtId="37" fontId="72" fillId="0" borderId="13" xfId="0" applyNumberFormat="1" applyFont="1" applyBorder="1" applyAlignment="1" applyProtection="1">
      <alignment horizontal="center" vertical="center" wrapText="1"/>
      <protection hidden="1"/>
    </xf>
    <xf numFmtId="49" fontId="72" fillId="0" borderId="13" xfId="0" applyNumberFormat="1" applyFont="1" applyBorder="1" applyAlignment="1" applyProtection="1">
      <alignment horizontal="center" vertical="center" wrapText="1"/>
      <protection hidden="1"/>
    </xf>
    <xf numFmtId="0" fontId="41" fillId="0" borderId="0" xfId="0" applyFont="1" applyAlignment="1" applyProtection="1">
      <alignment horizontal="center" vertical="top"/>
      <protection hidden="1"/>
    </xf>
    <xf numFmtId="37" fontId="41" fillId="0" borderId="0" xfId="0" applyNumberFormat="1" applyFont="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41" fillId="0" borderId="0" xfId="0" applyNumberFormat="1" applyFont="1" applyAlignment="1" applyProtection="1">
      <alignment horizontal="center" wrapText="1"/>
      <protection hidden="1"/>
    </xf>
    <xf numFmtId="4" fontId="41" fillId="0" borderId="0" xfId="0" applyNumberFormat="1" applyFont="1" applyAlignment="1" applyProtection="1">
      <alignment horizontal="center" wrapText="1"/>
      <protection hidden="1"/>
    </xf>
    <xf numFmtId="37" fontId="72" fillId="31" borderId="13" xfId="293" applyNumberFormat="1" applyFont="1" applyFill="1" applyBorder="1" applyAlignment="1" applyProtection="1">
      <alignment horizontal="center" vertical="center" wrapText="1"/>
      <protection locked="0"/>
    </xf>
    <xf numFmtId="0" fontId="41" fillId="0" borderId="13" xfId="0" applyFont="1" applyBorder="1" applyAlignment="1" applyProtection="1">
      <alignment horizontal="justify" vertical="center" wrapText="1"/>
      <protection locked="0"/>
    </xf>
    <xf numFmtId="37" fontId="42" fillId="0" borderId="13" xfId="84" applyNumberFormat="1" applyFont="1" applyFill="1" applyBorder="1" applyAlignment="1" applyProtection="1">
      <alignment horizontal="justify" vertical="center" wrapText="1"/>
      <protection locked="0"/>
    </xf>
    <xf numFmtId="37" fontId="72" fillId="0" borderId="13" xfId="293" applyNumberFormat="1" applyFont="1" applyFill="1" applyBorder="1" applyAlignment="1" applyProtection="1">
      <alignment horizontal="center" vertical="center" wrapText="1"/>
      <protection locked="0"/>
    </xf>
    <xf numFmtId="37" fontId="73" fillId="29" borderId="13" xfId="0" applyNumberFormat="1" applyFont="1" applyFill="1" applyBorder="1" applyAlignment="1" applyProtection="1">
      <alignment horizontal="center" vertical="center" wrapText="1"/>
      <protection locked="0"/>
    </xf>
    <xf numFmtId="172" fontId="41" fillId="0" borderId="13" xfId="84" applyNumberFormat="1" applyFont="1" applyBorder="1" applyAlignment="1" applyProtection="1">
      <alignment horizontal="right" vertical="center" wrapText="1"/>
      <protection locked="0"/>
    </xf>
    <xf numFmtId="172" fontId="73" fillId="29" borderId="13" xfId="84" applyNumberFormat="1" applyFont="1" applyFill="1" applyBorder="1" applyAlignment="1" applyProtection="1">
      <alignment horizontal="right" vertical="center" wrapText="1"/>
      <protection locked="0"/>
    </xf>
    <xf numFmtId="0" fontId="47" fillId="30" borderId="13" xfId="0" applyFont="1" applyFill="1" applyBorder="1" applyAlignment="1" applyProtection="1">
      <alignment horizontal="left" vertical="center"/>
      <protection hidden="1"/>
    </xf>
    <xf numFmtId="3" fontId="41" fillId="0" borderId="25" xfId="84" applyNumberFormat="1" applyFont="1" applyFill="1" applyBorder="1" applyAlignment="1" applyProtection="1">
      <alignment horizontal="center" vertical="center" wrapText="1"/>
      <protection hidden="1"/>
    </xf>
    <xf numFmtId="3" fontId="41" fillId="0" borderId="26" xfId="84" applyNumberFormat="1" applyFont="1" applyFill="1" applyBorder="1" applyAlignment="1" applyProtection="1">
      <alignment horizontal="center" vertical="center" wrapText="1"/>
      <protection hidden="1"/>
    </xf>
    <xf numFmtId="3" fontId="41" fillId="0" borderId="27" xfId="84" applyNumberFormat="1" applyFont="1" applyFill="1" applyBorder="1" applyAlignment="1" applyProtection="1">
      <alignment horizontal="center" vertical="center" wrapText="1"/>
      <protection hidden="1"/>
    </xf>
  </cellXfs>
  <cellStyles count="1137">
    <cellStyle name="20% - Accent1 2" xfId="1" xr:uid="{00000000-0005-0000-0000-000000000000}"/>
    <cellStyle name="20% - Accent1 2 2" xfId="663" xr:uid="{00000000-0005-0000-0000-000001000000}"/>
    <cellStyle name="20% - Accent1 3" xfId="2" xr:uid="{00000000-0005-0000-0000-000002000000}"/>
    <cellStyle name="20% - Accent1 4" xfId="3" xr:uid="{00000000-0005-0000-0000-000003000000}"/>
    <cellStyle name="20% - Accent2 2" xfId="4" xr:uid="{00000000-0005-0000-0000-000004000000}"/>
    <cellStyle name="20% - Accent2 2 2" xfId="664" xr:uid="{00000000-0005-0000-0000-000005000000}"/>
    <cellStyle name="20% - Accent2 3" xfId="5" xr:uid="{00000000-0005-0000-0000-000006000000}"/>
    <cellStyle name="20% - Accent2 4" xfId="6" xr:uid="{00000000-0005-0000-0000-000007000000}"/>
    <cellStyle name="20% - Accent3 2" xfId="7" xr:uid="{00000000-0005-0000-0000-000008000000}"/>
    <cellStyle name="20% - Accent3 2 2" xfId="665" xr:uid="{00000000-0005-0000-0000-000009000000}"/>
    <cellStyle name="20% - Accent3 3" xfId="8" xr:uid="{00000000-0005-0000-0000-00000A000000}"/>
    <cellStyle name="20% - Accent3 4" xfId="9" xr:uid="{00000000-0005-0000-0000-00000B000000}"/>
    <cellStyle name="20% - Accent4 2" xfId="10" xr:uid="{00000000-0005-0000-0000-00000C000000}"/>
    <cellStyle name="20% - Accent4 2 2" xfId="666" xr:uid="{00000000-0005-0000-0000-00000D000000}"/>
    <cellStyle name="20% - Accent4 3" xfId="11" xr:uid="{00000000-0005-0000-0000-00000E000000}"/>
    <cellStyle name="20% - Accent4 4" xfId="12" xr:uid="{00000000-0005-0000-0000-00000F000000}"/>
    <cellStyle name="20% - Accent5 2" xfId="13" xr:uid="{00000000-0005-0000-0000-000010000000}"/>
    <cellStyle name="20% - Accent5 2 2" xfId="667" xr:uid="{00000000-0005-0000-0000-000011000000}"/>
    <cellStyle name="20% - Accent5 3" xfId="14" xr:uid="{00000000-0005-0000-0000-000012000000}"/>
    <cellStyle name="20% - Accent5 4" xfId="15" xr:uid="{00000000-0005-0000-0000-000013000000}"/>
    <cellStyle name="20% - Accent6 2" xfId="16" xr:uid="{00000000-0005-0000-0000-000014000000}"/>
    <cellStyle name="20% - Accent6 2 2" xfId="668" xr:uid="{00000000-0005-0000-0000-000015000000}"/>
    <cellStyle name="20% - Accent6 3" xfId="17" xr:uid="{00000000-0005-0000-0000-000016000000}"/>
    <cellStyle name="20% - Accent6 4" xfId="18" xr:uid="{00000000-0005-0000-0000-000017000000}"/>
    <cellStyle name="40% - Accent1 2" xfId="19" xr:uid="{00000000-0005-0000-0000-000018000000}"/>
    <cellStyle name="40% - Accent1 2 2" xfId="669" xr:uid="{00000000-0005-0000-0000-000019000000}"/>
    <cellStyle name="40% - Accent1 3" xfId="20" xr:uid="{00000000-0005-0000-0000-00001A000000}"/>
    <cellStyle name="40% - Accent1 4" xfId="21" xr:uid="{00000000-0005-0000-0000-00001B000000}"/>
    <cellStyle name="40% - Accent2 2" xfId="22" xr:uid="{00000000-0005-0000-0000-00001C000000}"/>
    <cellStyle name="40% - Accent2 2 2" xfId="670" xr:uid="{00000000-0005-0000-0000-00001D000000}"/>
    <cellStyle name="40% - Accent2 3" xfId="23" xr:uid="{00000000-0005-0000-0000-00001E000000}"/>
    <cellStyle name="40% - Accent2 4" xfId="24" xr:uid="{00000000-0005-0000-0000-00001F000000}"/>
    <cellStyle name="40% - Accent3 2" xfId="25" xr:uid="{00000000-0005-0000-0000-000020000000}"/>
    <cellStyle name="40% - Accent3 2 2" xfId="671" xr:uid="{00000000-0005-0000-0000-000021000000}"/>
    <cellStyle name="40% - Accent3 3" xfId="26" xr:uid="{00000000-0005-0000-0000-000022000000}"/>
    <cellStyle name="40% - Accent3 4" xfId="27" xr:uid="{00000000-0005-0000-0000-000023000000}"/>
    <cellStyle name="40% - Accent4 2" xfId="28" xr:uid="{00000000-0005-0000-0000-000024000000}"/>
    <cellStyle name="40% - Accent4 2 2" xfId="672" xr:uid="{00000000-0005-0000-0000-000025000000}"/>
    <cellStyle name="40% - Accent4 3" xfId="29" xr:uid="{00000000-0005-0000-0000-000026000000}"/>
    <cellStyle name="40% - Accent4 4" xfId="30" xr:uid="{00000000-0005-0000-0000-000027000000}"/>
    <cellStyle name="40% - Accent5 2" xfId="31" xr:uid="{00000000-0005-0000-0000-000028000000}"/>
    <cellStyle name="40% - Accent5 2 2" xfId="673" xr:uid="{00000000-0005-0000-0000-000029000000}"/>
    <cellStyle name="40% - Accent5 3" xfId="32" xr:uid="{00000000-0005-0000-0000-00002A000000}"/>
    <cellStyle name="40% - Accent5 4" xfId="33" xr:uid="{00000000-0005-0000-0000-00002B000000}"/>
    <cellStyle name="40% - Accent6 2" xfId="34" xr:uid="{00000000-0005-0000-0000-00002C000000}"/>
    <cellStyle name="40% - Accent6 2 2" xfId="674" xr:uid="{00000000-0005-0000-0000-00002D000000}"/>
    <cellStyle name="40% - Accent6 3" xfId="35" xr:uid="{00000000-0005-0000-0000-00002E000000}"/>
    <cellStyle name="40% - Accent6 4" xfId="36" xr:uid="{00000000-0005-0000-0000-00002F000000}"/>
    <cellStyle name="60% - Accent1 2" xfId="37" xr:uid="{00000000-0005-0000-0000-000030000000}"/>
    <cellStyle name="60% - Accent1 2 2" xfId="675" xr:uid="{00000000-0005-0000-0000-000031000000}"/>
    <cellStyle name="60% - Accent1 3" xfId="38" xr:uid="{00000000-0005-0000-0000-000032000000}"/>
    <cellStyle name="60% - Accent1 4" xfId="39" xr:uid="{00000000-0005-0000-0000-000033000000}"/>
    <cellStyle name="60% - Accent2 2" xfId="40" xr:uid="{00000000-0005-0000-0000-000034000000}"/>
    <cellStyle name="60% - Accent2 2 2" xfId="676" xr:uid="{00000000-0005-0000-0000-000035000000}"/>
    <cellStyle name="60% - Accent2 3" xfId="41" xr:uid="{00000000-0005-0000-0000-000036000000}"/>
    <cellStyle name="60% - Accent2 4" xfId="42" xr:uid="{00000000-0005-0000-0000-000037000000}"/>
    <cellStyle name="60% - Accent3 2" xfId="43" xr:uid="{00000000-0005-0000-0000-000038000000}"/>
    <cellStyle name="60% - Accent3 2 2" xfId="677" xr:uid="{00000000-0005-0000-0000-000039000000}"/>
    <cellStyle name="60% - Accent3 3" xfId="44" xr:uid="{00000000-0005-0000-0000-00003A000000}"/>
    <cellStyle name="60% - Accent3 4" xfId="45" xr:uid="{00000000-0005-0000-0000-00003B000000}"/>
    <cellStyle name="60% - Accent4 2" xfId="46" xr:uid="{00000000-0005-0000-0000-00003C000000}"/>
    <cellStyle name="60% - Accent4 2 2" xfId="678" xr:uid="{00000000-0005-0000-0000-00003D000000}"/>
    <cellStyle name="60% - Accent4 3" xfId="47" xr:uid="{00000000-0005-0000-0000-00003E000000}"/>
    <cellStyle name="60% - Accent4 4" xfId="48" xr:uid="{00000000-0005-0000-0000-00003F000000}"/>
    <cellStyle name="60% - Accent5 2" xfId="49" xr:uid="{00000000-0005-0000-0000-000040000000}"/>
    <cellStyle name="60% - Accent5 2 2" xfId="679" xr:uid="{00000000-0005-0000-0000-000041000000}"/>
    <cellStyle name="60% - Accent5 3" xfId="50" xr:uid="{00000000-0005-0000-0000-000042000000}"/>
    <cellStyle name="60% - Accent5 4" xfId="51" xr:uid="{00000000-0005-0000-0000-000043000000}"/>
    <cellStyle name="60% - Accent6 2" xfId="52" xr:uid="{00000000-0005-0000-0000-000044000000}"/>
    <cellStyle name="60% - Accent6 2 2" xfId="680" xr:uid="{00000000-0005-0000-0000-000045000000}"/>
    <cellStyle name="60% - Accent6 3" xfId="53" xr:uid="{00000000-0005-0000-0000-000046000000}"/>
    <cellStyle name="60% - Accent6 4" xfId="54" xr:uid="{00000000-0005-0000-0000-000047000000}"/>
    <cellStyle name="Accent1 2" xfId="55" xr:uid="{00000000-0005-0000-0000-000048000000}"/>
    <cellStyle name="Accent1 2 2" xfId="681" xr:uid="{00000000-0005-0000-0000-000049000000}"/>
    <cellStyle name="Accent1 3" xfId="56" xr:uid="{00000000-0005-0000-0000-00004A000000}"/>
    <cellStyle name="Accent1 4" xfId="57" xr:uid="{00000000-0005-0000-0000-00004B000000}"/>
    <cellStyle name="Accent2 2" xfId="58" xr:uid="{00000000-0005-0000-0000-00004C000000}"/>
    <cellStyle name="Accent2 2 2" xfId="682" xr:uid="{00000000-0005-0000-0000-00004D000000}"/>
    <cellStyle name="Accent2 3" xfId="59" xr:uid="{00000000-0005-0000-0000-00004E000000}"/>
    <cellStyle name="Accent2 4" xfId="60" xr:uid="{00000000-0005-0000-0000-00004F000000}"/>
    <cellStyle name="Accent3 2" xfId="61" xr:uid="{00000000-0005-0000-0000-000050000000}"/>
    <cellStyle name="Accent3 2 2" xfId="683" xr:uid="{00000000-0005-0000-0000-000051000000}"/>
    <cellStyle name="Accent3 3" xfId="62" xr:uid="{00000000-0005-0000-0000-000052000000}"/>
    <cellStyle name="Accent3 4" xfId="63" xr:uid="{00000000-0005-0000-0000-000053000000}"/>
    <cellStyle name="Accent4 2" xfId="64" xr:uid="{00000000-0005-0000-0000-000054000000}"/>
    <cellStyle name="Accent4 2 2" xfId="684" xr:uid="{00000000-0005-0000-0000-000055000000}"/>
    <cellStyle name="Accent4 3" xfId="65" xr:uid="{00000000-0005-0000-0000-000056000000}"/>
    <cellStyle name="Accent4 4" xfId="66" xr:uid="{00000000-0005-0000-0000-000057000000}"/>
    <cellStyle name="Accent5 2" xfId="67" xr:uid="{00000000-0005-0000-0000-000058000000}"/>
    <cellStyle name="Accent5 2 2" xfId="685" xr:uid="{00000000-0005-0000-0000-000059000000}"/>
    <cellStyle name="Accent5 3" xfId="68" xr:uid="{00000000-0005-0000-0000-00005A000000}"/>
    <cellStyle name="Accent5 4" xfId="69" xr:uid="{00000000-0005-0000-0000-00005B000000}"/>
    <cellStyle name="Accent6 2" xfId="70" xr:uid="{00000000-0005-0000-0000-00005C000000}"/>
    <cellStyle name="Accent6 2 2" xfId="686" xr:uid="{00000000-0005-0000-0000-00005D000000}"/>
    <cellStyle name="Accent6 3" xfId="71" xr:uid="{00000000-0005-0000-0000-00005E000000}"/>
    <cellStyle name="Accent6 4" xfId="72" xr:uid="{00000000-0005-0000-0000-00005F000000}"/>
    <cellStyle name="args.style" xfId="73" xr:uid="{00000000-0005-0000-0000-000060000000}"/>
    <cellStyle name="Bad 2" xfId="74" xr:uid="{00000000-0005-0000-0000-000061000000}"/>
    <cellStyle name="Bad 2 2" xfId="687" xr:uid="{00000000-0005-0000-0000-000062000000}"/>
    <cellStyle name="Bad 3" xfId="75" xr:uid="{00000000-0005-0000-0000-000063000000}"/>
    <cellStyle name="Bad 4" xfId="76" xr:uid="{00000000-0005-0000-0000-000064000000}"/>
    <cellStyle name="Calc Currency (0)" xfId="77" xr:uid="{00000000-0005-0000-0000-000065000000}"/>
    <cellStyle name="Calc Currency (0) 2" xfId="257" xr:uid="{00000000-0005-0000-0000-000066000000}"/>
    <cellStyle name="Calculation 2" xfId="78" xr:uid="{00000000-0005-0000-0000-000067000000}"/>
    <cellStyle name="Calculation 2 2" xfId="258" xr:uid="{00000000-0005-0000-0000-000068000000}"/>
    <cellStyle name="Calculation 2 2 2" xfId="259" xr:uid="{00000000-0005-0000-0000-000069000000}"/>
    <cellStyle name="Calculation 2 2 2 2" xfId="260" xr:uid="{00000000-0005-0000-0000-00006A000000}"/>
    <cellStyle name="Calculation 2 2 2 3" xfId="261" xr:uid="{00000000-0005-0000-0000-00006B000000}"/>
    <cellStyle name="Calculation 2 2 2 4" xfId="262" xr:uid="{00000000-0005-0000-0000-00006C000000}"/>
    <cellStyle name="Calculation 2 2 2 5" xfId="263" xr:uid="{00000000-0005-0000-0000-00006D000000}"/>
    <cellStyle name="Calculation 2 2 2 6" xfId="264" xr:uid="{00000000-0005-0000-0000-00006E000000}"/>
    <cellStyle name="Calculation 2 2 2 7" xfId="265" xr:uid="{00000000-0005-0000-0000-00006F000000}"/>
    <cellStyle name="Calculation 2 2 2 8" xfId="266" xr:uid="{00000000-0005-0000-0000-000070000000}"/>
    <cellStyle name="Calculation 2 2 2 9" xfId="267" xr:uid="{00000000-0005-0000-0000-000071000000}"/>
    <cellStyle name="Calculation 2 2 3" xfId="268" xr:uid="{00000000-0005-0000-0000-000072000000}"/>
    <cellStyle name="Calculation 2 2 4" xfId="269" xr:uid="{00000000-0005-0000-0000-000073000000}"/>
    <cellStyle name="Calculation 2 3" xfId="270" xr:uid="{00000000-0005-0000-0000-000074000000}"/>
    <cellStyle name="Calculation 2 3 2" xfId="271" xr:uid="{00000000-0005-0000-0000-000075000000}"/>
    <cellStyle name="Calculation 2 3 2 2" xfId="272" xr:uid="{00000000-0005-0000-0000-000076000000}"/>
    <cellStyle name="Calculation 2 3 2 3" xfId="273" xr:uid="{00000000-0005-0000-0000-000077000000}"/>
    <cellStyle name="Calculation 2 3 2 4" xfId="274" xr:uid="{00000000-0005-0000-0000-000078000000}"/>
    <cellStyle name="Calculation 2 3 2 5" xfId="275" xr:uid="{00000000-0005-0000-0000-000079000000}"/>
    <cellStyle name="Calculation 2 3 2 6" xfId="276" xr:uid="{00000000-0005-0000-0000-00007A000000}"/>
    <cellStyle name="Calculation 2 3 2 7" xfId="277" xr:uid="{00000000-0005-0000-0000-00007B000000}"/>
    <cellStyle name="Calculation 2 3 2 8" xfId="278" xr:uid="{00000000-0005-0000-0000-00007C000000}"/>
    <cellStyle name="Calculation 2 3 2 9" xfId="279" xr:uid="{00000000-0005-0000-0000-00007D000000}"/>
    <cellStyle name="Calculation 2 3 3" xfId="280" xr:uid="{00000000-0005-0000-0000-00007E000000}"/>
    <cellStyle name="Calculation 2 3 4" xfId="281" xr:uid="{00000000-0005-0000-0000-00007F000000}"/>
    <cellStyle name="Calculation 2 4" xfId="282" xr:uid="{00000000-0005-0000-0000-000080000000}"/>
    <cellStyle name="Calculation 2 4 2" xfId="283" xr:uid="{00000000-0005-0000-0000-000081000000}"/>
    <cellStyle name="Calculation 2 4 3" xfId="284" xr:uid="{00000000-0005-0000-0000-000082000000}"/>
    <cellStyle name="Calculation 2 4 4" xfId="285" xr:uid="{00000000-0005-0000-0000-000083000000}"/>
    <cellStyle name="Calculation 2 4 5" xfId="286" xr:uid="{00000000-0005-0000-0000-000084000000}"/>
    <cellStyle name="Calculation 2 4 6" xfId="287" xr:uid="{00000000-0005-0000-0000-000085000000}"/>
    <cellStyle name="Calculation 2 4 7" xfId="288" xr:uid="{00000000-0005-0000-0000-000086000000}"/>
    <cellStyle name="Calculation 2 4 8" xfId="289" xr:uid="{00000000-0005-0000-0000-000087000000}"/>
    <cellStyle name="Calculation 2 4 9" xfId="290" xr:uid="{00000000-0005-0000-0000-000088000000}"/>
    <cellStyle name="Calculation 2 5" xfId="688" xr:uid="{00000000-0005-0000-0000-000089000000}"/>
    <cellStyle name="Calculation 3" xfId="79" xr:uid="{00000000-0005-0000-0000-00008A000000}"/>
    <cellStyle name="Calculation 4" xfId="80" xr:uid="{00000000-0005-0000-0000-00008B000000}"/>
    <cellStyle name="Check Cell 2" xfId="81" xr:uid="{00000000-0005-0000-0000-00008C000000}"/>
    <cellStyle name="Check Cell 2 2" xfId="689" xr:uid="{00000000-0005-0000-0000-00008D000000}"/>
    <cellStyle name="Check Cell 3" xfId="82" xr:uid="{00000000-0005-0000-0000-00008E000000}"/>
    <cellStyle name="Check Cell 4" xfId="83" xr:uid="{00000000-0005-0000-0000-00008F000000}"/>
    <cellStyle name="Comma" xfId="84" builtinId="3"/>
    <cellStyle name="Comma 10" xfId="85" xr:uid="{00000000-0005-0000-0000-000091000000}"/>
    <cellStyle name="Comma 10 2" xfId="596" xr:uid="{00000000-0005-0000-0000-000092000000}"/>
    <cellStyle name="Comma 10 3" xfId="1098" xr:uid="{00000000-0005-0000-0000-000093000000}"/>
    <cellStyle name="Comma 11" xfId="597" xr:uid="{00000000-0005-0000-0000-000094000000}"/>
    <cellStyle name="Comma 12" xfId="690" xr:uid="{00000000-0005-0000-0000-000095000000}"/>
    <cellStyle name="Comma 13" xfId="1118" xr:uid="{00000000-0005-0000-0000-000096000000}"/>
    <cellStyle name="Comma 14" xfId="1134" xr:uid="{00000000-0005-0000-0000-000097000000}"/>
    <cellStyle name="Comma 2" xfId="86" xr:uid="{00000000-0005-0000-0000-000098000000}"/>
    <cellStyle name="Comma 2 2" xfId="87" xr:uid="{00000000-0005-0000-0000-000099000000}"/>
    <cellStyle name="Comma 2 2 2" xfId="692" xr:uid="{00000000-0005-0000-0000-00009A000000}"/>
    <cellStyle name="Comma 2 2 3" xfId="691" xr:uid="{00000000-0005-0000-0000-00009B000000}"/>
    <cellStyle name="Comma 2 3" xfId="88" xr:uid="{00000000-0005-0000-0000-00009C000000}"/>
    <cellStyle name="Comma 2 3 2" xfId="694" xr:uid="{00000000-0005-0000-0000-00009D000000}"/>
    <cellStyle name="Comma 2 3 3" xfId="695" xr:uid="{00000000-0005-0000-0000-00009E000000}"/>
    <cellStyle name="Comma 2 3 4" xfId="693" xr:uid="{00000000-0005-0000-0000-00009F000000}"/>
    <cellStyle name="Comma 2 4" xfId="89" xr:uid="{00000000-0005-0000-0000-0000A0000000}"/>
    <cellStyle name="Comma 2 4 2" xfId="293" xr:uid="{00000000-0005-0000-0000-0000A1000000}"/>
    <cellStyle name="Comma 2 4 2 2" xfId="696" xr:uid="{00000000-0005-0000-0000-0000A2000000}"/>
    <cellStyle name="Comma 2 4 3" xfId="292" xr:uid="{00000000-0005-0000-0000-0000A3000000}"/>
    <cellStyle name="Comma 2 4 3 2" xfId="697" xr:uid="{00000000-0005-0000-0000-0000A4000000}"/>
    <cellStyle name="Comma 2 5" xfId="90" xr:uid="{00000000-0005-0000-0000-0000A5000000}"/>
    <cellStyle name="Comma 2 5 2" xfId="294" xr:uid="{00000000-0005-0000-0000-0000A6000000}"/>
    <cellStyle name="Comma 2 5 2 2" xfId="698" xr:uid="{00000000-0005-0000-0000-0000A7000000}"/>
    <cellStyle name="Comma 2 6" xfId="291" xr:uid="{00000000-0005-0000-0000-0000A8000000}"/>
    <cellStyle name="Comma 3" xfId="91" xr:uid="{00000000-0005-0000-0000-0000A9000000}"/>
    <cellStyle name="Comma 3 2" xfId="295" xr:uid="{00000000-0005-0000-0000-0000AA000000}"/>
    <cellStyle name="Comma 3 2 2" xfId="699" xr:uid="{00000000-0005-0000-0000-0000AB000000}"/>
    <cellStyle name="Comma 3 2 3" xfId="700" xr:uid="{00000000-0005-0000-0000-0000AC000000}"/>
    <cellStyle name="Comma 4" xfId="92" xr:uid="{00000000-0005-0000-0000-0000AD000000}"/>
    <cellStyle name="Comma 4 2" xfId="296" xr:uid="{00000000-0005-0000-0000-0000AE000000}"/>
    <cellStyle name="Comma 4 2 2" xfId="703" xr:uid="{00000000-0005-0000-0000-0000AF000000}"/>
    <cellStyle name="Comma 4 2 3" xfId="704" xr:uid="{00000000-0005-0000-0000-0000B0000000}"/>
    <cellStyle name="Comma 4 2 4" xfId="702" xr:uid="{00000000-0005-0000-0000-0000B1000000}"/>
    <cellStyle name="Comma 4 3" xfId="705" xr:uid="{00000000-0005-0000-0000-0000B2000000}"/>
    <cellStyle name="Comma 4 3 2" xfId="706" xr:uid="{00000000-0005-0000-0000-0000B3000000}"/>
    <cellStyle name="Comma 4 3 3" xfId="707" xr:uid="{00000000-0005-0000-0000-0000B4000000}"/>
    <cellStyle name="Comma 4 3 4" xfId="708" xr:uid="{00000000-0005-0000-0000-0000B5000000}"/>
    <cellStyle name="Comma 4 4" xfId="709" xr:uid="{00000000-0005-0000-0000-0000B6000000}"/>
    <cellStyle name="Comma 4 4 2" xfId="710" xr:uid="{00000000-0005-0000-0000-0000B7000000}"/>
    <cellStyle name="Comma 4 5" xfId="711" xr:uid="{00000000-0005-0000-0000-0000B8000000}"/>
    <cellStyle name="Comma 4 5 2" xfId="712" xr:uid="{00000000-0005-0000-0000-0000B9000000}"/>
    <cellStyle name="Comma 4 6" xfId="713" xr:uid="{00000000-0005-0000-0000-0000BA000000}"/>
    <cellStyle name="Comma 4 7" xfId="701" xr:uid="{00000000-0005-0000-0000-0000BB000000}"/>
    <cellStyle name="Comma 5" xfId="93" xr:uid="{00000000-0005-0000-0000-0000BC000000}"/>
    <cellStyle name="Comma 5 2" xfId="298" xr:uid="{00000000-0005-0000-0000-0000BD000000}"/>
    <cellStyle name="Comma 5 2 2" xfId="715" xr:uid="{00000000-0005-0000-0000-0000BE000000}"/>
    <cellStyle name="Comma 5 3" xfId="297" xr:uid="{00000000-0005-0000-0000-0000BF000000}"/>
    <cellStyle name="Comma 5 3 2" xfId="716" xr:uid="{00000000-0005-0000-0000-0000C0000000}"/>
    <cellStyle name="Comma 5 4" xfId="717" xr:uid="{00000000-0005-0000-0000-0000C1000000}"/>
    <cellStyle name="Comma 5 5" xfId="714" xr:uid="{00000000-0005-0000-0000-0000C2000000}"/>
    <cellStyle name="Comma 6" xfId="94" xr:uid="{00000000-0005-0000-0000-0000C3000000}"/>
    <cellStyle name="Comma 6 2" xfId="95" xr:uid="{00000000-0005-0000-0000-0000C4000000}"/>
    <cellStyle name="Comma 6 2 2" xfId="300" xr:uid="{00000000-0005-0000-0000-0000C5000000}"/>
    <cellStyle name="Comma 6 2 3" xfId="719" xr:uid="{00000000-0005-0000-0000-0000C6000000}"/>
    <cellStyle name="Comma 6 2 4" xfId="598" xr:uid="{00000000-0005-0000-0000-0000C7000000}"/>
    <cellStyle name="Comma 6 3" xfId="299" xr:uid="{00000000-0005-0000-0000-0000C8000000}"/>
    <cellStyle name="Comma 6 3 2" xfId="720" xr:uid="{00000000-0005-0000-0000-0000C9000000}"/>
    <cellStyle name="Comma 6 4" xfId="721" xr:uid="{00000000-0005-0000-0000-0000CA000000}"/>
    <cellStyle name="Comma 6 5" xfId="722" xr:uid="{00000000-0005-0000-0000-0000CB000000}"/>
    <cellStyle name="Comma 6 6" xfId="718" xr:uid="{00000000-0005-0000-0000-0000CC000000}"/>
    <cellStyle name="Comma 7" xfId="96" xr:uid="{00000000-0005-0000-0000-0000CD000000}"/>
    <cellStyle name="Comma 8" xfId="97" xr:uid="{00000000-0005-0000-0000-0000CE000000}"/>
    <cellStyle name="Comma 8 2" xfId="98" xr:uid="{00000000-0005-0000-0000-0000CF000000}"/>
    <cellStyle name="Comma 8 2 2" xfId="724" xr:uid="{00000000-0005-0000-0000-0000D0000000}"/>
    <cellStyle name="Comma 8 2 3" xfId="600" xr:uid="{00000000-0005-0000-0000-0000D1000000}"/>
    <cellStyle name="Comma 8 3" xfId="99" xr:uid="{00000000-0005-0000-0000-0000D2000000}"/>
    <cellStyle name="Comma 8 3 2" xfId="601" xr:uid="{00000000-0005-0000-0000-0000D3000000}"/>
    <cellStyle name="Comma 8 4" xfId="602" xr:uid="{00000000-0005-0000-0000-0000D4000000}"/>
    <cellStyle name="Comma 8 5" xfId="723" xr:uid="{00000000-0005-0000-0000-0000D5000000}"/>
    <cellStyle name="Comma 8 6" xfId="599" xr:uid="{00000000-0005-0000-0000-0000D6000000}"/>
    <cellStyle name="Comma 9" xfId="100" xr:uid="{00000000-0005-0000-0000-0000D7000000}"/>
    <cellStyle name="Comma 9 2" xfId="725" xr:uid="{00000000-0005-0000-0000-0000D8000000}"/>
    <cellStyle name="Comma 9 3" xfId="726" xr:uid="{00000000-0005-0000-0000-0000D9000000}"/>
    <cellStyle name="Comma 9 4" xfId="603" xr:uid="{00000000-0005-0000-0000-0000DA000000}"/>
    <cellStyle name="Copied" xfId="101" xr:uid="{00000000-0005-0000-0000-0000DB000000}"/>
    <cellStyle name="COST1" xfId="102" xr:uid="{00000000-0005-0000-0000-0000DC000000}"/>
    <cellStyle name="Currency 2" xfId="103" xr:uid="{00000000-0005-0000-0000-0000DD000000}"/>
    <cellStyle name="Currency 2 2" xfId="604" xr:uid="{00000000-0005-0000-0000-0000DE000000}"/>
    <cellStyle name="Entered" xfId="104" xr:uid="{00000000-0005-0000-0000-0000DF000000}"/>
    <cellStyle name="Explanatory Text 2" xfId="105" xr:uid="{00000000-0005-0000-0000-0000E0000000}"/>
    <cellStyle name="Explanatory Text 2 2" xfId="727" xr:uid="{00000000-0005-0000-0000-0000E1000000}"/>
    <cellStyle name="Explanatory Text 3" xfId="106" xr:uid="{00000000-0005-0000-0000-0000E2000000}"/>
    <cellStyle name="Explanatory Text 4" xfId="107" xr:uid="{00000000-0005-0000-0000-0000E3000000}"/>
    <cellStyle name="Good 2" xfId="108" xr:uid="{00000000-0005-0000-0000-0000E4000000}"/>
    <cellStyle name="Good 2 2" xfId="728" xr:uid="{00000000-0005-0000-0000-0000E5000000}"/>
    <cellStyle name="Good 3" xfId="109" xr:uid="{00000000-0005-0000-0000-0000E6000000}"/>
    <cellStyle name="Good 4" xfId="110" xr:uid="{00000000-0005-0000-0000-0000E7000000}"/>
    <cellStyle name="Grey" xfId="111" xr:uid="{00000000-0005-0000-0000-0000E8000000}"/>
    <cellStyle name="Header1" xfId="112" xr:uid="{00000000-0005-0000-0000-0000E9000000}"/>
    <cellStyle name="Header1 2" xfId="1040" xr:uid="{00000000-0005-0000-0000-0000EA000000}"/>
    <cellStyle name="Header1 3" xfId="1091" xr:uid="{00000000-0005-0000-0000-0000EB000000}"/>
    <cellStyle name="Header2" xfId="113" xr:uid="{00000000-0005-0000-0000-0000EC000000}"/>
    <cellStyle name="Header2 2" xfId="729" xr:uid="{00000000-0005-0000-0000-0000ED000000}"/>
    <cellStyle name="Header2 3" xfId="1047" xr:uid="{00000000-0005-0000-0000-0000EE000000}"/>
    <cellStyle name="Header2 4" xfId="605" xr:uid="{00000000-0005-0000-0000-0000EF000000}"/>
    <cellStyle name="Heading 1 2" xfId="114" xr:uid="{00000000-0005-0000-0000-0000F0000000}"/>
    <cellStyle name="Heading 1 2 2" xfId="730" xr:uid="{00000000-0005-0000-0000-0000F1000000}"/>
    <cellStyle name="Heading 1 3" xfId="115" xr:uid="{00000000-0005-0000-0000-0000F2000000}"/>
    <cellStyle name="Heading 1 4" xfId="116" xr:uid="{00000000-0005-0000-0000-0000F3000000}"/>
    <cellStyle name="Heading 2 2" xfId="117" xr:uid="{00000000-0005-0000-0000-0000F4000000}"/>
    <cellStyle name="Heading 2 2 2" xfId="731" xr:uid="{00000000-0005-0000-0000-0000F5000000}"/>
    <cellStyle name="Heading 2 3" xfId="118" xr:uid="{00000000-0005-0000-0000-0000F6000000}"/>
    <cellStyle name="Heading 2 4" xfId="119" xr:uid="{00000000-0005-0000-0000-0000F7000000}"/>
    <cellStyle name="Heading 3 2" xfId="120" xr:uid="{00000000-0005-0000-0000-0000F8000000}"/>
    <cellStyle name="Heading 3 2 2" xfId="301" xr:uid="{00000000-0005-0000-0000-0000F9000000}"/>
    <cellStyle name="Heading 3 2 2 10" xfId="302" xr:uid="{00000000-0005-0000-0000-0000FA000000}"/>
    <cellStyle name="Heading 3 2 2 11" xfId="303" xr:uid="{00000000-0005-0000-0000-0000FB000000}"/>
    <cellStyle name="Heading 3 2 2 12" xfId="304" xr:uid="{00000000-0005-0000-0000-0000FC000000}"/>
    <cellStyle name="Heading 3 2 2 13" xfId="305" xr:uid="{00000000-0005-0000-0000-0000FD000000}"/>
    <cellStyle name="Heading 3 2 2 14" xfId="306" xr:uid="{00000000-0005-0000-0000-0000FE000000}"/>
    <cellStyle name="Heading 3 2 2 15" xfId="307" xr:uid="{00000000-0005-0000-0000-0000FF000000}"/>
    <cellStyle name="Heading 3 2 2 16" xfId="308" xr:uid="{00000000-0005-0000-0000-000000010000}"/>
    <cellStyle name="Heading 3 2 2 17" xfId="309" xr:uid="{00000000-0005-0000-0000-000001010000}"/>
    <cellStyle name="Heading 3 2 2 18" xfId="310" xr:uid="{00000000-0005-0000-0000-000002010000}"/>
    <cellStyle name="Heading 3 2 2 2" xfId="311" xr:uid="{00000000-0005-0000-0000-000003010000}"/>
    <cellStyle name="Heading 3 2 2 2 10" xfId="312" xr:uid="{00000000-0005-0000-0000-000004010000}"/>
    <cellStyle name="Heading 3 2 2 2 11" xfId="313" xr:uid="{00000000-0005-0000-0000-000005010000}"/>
    <cellStyle name="Heading 3 2 2 2 12" xfId="314" xr:uid="{00000000-0005-0000-0000-000006010000}"/>
    <cellStyle name="Heading 3 2 2 2 13" xfId="315" xr:uid="{00000000-0005-0000-0000-000007010000}"/>
    <cellStyle name="Heading 3 2 2 2 14" xfId="316" xr:uid="{00000000-0005-0000-0000-000008010000}"/>
    <cellStyle name="Heading 3 2 2 2 15" xfId="317" xr:uid="{00000000-0005-0000-0000-000009010000}"/>
    <cellStyle name="Heading 3 2 2 2 2" xfId="318" xr:uid="{00000000-0005-0000-0000-00000A010000}"/>
    <cellStyle name="Heading 3 2 2 2 3" xfId="319" xr:uid="{00000000-0005-0000-0000-00000B010000}"/>
    <cellStyle name="Heading 3 2 2 2 4" xfId="320" xr:uid="{00000000-0005-0000-0000-00000C010000}"/>
    <cellStyle name="Heading 3 2 2 2 5" xfId="321" xr:uid="{00000000-0005-0000-0000-00000D010000}"/>
    <cellStyle name="Heading 3 2 2 2 6" xfId="322" xr:uid="{00000000-0005-0000-0000-00000E010000}"/>
    <cellStyle name="Heading 3 2 2 2 7" xfId="323" xr:uid="{00000000-0005-0000-0000-00000F010000}"/>
    <cellStyle name="Heading 3 2 2 2 8" xfId="324" xr:uid="{00000000-0005-0000-0000-000010010000}"/>
    <cellStyle name="Heading 3 2 2 2 9" xfId="325" xr:uid="{00000000-0005-0000-0000-000011010000}"/>
    <cellStyle name="Heading 3 2 2 3" xfId="326" xr:uid="{00000000-0005-0000-0000-000012010000}"/>
    <cellStyle name="Heading 3 2 2 4" xfId="327" xr:uid="{00000000-0005-0000-0000-000013010000}"/>
    <cellStyle name="Heading 3 2 2 5" xfId="328" xr:uid="{00000000-0005-0000-0000-000014010000}"/>
    <cellStyle name="Heading 3 2 2 6" xfId="329" xr:uid="{00000000-0005-0000-0000-000015010000}"/>
    <cellStyle name="Heading 3 2 2 7" xfId="330" xr:uid="{00000000-0005-0000-0000-000016010000}"/>
    <cellStyle name="Heading 3 2 2 8" xfId="331" xr:uid="{00000000-0005-0000-0000-000017010000}"/>
    <cellStyle name="Heading 3 2 2 9" xfId="332" xr:uid="{00000000-0005-0000-0000-000018010000}"/>
    <cellStyle name="Heading 3 2 3" xfId="333" xr:uid="{00000000-0005-0000-0000-000019010000}"/>
    <cellStyle name="Heading 3 2 3 10" xfId="334" xr:uid="{00000000-0005-0000-0000-00001A010000}"/>
    <cellStyle name="Heading 3 2 3 11" xfId="335" xr:uid="{00000000-0005-0000-0000-00001B010000}"/>
    <cellStyle name="Heading 3 2 3 12" xfId="336" xr:uid="{00000000-0005-0000-0000-00001C010000}"/>
    <cellStyle name="Heading 3 2 3 13" xfId="337" xr:uid="{00000000-0005-0000-0000-00001D010000}"/>
    <cellStyle name="Heading 3 2 3 14" xfId="338" xr:uid="{00000000-0005-0000-0000-00001E010000}"/>
    <cellStyle name="Heading 3 2 3 15" xfId="339" xr:uid="{00000000-0005-0000-0000-00001F010000}"/>
    <cellStyle name="Heading 3 2 3 16" xfId="340" xr:uid="{00000000-0005-0000-0000-000020010000}"/>
    <cellStyle name="Heading 3 2 3 17" xfId="341" xr:uid="{00000000-0005-0000-0000-000021010000}"/>
    <cellStyle name="Heading 3 2 3 18" xfId="342" xr:uid="{00000000-0005-0000-0000-000022010000}"/>
    <cellStyle name="Heading 3 2 3 2" xfId="343" xr:uid="{00000000-0005-0000-0000-000023010000}"/>
    <cellStyle name="Heading 3 2 3 2 10" xfId="344" xr:uid="{00000000-0005-0000-0000-000024010000}"/>
    <cellStyle name="Heading 3 2 3 2 11" xfId="345" xr:uid="{00000000-0005-0000-0000-000025010000}"/>
    <cellStyle name="Heading 3 2 3 2 12" xfId="346" xr:uid="{00000000-0005-0000-0000-000026010000}"/>
    <cellStyle name="Heading 3 2 3 2 13" xfId="347" xr:uid="{00000000-0005-0000-0000-000027010000}"/>
    <cellStyle name="Heading 3 2 3 2 14" xfId="348" xr:uid="{00000000-0005-0000-0000-000028010000}"/>
    <cellStyle name="Heading 3 2 3 2 15" xfId="349" xr:uid="{00000000-0005-0000-0000-000029010000}"/>
    <cellStyle name="Heading 3 2 3 2 2" xfId="350" xr:uid="{00000000-0005-0000-0000-00002A010000}"/>
    <cellStyle name="Heading 3 2 3 2 3" xfId="351" xr:uid="{00000000-0005-0000-0000-00002B010000}"/>
    <cellStyle name="Heading 3 2 3 2 4" xfId="352" xr:uid="{00000000-0005-0000-0000-00002C010000}"/>
    <cellStyle name="Heading 3 2 3 2 5" xfId="353" xr:uid="{00000000-0005-0000-0000-00002D010000}"/>
    <cellStyle name="Heading 3 2 3 2 6" xfId="354" xr:uid="{00000000-0005-0000-0000-00002E010000}"/>
    <cellStyle name="Heading 3 2 3 2 7" xfId="355" xr:uid="{00000000-0005-0000-0000-00002F010000}"/>
    <cellStyle name="Heading 3 2 3 2 8" xfId="356" xr:uid="{00000000-0005-0000-0000-000030010000}"/>
    <cellStyle name="Heading 3 2 3 2 9" xfId="357" xr:uid="{00000000-0005-0000-0000-000031010000}"/>
    <cellStyle name="Heading 3 2 3 3" xfId="358" xr:uid="{00000000-0005-0000-0000-000032010000}"/>
    <cellStyle name="Heading 3 2 3 4" xfId="359" xr:uid="{00000000-0005-0000-0000-000033010000}"/>
    <cellStyle name="Heading 3 2 3 5" xfId="360" xr:uid="{00000000-0005-0000-0000-000034010000}"/>
    <cellStyle name="Heading 3 2 3 6" xfId="361" xr:uid="{00000000-0005-0000-0000-000035010000}"/>
    <cellStyle name="Heading 3 2 3 7" xfId="362" xr:uid="{00000000-0005-0000-0000-000036010000}"/>
    <cellStyle name="Heading 3 2 3 8" xfId="363" xr:uid="{00000000-0005-0000-0000-000037010000}"/>
    <cellStyle name="Heading 3 2 3 9" xfId="364" xr:uid="{00000000-0005-0000-0000-000038010000}"/>
    <cellStyle name="Heading 3 2 4" xfId="365" xr:uid="{00000000-0005-0000-0000-000039010000}"/>
    <cellStyle name="Heading 3 2 4 10" xfId="366" xr:uid="{00000000-0005-0000-0000-00003A010000}"/>
    <cellStyle name="Heading 3 2 4 11" xfId="367" xr:uid="{00000000-0005-0000-0000-00003B010000}"/>
    <cellStyle name="Heading 3 2 4 12" xfId="368" xr:uid="{00000000-0005-0000-0000-00003C010000}"/>
    <cellStyle name="Heading 3 2 4 13" xfId="369" xr:uid="{00000000-0005-0000-0000-00003D010000}"/>
    <cellStyle name="Heading 3 2 4 14" xfId="370" xr:uid="{00000000-0005-0000-0000-00003E010000}"/>
    <cellStyle name="Heading 3 2 4 15" xfId="371" xr:uid="{00000000-0005-0000-0000-00003F010000}"/>
    <cellStyle name="Heading 3 2 4 16" xfId="372" xr:uid="{00000000-0005-0000-0000-000040010000}"/>
    <cellStyle name="Heading 3 2 4 17" xfId="373" xr:uid="{00000000-0005-0000-0000-000041010000}"/>
    <cellStyle name="Heading 3 2 4 18" xfId="374" xr:uid="{00000000-0005-0000-0000-000042010000}"/>
    <cellStyle name="Heading 3 2 4 2" xfId="375" xr:uid="{00000000-0005-0000-0000-000043010000}"/>
    <cellStyle name="Heading 3 2 4 2 10" xfId="376" xr:uid="{00000000-0005-0000-0000-000044010000}"/>
    <cellStyle name="Heading 3 2 4 2 11" xfId="377" xr:uid="{00000000-0005-0000-0000-000045010000}"/>
    <cellStyle name="Heading 3 2 4 2 12" xfId="378" xr:uid="{00000000-0005-0000-0000-000046010000}"/>
    <cellStyle name="Heading 3 2 4 2 13" xfId="379" xr:uid="{00000000-0005-0000-0000-000047010000}"/>
    <cellStyle name="Heading 3 2 4 2 14" xfId="380" xr:uid="{00000000-0005-0000-0000-000048010000}"/>
    <cellStyle name="Heading 3 2 4 2 15" xfId="381" xr:uid="{00000000-0005-0000-0000-000049010000}"/>
    <cellStyle name="Heading 3 2 4 2 2" xfId="382" xr:uid="{00000000-0005-0000-0000-00004A010000}"/>
    <cellStyle name="Heading 3 2 4 2 3" xfId="383" xr:uid="{00000000-0005-0000-0000-00004B010000}"/>
    <cellStyle name="Heading 3 2 4 2 4" xfId="384" xr:uid="{00000000-0005-0000-0000-00004C010000}"/>
    <cellStyle name="Heading 3 2 4 2 5" xfId="385" xr:uid="{00000000-0005-0000-0000-00004D010000}"/>
    <cellStyle name="Heading 3 2 4 2 6" xfId="386" xr:uid="{00000000-0005-0000-0000-00004E010000}"/>
    <cellStyle name="Heading 3 2 4 2 7" xfId="387" xr:uid="{00000000-0005-0000-0000-00004F010000}"/>
    <cellStyle name="Heading 3 2 4 2 8" xfId="388" xr:uid="{00000000-0005-0000-0000-000050010000}"/>
    <cellStyle name="Heading 3 2 4 2 9" xfId="389" xr:uid="{00000000-0005-0000-0000-000051010000}"/>
    <cellStyle name="Heading 3 2 4 3" xfId="390" xr:uid="{00000000-0005-0000-0000-000052010000}"/>
    <cellStyle name="Heading 3 2 4 4" xfId="391" xr:uid="{00000000-0005-0000-0000-000053010000}"/>
    <cellStyle name="Heading 3 2 4 5" xfId="392" xr:uid="{00000000-0005-0000-0000-000054010000}"/>
    <cellStyle name="Heading 3 2 4 6" xfId="393" xr:uid="{00000000-0005-0000-0000-000055010000}"/>
    <cellStyle name="Heading 3 2 4 7" xfId="394" xr:uid="{00000000-0005-0000-0000-000056010000}"/>
    <cellStyle name="Heading 3 2 4 8" xfId="395" xr:uid="{00000000-0005-0000-0000-000057010000}"/>
    <cellStyle name="Heading 3 2 4 9" xfId="396" xr:uid="{00000000-0005-0000-0000-000058010000}"/>
    <cellStyle name="Heading 3 2 5" xfId="397" xr:uid="{00000000-0005-0000-0000-000059010000}"/>
    <cellStyle name="Heading 3 2 5 10" xfId="398" xr:uid="{00000000-0005-0000-0000-00005A010000}"/>
    <cellStyle name="Heading 3 2 5 11" xfId="399" xr:uid="{00000000-0005-0000-0000-00005B010000}"/>
    <cellStyle name="Heading 3 2 5 12" xfId="400" xr:uid="{00000000-0005-0000-0000-00005C010000}"/>
    <cellStyle name="Heading 3 2 5 13" xfId="401" xr:uid="{00000000-0005-0000-0000-00005D010000}"/>
    <cellStyle name="Heading 3 2 5 14" xfId="402" xr:uid="{00000000-0005-0000-0000-00005E010000}"/>
    <cellStyle name="Heading 3 2 5 15" xfId="403" xr:uid="{00000000-0005-0000-0000-00005F010000}"/>
    <cellStyle name="Heading 3 2 5 16" xfId="404" xr:uid="{00000000-0005-0000-0000-000060010000}"/>
    <cellStyle name="Heading 3 2 5 17" xfId="405" xr:uid="{00000000-0005-0000-0000-000061010000}"/>
    <cellStyle name="Heading 3 2 5 18" xfId="406" xr:uid="{00000000-0005-0000-0000-000062010000}"/>
    <cellStyle name="Heading 3 2 5 2" xfId="407" xr:uid="{00000000-0005-0000-0000-000063010000}"/>
    <cellStyle name="Heading 3 2 5 2 10" xfId="408" xr:uid="{00000000-0005-0000-0000-000064010000}"/>
    <cellStyle name="Heading 3 2 5 2 11" xfId="409" xr:uid="{00000000-0005-0000-0000-000065010000}"/>
    <cellStyle name="Heading 3 2 5 2 12" xfId="410" xr:uid="{00000000-0005-0000-0000-000066010000}"/>
    <cellStyle name="Heading 3 2 5 2 13" xfId="411" xr:uid="{00000000-0005-0000-0000-000067010000}"/>
    <cellStyle name="Heading 3 2 5 2 14" xfId="412" xr:uid="{00000000-0005-0000-0000-000068010000}"/>
    <cellStyle name="Heading 3 2 5 2 15" xfId="413" xr:uid="{00000000-0005-0000-0000-000069010000}"/>
    <cellStyle name="Heading 3 2 5 2 2" xfId="414" xr:uid="{00000000-0005-0000-0000-00006A010000}"/>
    <cellStyle name="Heading 3 2 5 2 3" xfId="415" xr:uid="{00000000-0005-0000-0000-00006B010000}"/>
    <cellStyle name="Heading 3 2 5 2 4" xfId="416" xr:uid="{00000000-0005-0000-0000-00006C010000}"/>
    <cellStyle name="Heading 3 2 5 2 5" xfId="417" xr:uid="{00000000-0005-0000-0000-00006D010000}"/>
    <cellStyle name="Heading 3 2 5 2 6" xfId="418" xr:uid="{00000000-0005-0000-0000-00006E010000}"/>
    <cellStyle name="Heading 3 2 5 2 7" xfId="419" xr:uid="{00000000-0005-0000-0000-00006F010000}"/>
    <cellStyle name="Heading 3 2 5 2 8" xfId="420" xr:uid="{00000000-0005-0000-0000-000070010000}"/>
    <cellStyle name="Heading 3 2 5 2 9" xfId="421" xr:uid="{00000000-0005-0000-0000-000071010000}"/>
    <cellStyle name="Heading 3 2 5 3" xfId="422" xr:uid="{00000000-0005-0000-0000-000072010000}"/>
    <cellStyle name="Heading 3 2 5 4" xfId="423" xr:uid="{00000000-0005-0000-0000-000073010000}"/>
    <cellStyle name="Heading 3 2 5 5" xfId="424" xr:uid="{00000000-0005-0000-0000-000074010000}"/>
    <cellStyle name="Heading 3 2 5 6" xfId="425" xr:uid="{00000000-0005-0000-0000-000075010000}"/>
    <cellStyle name="Heading 3 2 5 7" xfId="426" xr:uid="{00000000-0005-0000-0000-000076010000}"/>
    <cellStyle name="Heading 3 2 5 8" xfId="427" xr:uid="{00000000-0005-0000-0000-000077010000}"/>
    <cellStyle name="Heading 3 2 5 9" xfId="428" xr:uid="{00000000-0005-0000-0000-000078010000}"/>
    <cellStyle name="Heading 3 2 6" xfId="732" xr:uid="{00000000-0005-0000-0000-000079010000}"/>
    <cellStyle name="Heading 3 3" xfId="121" xr:uid="{00000000-0005-0000-0000-00007A010000}"/>
    <cellStyle name="Heading 3 4" xfId="122" xr:uid="{00000000-0005-0000-0000-00007B010000}"/>
    <cellStyle name="Heading 4 2" xfId="123" xr:uid="{00000000-0005-0000-0000-00007C010000}"/>
    <cellStyle name="Heading 4 2 2" xfId="733" xr:uid="{00000000-0005-0000-0000-00007D010000}"/>
    <cellStyle name="Heading 4 3" xfId="124" xr:uid="{00000000-0005-0000-0000-00007E010000}"/>
    <cellStyle name="Heading 4 4" xfId="125" xr:uid="{00000000-0005-0000-0000-00007F010000}"/>
    <cellStyle name="Hyperlink 2" xfId="429" xr:uid="{00000000-0005-0000-0000-000080010000}"/>
    <cellStyle name="Input [yellow]" xfId="126" xr:uid="{00000000-0005-0000-0000-000081010000}"/>
    <cellStyle name="Input [yellow] 2" xfId="734" xr:uid="{00000000-0005-0000-0000-000082010000}"/>
    <cellStyle name="Input [yellow] 2 2" xfId="1097" xr:uid="{00000000-0005-0000-0000-000083010000}"/>
    <cellStyle name="Input [yellow] 3" xfId="1048" xr:uid="{00000000-0005-0000-0000-000084010000}"/>
    <cellStyle name="Input 10" xfId="735" xr:uid="{00000000-0005-0000-0000-000085010000}"/>
    <cellStyle name="Input 11" xfId="736" xr:uid="{00000000-0005-0000-0000-000086010000}"/>
    <cellStyle name="Input 12" xfId="737" xr:uid="{00000000-0005-0000-0000-000087010000}"/>
    <cellStyle name="Input 13" xfId="738" xr:uid="{00000000-0005-0000-0000-000088010000}"/>
    <cellStyle name="Input 14" xfId="739" xr:uid="{00000000-0005-0000-0000-000089010000}"/>
    <cellStyle name="Input 15" xfId="740" xr:uid="{00000000-0005-0000-0000-00008A010000}"/>
    <cellStyle name="Input 16" xfId="741" xr:uid="{00000000-0005-0000-0000-00008B010000}"/>
    <cellStyle name="Input 17" xfId="742" xr:uid="{00000000-0005-0000-0000-00008C010000}"/>
    <cellStyle name="Input 18" xfId="743" xr:uid="{00000000-0005-0000-0000-00008D010000}"/>
    <cellStyle name="Input 19" xfId="744" xr:uid="{00000000-0005-0000-0000-00008E010000}"/>
    <cellStyle name="Input 2" xfId="127" xr:uid="{00000000-0005-0000-0000-00008F010000}"/>
    <cellStyle name="Input 2 2" xfId="430" xr:uid="{00000000-0005-0000-0000-000090010000}"/>
    <cellStyle name="Input 2 2 2" xfId="431" xr:uid="{00000000-0005-0000-0000-000091010000}"/>
    <cellStyle name="Input 2 2 2 2" xfId="432" xr:uid="{00000000-0005-0000-0000-000092010000}"/>
    <cellStyle name="Input 2 2 2 3" xfId="433" xr:uid="{00000000-0005-0000-0000-000093010000}"/>
    <cellStyle name="Input 2 2 2 4" xfId="434" xr:uid="{00000000-0005-0000-0000-000094010000}"/>
    <cellStyle name="Input 2 2 2 5" xfId="435" xr:uid="{00000000-0005-0000-0000-000095010000}"/>
    <cellStyle name="Input 2 2 2 6" xfId="436" xr:uid="{00000000-0005-0000-0000-000096010000}"/>
    <cellStyle name="Input 2 2 2 7" xfId="437" xr:uid="{00000000-0005-0000-0000-000097010000}"/>
    <cellStyle name="Input 2 2 2 8" xfId="438" xr:uid="{00000000-0005-0000-0000-000098010000}"/>
    <cellStyle name="Input 2 2 2 9" xfId="439" xr:uid="{00000000-0005-0000-0000-000099010000}"/>
    <cellStyle name="Input 2 2 3" xfId="440" xr:uid="{00000000-0005-0000-0000-00009A010000}"/>
    <cellStyle name="Input 2 2 4" xfId="441" xr:uid="{00000000-0005-0000-0000-00009B010000}"/>
    <cellStyle name="Input 2 3" xfId="442" xr:uid="{00000000-0005-0000-0000-00009C010000}"/>
    <cellStyle name="Input 2 3 2" xfId="443" xr:uid="{00000000-0005-0000-0000-00009D010000}"/>
    <cellStyle name="Input 2 3 2 2" xfId="444" xr:uid="{00000000-0005-0000-0000-00009E010000}"/>
    <cellStyle name="Input 2 3 2 3" xfId="445" xr:uid="{00000000-0005-0000-0000-00009F010000}"/>
    <cellStyle name="Input 2 3 2 4" xfId="446" xr:uid="{00000000-0005-0000-0000-0000A0010000}"/>
    <cellStyle name="Input 2 3 2 5" xfId="447" xr:uid="{00000000-0005-0000-0000-0000A1010000}"/>
    <cellStyle name="Input 2 3 2 6" xfId="448" xr:uid="{00000000-0005-0000-0000-0000A2010000}"/>
    <cellStyle name="Input 2 3 2 7" xfId="449" xr:uid="{00000000-0005-0000-0000-0000A3010000}"/>
    <cellStyle name="Input 2 3 2 8" xfId="450" xr:uid="{00000000-0005-0000-0000-0000A4010000}"/>
    <cellStyle name="Input 2 3 2 9" xfId="451" xr:uid="{00000000-0005-0000-0000-0000A5010000}"/>
    <cellStyle name="Input 2 3 3" xfId="452" xr:uid="{00000000-0005-0000-0000-0000A6010000}"/>
    <cellStyle name="Input 2 3 4" xfId="453" xr:uid="{00000000-0005-0000-0000-0000A7010000}"/>
    <cellStyle name="Input 2 4" xfId="454" xr:uid="{00000000-0005-0000-0000-0000A8010000}"/>
    <cellStyle name="Input 2 4 2" xfId="455" xr:uid="{00000000-0005-0000-0000-0000A9010000}"/>
    <cellStyle name="Input 2 4 3" xfId="456" xr:uid="{00000000-0005-0000-0000-0000AA010000}"/>
    <cellStyle name="Input 2 4 4" xfId="457" xr:uid="{00000000-0005-0000-0000-0000AB010000}"/>
    <cellStyle name="Input 2 4 5" xfId="458" xr:uid="{00000000-0005-0000-0000-0000AC010000}"/>
    <cellStyle name="Input 2 4 6" xfId="459" xr:uid="{00000000-0005-0000-0000-0000AD010000}"/>
    <cellStyle name="Input 2 4 7" xfId="460" xr:uid="{00000000-0005-0000-0000-0000AE010000}"/>
    <cellStyle name="Input 2 4 8" xfId="461" xr:uid="{00000000-0005-0000-0000-0000AF010000}"/>
    <cellStyle name="Input 2 4 9" xfId="462" xr:uid="{00000000-0005-0000-0000-0000B0010000}"/>
    <cellStyle name="Input 2 5" xfId="745" xr:uid="{00000000-0005-0000-0000-0000B1010000}"/>
    <cellStyle name="Input 20" xfId="746" xr:uid="{00000000-0005-0000-0000-0000B2010000}"/>
    <cellStyle name="Input 21" xfId="747" xr:uid="{00000000-0005-0000-0000-0000B3010000}"/>
    <cellStyle name="Input 3" xfId="128" xr:uid="{00000000-0005-0000-0000-0000B4010000}"/>
    <cellStyle name="Input 3 2" xfId="748" xr:uid="{00000000-0005-0000-0000-0000B5010000}"/>
    <cellStyle name="Input 4" xfId="129" xr:uid="{00000000-0005-0000-0000-0000B6010000}"/>
    <cellStyle name="Input 4 2" xfId="749" xr:uid="{00000000-0005-0000-0000-0000B7010000}"/>
    <cellStyle name="Input 5" xfId="750" xr:uid="{00000000-0005-0000-0000-0000B8010000}"/>
    <cellStyle name="Input 6" xfId="751" xr:uid="{00000000-0005-0000-0000-0000B9010000}"/>
    <cellStyle name="Input 7" xfId="752" xr:uid="{00000000-0005-0000-0000-0000BA010000}"/>
    <cellStyle name="Input 8" xfId="753" xr:uid="{00000000-0005-0000-0000-0000BB010000}"/>
    <cellStyle name="Input 9" xfId="754" xr:uid="{00000000-0005-0000-0000-0000BC010000}"/>
    <cellStyle name="Input Cells" xfId="130" xr:uid="{00000000-0005-0000-0000-0000BD010000}"/>
    <cellStyle name="Input Cells 2" xfId="463" xr:uid="{00000000-0005-0000-0000-0000BE010000}"/>
    <cellStyle name="Linked Cell 2" xfId="131" xr:uid="{00000000-0005-0000-0000-0000BF010000}"/>
    <cellStyle name="Linked Cell 2 2" xfId="755" xr:uid="{00000000-0005-0000-0000-0000C0010000}"/>
    <cellStyle name="Linked Cell 3" xfId="132" xr:uid="{00000000-0005-0000-0000-0000C1010000}"/>
    <cellStyle name="Linked Cell 4" xfId="133" xr:uid="{00000000-0005-0000-0000-0000C2010000}"/>
    <cellStyle name="Linked Cells" xfId="134" xr:uid="{00000000-0005-0000-0000-0000C3010000}"/>
    <cellStyle name="Linked Cells 2" xfId="464" xr:uid="{00000000-0005-0000-0000-0000C4010000}"/>
    <cellStyle name="Millares [0]_pldt" xfId="756" xr:uid="{00000000-0005-0000-0000-0000C5010000}"/>
    <cellStyle name="Millares_pldt" xfId="757" xr:uid="{00000000-0005-0000-0000-0000C6010000}"/>
    <cellStyle name="Milliers [0]_!!!GO" xfId="135" xr:uid="{00000000-0005-0000-0000-0000C7010000}"/>
    <cellStyle name="Milliers_!!!GO" xfId="136" xr:uid="{00000000-0005-0000-0000-0000C8010000}"/>
    <cellStyle name="Moneda [0]_pldt" xfId="758" xr:uid="{00000000-0005-0000-0000-0000C9010000}"/>
    <cellStyle name="Moneda_pldt" xfId="759" xr:uid="{00000000-0005-0000-0000-0000CA010000}"/>
    <cellStyle name="Monétaire [0]_!!!GO" xfId="137" xr:uid="{00000000-0005-0000-0000-0000CB010000}"/>
    <cellStyle name="Monétaire_!!!GO" xfId="138" xr:uid="{00000000-0005-0000-0000-0000CC010000}"/>
    <cellStyle name="MS_Arabic" xfId="139" xr:uid="{00000000-0005-0000-0000-0000CD010000}"/>
    <cellStyle name="Neutral 2" xfId="140" xr:uid="{00000000-0005-0000-0000-0000CE010000}"/>
    <cellStyle name="Neutral 2 2" xfId="466" xr:uid="{00000000-0005-0000-0000-0000CF010000}"/>
    <cellStyle name="Neutral 2 3" xfId="465" xr:uid="{00000000-0005-0000-0000-0000D0010000}"/>
    <cellStyle name="Neutral 2 4" xfId="760" xr:uid="{00000000-0005-0000-0000-0000D1010000}"/>
    <cellStyle name="Neutral 3" xfId="141" xr:uid="{00000000-0005-0000-0000-0000D2010000}"/>
    <cellStyle name="Neutral 4" xfId="142" xr:uid="{00000000-0005-0000-0000-0000D3010000}"/>
    <cellStyle name="Normal" xfId="0" builtinId="0"/>
    <cellStyle name="Normal - Style1" xfId="143" xr:uid="{00000000-0005-0000-0000-0000D5010000}"/>
    <cellStyle name="Normal 10" xfId="144" xr:uid="{00000000-0005-0000-0000-0000D6010000}"/>
    <cellStyle name="Normal 10 2" xfId="467" xr:uid="{00000000-0005-0000-0000-0000D7010000}"/>
    <cellStyle name="Normal 10 2 2" xfId="763" xr:uid="{00000000-0005-0000-0000-0000D8010000}"/>
    <cellStyle name="Normal 10 2 3" xfId="764" xr:uid="{00000000-0005-0000-0000-0000D9010000}"/>
    <cellStyle name="Normal 10 2 4" xfId="765" xr:uid="{00000000-0005-0000-0000-0000DA010000}"/>
    <cellStyle name="Normal 10 2 5" xfId="766" xr:uid="{00000000-0005-0000-0000-0000DB010000}"/>
    <cellStyle name="Normal 10 2 6" xfId="762" xr:uid="{00000000-0005-0000-0000-0000DC010000}"/>
    <cellStyle name="Normal 10 3" xfId="767" xr:uid="{00000000-0005-0000-0000-0000DD010000}"/>
    <cellStyle name="Normal 10 3 2" xfId="768" xr:uid="{00000000-0005-0000-0000-0000DE010000}"/>
    <cellStyle name="Normal 10 4" xfId="761" xr:uid="{00000000-0005-0000-0000-0000DF010000}"/>
    <cellStyle name="Normal 11" xfId="145" xr:uid="{00000000-0005-0000-0000-0000E0010000}"/>
    <cellStyle name="Normal 11 2" xfId="468" xr:uid="{00000000-0005-0000-0000-0000E1010000}"/>
    <cellStyle name="Normal 11 2 2" xfId="771" xr:uid="{00000000-0005-0000-0000-0000E2010000}"/>
    <cellStyle name="Normal 11 2 3" xfId="772" xr:uid="{00000000-0005-0000-0000-0000E3010000}"/>
    <cellStyle name="Normal 11 2 4" xfId="770" xr:uid="{00000000-0005-0000-0000-0000E4010000}"/>
    <cellStyle name="Normal 11 3" xfId="773" xr:uid="{00000000-0005-0000-0000-0000E5010000}"/>
    <cellStyle name="Normal 11 3 2" xfId="774" xr:uid="{00000000-0005-0000-0000-0000E6010000}"/>
    <cellStyle name="Normal 11 4" xfId="769" xr:uid="{00000000-0005-0000-0000-0000E7010000}"/>
    <cellStyle name="Normal 112" xfId="1119" xr:uid="{00000000-0005-0000-0000-0000E8010000}"/>
    <cellStyle name="Normal 12" xfId="146" xr:uid="{00000000-0005-0000-0000-0000E9010000}"/>
    <cellStyle name="Normal 12 2" xfId="469" xr:uid="{00000000-0005-0000-0000-0000EA010000}"/>
    <cellStyle name="Normal 12 2 2" xfId="777" xr:uid="{00000000-0005-0000-0000-0000EB010000}"/>
    <cellStyle name="Normal 12 2 3" xfId="778" xr:uid="{00000000-0005-0000-0000-0000EC010000}"/>
    <cellStyle name="Normal 12 2 4" xfId="776" xr:uid="{00000000-0005-0000-0000-0000ED010000}"/>
    <cellStyle name="Normal 12 3" xfId="779" xr:uid="{00000000-0005-0000-0000-0000EE010000}"/>
    <cellStyle name="Normal 12 3 2" xfId="780" xr:uid="{00000000-0005-0000-0000-0000EF010000}"/>
    <cellStyle name="Normal 12 4" xfId="775" xr:uid="{00000000-0005-0000-0000-0000F0010000}"/>
    <cellStyle name="Normal 13" xfId="147" xr:uid="{00000000-0005-0000-0000-0000F1010000}"/>
    <cellStyle name="Normal 13 2" xfId="470" xr:uid="{00000000-0005-0000-0000-0000F2010000}"/>
    <cellStyle name="Normal 13 2 2" xfId="782" xr:uid="{00000000-0005-0000-0000-0000F3010000}"/>
    <cellStyle name="Normal 13 3" xfId="783" xr:uid="{00000000-0005-0000-0000-0000F4010000}"/>
    <cellStyle name="Normal 13 3 2" xfId="784" xr:uid="{00000000-0005-0000-0000-0000F5010000}"/>
    <cellStyle name="Normal 13 4" xfId="781" xr:uid="{00000000-0005-0000-0000-0000F6010000}"/>
    <cellStyle name="Normal 14" xfId="148" xr:uid="{00000000-0005-0000-0000-0000F7010000}"/>
    <cellStyle name="Normal 14 2" xfId="471" xr:uid="{00000000-0005-0000-0000-0000F8010000}"/>
    <cellStyle name="Normal 14 2 2" xfId="787" xr:uid="{00000000-0005-0000-0000-0000F9010000}"/>
    <cellStyle name="Normal 14 2 2 2" xfId="788" xr:uid="{00000000-0005-0000-0000-0000FA010000}"/>
    <cellStyle name="Normal 14 2 2 3" xfId="1049" xr:uid="{00000000-0005-0000-0000-0000FB010000}"/>
    <cellStyle name="Normal 14 2 3" xfId="789" xr:uid="{00000000-0005-0000-0000-0000FC010000}"/>
    <cellStyle name="Normal 14 2 4" xfId="790" xr:uid="{00000000-0005-0000-0000-0000FD010000}"/>
    <cellStyle name="Normal 14 2 4 2" xfId="791" xr:uid="{00000000-0005-0000-0000-0000FE010000}"/>
    <cellStyle name="Normal 14 2 4 3" xfId="1050" xr:uid="{00000000-0005-0000-0000-0000FF010000}"/>
    <cellStyle name="Normal 14 2 5" xfId="786" xr:uid="{00000000-0005-0000-0000-000000020000}"/>
    <cellStyle name="Normal 14 3" xfId="792" xr:uid="{00000000-0005-0000-0000-000001020000}"/>
    <cellStyle name="Normal 14 3 2" xfId="793" xr:uid="{00000000-0005-0000-0000-000002020000}"/>
    <cellStyle name="Normal 14 3 2 2" xfId="794" xr:uid="{00000000-0005-0000-0000-000003020000}"/>
    <cellStyle name="Normal 14 3 2 3" xfId="1051" xr:uid="{00000000-0005-0000-0000-000004020000}"/>
    <cellStyle name="Normal 14 4" xfId="795" xr:uid="{00000000-0005-0000-0000-000005020000}"/>
    <cellStyle name="Normal 14 5" xfId="796" xr:uid="{00000000-0005-0000-0000-000006020000}"/>
    <cellStyle name="Normal 14 5 2" xfId="797" xr:uid="{00000000-0005-0000-0000-000007020000}"/>
    <cellStyle name="Normal 14 5 3" xfId="1052" xr:uid="{00000000-0005-0000-0000-000008020000}"/>
    <cellStyle name="Normal 14 6" xfId="798" xr:uid="{00000000-0005-0000-0000-000009020000}"/>
    <cellStyle name="Normal 14 7" xfId="799" xr:uid="{00000000-0005-0000-0000-00000A020000}"/>
    <cellStyle name="Normal 14 7 2" xfId="800" xr:uid="{00000000-0005-0000-0000-00000B020000}"/>
    <cellStyle name="Normal 14 7 3" xfId="1053" xr:uid="{00000000-0005-0000-0000-00000C020000}"/>
    <cellStyle name="Normal 14 8" xfId="785" xr:uid="{00000000-0005-0000-0000-00000D020000}"/>
    <cellStyle name="Normal 15" xfId="149" xr:uid="{00000000-0005-0000-0000-00000E020000}"/>
    <cellStyle name="Normal 15 2" xfId="472" xr:uid="{00000000-0005-0000-0000-00000F020000}"/>
    <cellStyle name="Normal 15 2 2" xfId="803" xr:uid="{00000000-0005-0000-0000-000010020000}"/>
    <cellStyle name="Normal 15 2 2 2" xfId="804" xr:uid="{00000000-0005-0000-0000-000011020000}"/>
    <cellStyle name="Normal 15 2 2 3" xfId="1054" xr:uid="{00000000-0005-0000-0000-000012020000}"/>
    <cellStyle name="Normal 15 2 3" xfId="805" xr:uid="{00000000-0005-0000-0000-000013020000}"/>
    <cellStyle name="Normal 15 2 4" xfId="806" xr:uid="{00000000-0005-0000-0000-000014020000}"/>
    <cellStyle name="Normal 15 2 4 2" xfId="807" xr:uid="{00000000-0005-0000-0000-000015020000}"/>
    <cellStyle name="Normal 15 2 4 3" xfId="1055" xr:uid="{00000000-0005-0000-0000-000016020000}"/>
    <cellStyle name="Normal 15 2 5" xfId="802" xr:uid="{00000000-0005-0000-0000-000017020000}"/>
    <cellStyle name="Normal 15 3" xfId="808" xr:uid="{00000000-0005-0000-0000-000018020000}"/>
    <cellStyle name="Normal 15 3 2" xfId="809" xr:uid="{00000000-0005-0000-0000-000019020000}"/>
    <cellStyle name="Normal 15 3 3" xfId="1056" xr:uid="{00000000-0005-0000-0000-00001A020000}"/>
    <cellStyle name="Normal 15 4" xfId="810" xr:uid="{00000000-0005-0000-0000-00001B020000}"/>
    <cellStyle name="Normal 15 5" xfId="811" xr:uid="{00000000-0005-0000-0000-00001C020000}"/>
    <cellStyle name="Normal 15 5 2" xfId="812" xr:uid="{00000000-0005-0000-0000-00001D020000}"/>
    <cellStyle name="Normal 15 5 3" xfId="1057" xr:uid="{00000000-0005-0000-0000-00001E020000}"/>
    <cellStyle name="Normal 15 6" xfId="813" xr:uid="{00000000-0005-0000-0000-00001F020000}"/>
    <cellStyle name="Normal 15 6 2" xfId="814" xr:uid="{00000000-0005-0000-0000-000020020000}"/>
    <cellStyle name="Normal 15 6 3" xfId="1058" xr:uid="{00000000-0005-0000-0000-000021020000}"/>
    <cellStyle name="Normal 15 7" xfId="801" xr:uid="{00000000-0005-0000-0000-000022020000}"/>
    <cellStyle name="Normal 16" xfId="150" xr:uid="{00000000-0005-0000-0000-000023020000}"/>
    <cellStyle name="Normal 16 2" xfId="473" xr:uid="{00000000-0005-0000-0000-000024020000}"/>
    <cellStyle name="Normal 16 2 2" xfId="816" xr:uid="{00000000-0005-0000-0000-000025020000}"/>
    <cellStyle name="Normal 16 2 2 2" xfId="817" xr:uid="{00000000-0005-0000-0000-000026020000}"/>
    <cellStyle name="Normal 16 2 2 3" xfId="1059" xr:uid="{00000000-0005-0000-0000-000027020000}"/>
    <cellStyle name="Normal 16 2 3" xfId="818" xr:uid="{00000000-0005-0000-0000-000028020000}"/>
    <cellStyle name="Normal 16 2 4" xfId="819" xr:uid="{00000000-0005-0000-0000-000029020000}"/>
    <cellStyle name="Normal 16 2 4 2" xfId="820" xr:uid="{00000000-0005-0000-0000-00002A020000}"/>
    <cellStyle name="Normal 16 2 4 3" xfId="1060" xr:uid="{00000000-0005-0000-0000-00002B020000}"/>
    <cellStyle name="Normal 16 2 5" xfId="815" xr:uid="{00000000-0005-0000-0000-00002C020000}"/>
    <cellStyle name="Normal 16 3" xfId="821" xr:uid="{00000000-0005-0000-0000-00002D020000}"/>
    <cellStyle name="Normal 16 3 2" xfId="822" xr:uid="{00000000-0005-0000-0000-00002E020000}"/>
    <cellStyle name="Normal 16 3 2 2" xfId="823" xr:uid="{00000000-0005-0000-0000-00002F020000}"/>
    <cellStyle name="Normal 16 3 2 3" xfId="1061" xr:uid="{00000000-0005-0000-0000-000030020000}"/>
    <cellStyle name="Normal 16 4" xfId="824" xr:uid="{00000000-0005-0000-0000-000031020000}"/>
    <cellStyle name="Normal 16 5" xfId="825" xr:uid="{00000000-0005-0000-0000-000032020000}"/>
    <cellStyle name="Normal 16 6" xfId="826" xr:uid="{00000000-0005-0000-0000-000033020000}"/>
    <cellStyle name="Normal 16 6 2" xfId="827" xr:uid="{00000000-0005-0000-0000-000034020000}"/>
    <cellStyle name="Normal 16 6 3" xfId="1062" xr:uid="{00000000-0005-0000-0000-000035020000}"/>
    <cellStyle name="Normal 16 7" xfId="828" xr:uid="{00000000-0005-0000-0000-000036020000}"/>
    <cellStyle name="Normal 16 8" xfId="829" xr:uid="{00000000-0005-0000-0000-000037020000}"/>
    <cellStyle name="Normal 16 8 2" xfId="830" xr:uid="{00000000-0005-0000-0000-000038020000}"/>
    <cellStyle name="Normal 16 8 3" xfId="1063" xr:uid="{00000000-0005-0000-0000-000039020000}"/>
    <cellStyle name="Normal 17" xfId="151" xr:uid="{00000000-0005-0000-0000-00003A020000}"/>
    <cellStyle name="Normal 17 2" xfId="474" xr:uid="{00000000-0005-0000-0000-00003B020000}"/>
    <cellStyle name="Normal 17 2 2" xfId="832" xr:uid="{00000000-0005-0000-0000-00003C020000}"/>
    <cellStyle name="Normal 17 3" xfId="833" xr:uid="{00000000-0005-0000-0000-00003D020000}"/>
    <cellStyle name="Normal 17 4" xfId="834" xr:uid="{00000000-0005-0000-0000-00003E020000}"/>
    <cellStyle name="Normal 17 5" xfId="831" xr:uid="{00000000-0005-0000-0000-00003F020000}"/>
    <cellStyle name="Normal 18" xfId="152" xr:uid="{00000000-0005-0000-0000-000040020000}"/>
    <cellStyle name="Normal 18 2" xfId="475" xr:uid="{00000000-0005-0000-0000-000041020000}"/>
    <cellStyle name="Normal 18 2 2" xfId="836" xr:uid="{00000000-0005-0000-0000-000042020000}"/>
    <cellStyle name="Normal 18 3" xfId="837" xr:uid="{00000000-0005-0000-0000-000043020000}"/>
    <cellStyle name="Normal 18 4" xfId="838" xr:uid="{00000000-0005-0000-0000-000044020000}"/>
    <cellStyle name="Normal 18 5" xfId="835" xr:uid="{00000000-0005-0000-0000-000045020000}"/>
    <cellStyle name="Normal 19" xfId="153" xr:uid="{00000000-0005-0000-0000-000046020000}"/>
    <cellStyle name="Normal 19 2" xfId="154" xr:uid="{00000000-0005-0000-0000-000047020000}"/>
    <cellStyle name="Normal 19 2 2" xfId="840" xr:uid="{00000000-0005-0000-0000-000048020000}"/>
    <cellStyle name="Normal 19 2 3" xfId="606" xr:uid="{00000000-0005-0000-0000-000049020000}"/>
    <cellStyle name="Normal 19 3" xfId="155" xr:uid="{00000000-0005-0000-0000-00004A020000}"/>
    <cellStyle name="Normal 19 3 2" xfId="841" xr:uid="{00000000-0005-0000-0000-00004B020000}"/>
    <cellStyle name="Normal 19 4" xfId="476" xr:uid="{00000000-0005-0000-0000-00004C020000}"/>
    <cellStyle name="Normal 19 4 2" xfId="843" xr:uid="{00000000-0005-0000-0000-00004D020000}"/>
    <cellStyle name="Normal 19 4 3" xfId="1064" xr:uid="{00000000-0005-0000-0000-00004E020000}"/>
    <cellStyle name="Normal 19 4 4" xfId="842" xr:uid="{00000000-0005-0000-0000-00004F020000}"/>
    <cellStyle name="Normal 19 5" xfId="839" xr:uid="{00000000-0005-0000-0000-000050020000}"/>
    <cellStyle name="Normal 2" xfId="156" xr:uid="{00000000-0005-0000-0000-000051020000}"/>
    <cellStyle name="Normal 2 10" xfId="1130" xr:uid="{00000000-0005-0000-0000-000052020000}"/>
    <cellStyle name="Normal 2 11" xfId="1132" xr:uid="{00000000-0005-0000-0000-000053020000}"/>
    <cellStyle name="Normal 2 2" xfId="157" xr:uid="{00000000-0005-0000-0000-000054020000}"/>
    <cellStyle name="Normal 2 2 10" xfId="1133" xr:uid="{00000000-0005-0000-0000-000055020000}"/>
    <cellStyle name="Normal 2 2 2" xfId="477" xr:uid="{00000000-0005-0000-0000-000056020000}"/>
    <cellStyle name="Normal 2 2 2 2" xfId="1123" xr:uid="{00000000-0005-0000-0000-000057020000}"/>
    <cellStyle name="Normal 2 2 3" xfId="1124" xr:uid="{00000000-0005-0000-0000-000058020000}"/>
    <cellStyle name="Normal 2 2 4" xfId="1125" xr:uid="{00000000-0005-0000-0000-000059020000}"/>
    <cellStyle name="Normal 2 2 5" xfId="1126" xr:uid="{00000000-0005-0000-0000-00005A020000}"/>
    <cellStyle name="Normal 2 2 6" xfId="1127" xr:uid="{00000000-0005-0000-0000-00005B020000}"/>
    <cellStyle name="Normal 2 2 7" xfId="1128" xr:uid="{00000000-0005-0000-0000-00005C020000}"/>
    <cellStyle name="Normal 2 2 8" xfId="1129" xr:uid="{00000000-0005-0000-0000-00005D020000}"/>
    <cellStyle name="Normal 2 2 9" xfId="1131" xr:uid="{00000000-0005-0000-0000-00005E020000}"/>
    <cellStyle name="Normal 2 3" xfId="158" xr:uid="{00000000-0005-0000-0000-00005F020000}"/>
    <cellStyle name="Normal 2 3 2" xfId="478" xr:uid="{00000000-0005-0000-0000-000060020000}"/>
    <cellStyle name="Normal 2 3 2 2" xfId="844" xr:uid="{00000000-0005-0000-0000-000061020000}"/>
    <cellStyle name="Normal 2 3 2 3" xfId="608" xr:uid="{00000000-0005-0000-0000-000062020000}"/>
    <cellStyle name="Normal 2 3 2 4" xfId="1105" xr:uid="{00000000-0005-0000-0000-000063020000}"/>
    <cellStyle name="Normal 2 3 3" xfId="845" xr:uid="{00000000-0005-0000-0000-000064020000}"/>
    <cellStyle name="Normal 2 3 4" xfId="846" xr:uid="{00000000-0005-0000-0000-000065020000}"/>
    <cellStyle name="Normal 2 3 5" xfId="607" xr:uid="{00000000-0005-0000-0000-000066020000}"/>
    <cellStyle name="Normal 2 4" xfId="159" xr:uid="{00000000-0005-0000-0000-000067020000}"/>
    <cellStyle name="Normal 2 4 2" xfId="847" xr:uid="{00000000-0005-0000-0000-000068020000}"/>
    <cellStyle name="Normal 2 4 3" xfId="848" xr:uid="{00000000-0005-0000-0000-000069020000}"/>
    <cellStyle name="Normal 2 4 4" xfId="849" xr:uid="{00000000-0005-0000-0000-00006A020000}"/>
    <cellStyle name="Normal 2 4 5" xfId="609" xr:uid="{00000000-0005-0000-0000-00006B020000}"/>
    <cellStyle name="Normal 2 5" xfId="160" xr:uid="{00000000-0005-0000-0000-00006C020000}"/>
    <cellStyle name="Normal 2 5 2" xfId="851" xr:uid="{00000000-0005-0000-0000-00006D020000}"/>
    <cellStyle name="Normal 2 5 3" xfId="850" xr:uid="{00000000-0005-0000-0000-00006E020000}"/>
    <cellStyle name="Normal 2 5 4" xfId="610" xr:uid="{00000000-0005-0000-0000-00006F020000}"/>
    <cellStyle name="Normal 2 6" xfId="161" xr:uid="{00000000-0005-0000-0000-000070020000}"/>
    <cellStyle name="Normal 2 6 2" xfId="611" xr:uid="{00000000-0005-0000-0000-000071020000}"/>
    <cellStyle name="Normal 2 7" xfId="162" xr:uid="{00000000-0005-0000-0000-000072020000}"/>
    <cellStyle name="Normal 2 7 2" xfId="612" xr:uid="{00000000-0005-0000-0000-000073020000}"/>
    <cellStyle name="Normal 2 8" xfId="163" xr:uid="{00000000-0005-0000-0000-000074020000}"/>
    <cellStyle name="Normal 2 8 2" xfId="613" xr:uid="{00000000-0005-0000-0000-000075020000}"/>
    <cellStyle name="Normal 2 9" xfId="164" xr:uid="{00000000-0005-0000-0000-000076020000}"/>
    <cellStyle name="Normal 2 9 2" xfId="614" xr:uid="{00000000-0005-0000-0000-000077020000}"/>
    <cellStyle name="Normal 2_0830_Voltage Drop Calcs" xfId="852" xr:uid="{00000000-0005-0000-0000-000078020000}"/>
    <cellStyle name="Normal 20" xfId="165" xr:uid="{00000000-0005-0000-0000-000079020000}"/>
    <cellStyle name="Normal 20 2" xfId="166" xr:uid="{00000000-0005-0000-0000-00007A020000}"/>
    <cellStyle name="Normal 20 2 2" xfId="854" xr:uid="{00000000-0005-0000-0000-00007B020000}"/>
    <cellStyle name="Normal 20 3" xfId="479" xr:uid="{00000000-0005-0000-0000-00007C020000}"/>
    <cellStyle name="Normal 20 3 2" xfId="855" xr:uid="{00000000-0005-0000-0000-00007D020000}"/>
    <cellStyle name="Normal 20 4" xfId="856" xr:uid="{00000000-0005-0000-0000-00007E020000}"/>
    <cellStyle name="Normal 20 4 2" xfId="857" xr:uid="{00000000-0005-0000-0000-00007F020000}"/>
    <cellStyle name="Normal 20 4 3" xfId="1065" xr:uid="{00000000-0005-0000-0000-000080020000}"/>
    <cellStyle name="Normal 20 5" xfId="853" xr:uid="{00000000-0005-0000-0000-000081020000}"/>
    <cellStyle name="Normal 21" xfId="167" xr:uid="{00000000-0005-0000-0000-000082020000}"/>
    <cellStyle name="Normal 21 2" xfId="168" xr:uid="{00000000-0005-0000-0000-000083020000}"/>
    <cellStyle name="Normal 21 2 2" xfId="859" xr:uid="{00000000-0005-0000-0000-000084020000}"/>
    <cellStyle name="Normal 21 3" xfId="480" xr:uid="{00000000-0005-0000-0000-000085020000}"/>
    <cellStyle name="Normal 21 3 2" xfId="860" xr:uid="{00000000-0005-0000-0000-000086020000}"/>
    <cellStyle name="Normal 21 4" xfId="861" xr:uid="{00000000-0005-0000-0000-000087020000}"/>
    <cellStyle name="Normal 21 4 2" xfId="862" xr:uid="{00000000-0005-0000-0000-000088020000}"/>
    <cellStyle name="Normal 21 4 3" xfId="1066" xr:uid="{00000000-0005-0000-0000-000089020000}"/>
    <cellStyle name="Normal 21 5" xfId="858" xr:uid="{00000000-0005-0000-0000-00008A020000}"/>
    <cellStyle name="Normal 22" xfId="169" xr:uid="{00000000-0005-0000-0000-00008B020000}"/>
    <cellStyle name="Normal 22 2" xfId="170" xr:uid="{00000000-0005-0000-0000-00008C020000}"/>
    <cellStyle name="Normal 22 2 2" xfId="864" xr:uid="{00000000-0005-0000-0000-00008D020000}"/>
    <cellStyle name="Normal 22 3" xfId="171" xr:uid="{00000000-0005-0000-0000-00008E020000}"/>
    <cellStyle name="Normal 22 3 2" xfId="865" xr:uid="{00000000-0005-0000-0000-00008F020000}"/>
    <cellStyle name="Normal 22 3 3" xfId="615" xr:uid="{00000000-0005-0000-0000-000090020000}"/>
    <cellStyle name="Normal 22 4" xfId="172" xr:uid="{00000000-0005-0000-0000-000091020000}"/>
    <cellStyle name="Normal 22 4 2" xfId="867" xr:uid="{00000000-0005-0000-0000-000092020000}"/>
    <cellStyle name="Normal 22 4 3" xfId="866" xr:uid="{00000000-0005-0000-0000-000093020000}"/>
    <cellStyle name="Normal 22 4 4" xfId="1067" xr:uid="{00000000-0005-0000-0000-000094020000}"/>
    <cellStyle name="Normal 22 4 5" xfId="616" xr:uid="{00000000-0005-0000-0000-000095020000}"/>
    <cellStyle name="Normal 22 5" xfId="481" xr:uid="{00000000-0005-0000-0000-000096020000}"/>
    <cellStyle name="Normal 22 5 2" xfId="617" xr:uid="{00000000-0005-0000-0000-000097020000}"/>
    <cellStyle name="Normal 22 6" xfId="863" xr:uid="{00000000-0005-0000-0000-000098020000}"/>
    <cellStyle name="Normal 23" xfId="173" xr:uid="{00000000-0005-0000-0000-000099020000}"/>
    <cellStyle name="Normal 23 2" xfId="174" xr:uid="{00000000-0005-0000-0000-00009A020000}"/>
    <cellStyle name="Normal 23 2 2" xfId="869" xr:uid="{00000000-0005-0000-0000-00009B020000}"/>
    <cellStyle name="Normal 23 3" xfId="175" xr:uid="{00000000-0005-0000-0000-00009C020000}"/>
    <cellStyle name="Normal 23 3 2" xfId="870" xr:uid="{00000000-0005-0000-0000-00009D020000}"/>
    <cellStyle name="Normal 23 3 3" xfId="618" xr:uid="{00000000-0005-0000-0000-00009E020000}"/>
    <cellStyle name="Normal 23 4" xfId="482" xr:uid="{00000000-0005-0000-0000-00009F020000}"/>
    <cellStyle name="Normal 23 4 2" xfId="872" xr:uid="{00000000-0005-0000-0000-0000A0020000}"/>
    <cellStyle name="Normal 23 4 3" xfId="1068" xr:uid="{00000000-0005-0000-0000-0000A1020000}"/>
    <cellStyle name="Normal 23 4 4" xfId="871" xr:uid="{00000000-0005-0000-0000-0000A2020000}"/>
    <cellStyle name="Normal 23 5" xfId="868" xr:uid="{00000000-0005-0000-0000-0000A3020000}"/>
    <cellStyle name="Normal 24" xfId="176" xr:uid="{00000000-0005-0000-0000-0000A4020000}"/>
    <cellStyle name="Normal 24 2" xfId="177" xr:uid="{00000000-0005-0000-0000-0000A5020000}"/>
    <cellStyle name="Normal 24 2 2" xfId="874" xr:uid="{00000000-0005-0000-0000-0000A6020000}"/>
    <cellStyle name="Normal 24 3" xfId="178" xr:uid="{00000000-0005-0000-0000-0000A7020000}"/>
    <cellStyle name="Normal 24 3 2" xfId="876" xr:uid="{00000000-0005-0000-0000-0000A8020000}"/>
    <cellStyle name="Normal 24 3 3" xfId="875" xr:uid="{00000000-0005-0000-0000-0000A9020000}"/>
    <cellStyle name="Normal 24 3 4" xfId="1069" xr:uid="{00000000-0005-0000-0000-0000AA020000}"/>
    <cellStyle name="Normal 24 3 5" xfId="619" xr:uid="{00000000-0005-0000-0000-0000AB020000}"/>
    <cellStyle name="Normal 24 4" xfId="483" xr:uid="{00000000-0005-0000-0000-0000AC020000}"/>
    <cellStyle name="Normal 24 4 2" xfId="873" xr:uid="{00000000-0005-0000-0000-0000AD020000}"/>
    <cellStyle name="Normal 25" xfId="179" xr:uid="{00000000-0005-0000-0000-0000AE020000}"/>
    <cellStyle name="Normal 25 2" xfId="180" xr:uid="{00000000-0005-0000-0000-0000AF020000}"/>
    <cellStyle name="Normal 25 2 2" xfId="878" xr:uid="{00000000-0005-0000-0000-0000B0020000}"/>
    <cellStyle name="Normal 25 2 3" xfId="620" xr:uid="{00000000-0005-0000-0000-0000B1020000}"/>
    <cellStyle name="Normal 25 3" xfId="484" xr:uid="{00000000-0005-0000-0000-0000B2020000}"/>
    <cellStyle name="Normal 25 3 2" xfId="880" xr:uid="{00000000-0005-0000-0000-0000B3020000}"/>
    <cellStyle name="Normal 25 3 3" xfId="1070" xr:uid="{00000000-0005-0000-0000-0000B4020000}"/>
    <cellStyle name="Normal 25 3 4" xfId="879" xr:uid="{00000000-0005-0000-0000-0000B5020000}"/>
    <cellStyle name="Normal 25 4" xfId="877" xr:uid="{00000000-0005-0000-0000-0000B6020000}"/>
    <cellStyle name="Normal 26" xfId="181" xr:uid="{00000000-0005-0000-0000-0000B7020000}"/>
    <cellStyle name="Normal 26 2" xfId="182" xr:uid="{00000000-0005-0000-0000-0000B8020000}"/>
    <cellStyle name="Normal 26 2 2" xfId="882" xr:uid="{00000000-0005-0000-0000-0000B9020000}"/>
    <cellStyle name="Normal 26 2 3" xfId="621" xr:uid="{00000000-0005-0000-0000-0000BA020000}"/>
    <cellStyle name="Normal 26 3" xfId="485" xr:uid="{00000000-0005-0000-0000-0000BB020000}"/>
    <cellStyle name="Normal 26 4" xfId="881" xr:uid="{00000000-0005-0000-0000-0000BC020000}"/>
    <cellStyle name="Normal 27" xfId="183" xr:uid="{00000000-0005-0000-0000-0000BD020000}"/>
    <cellStyle name="Normal 27 2" xfId="184" xr:uid="{00000000-0005-0000-0000-0000BE020000}"/>
    <cellStyle name="Normal 27 2 2" xfId="884" xr:uid="{00000000-0005-0000-0000-0000BF020000}"/>
    <cellStyle name="Normal 27 2 3" xfId="622" xr:uid="{00000000-0005-0000-0000-0000C0020000}"/>
    <cellStyle name="Normal 27 3" xfId="885" xr:uid="{00000000-0005-0000-0000-0000C1020000}"/>
    <cellStyle name="Normal 27 4" xfId="883" xr:uid="{00000000-0005-0000-0000-0000C2020000}"/>
    <cellStyle name="Normal 28" xfId="185" xr:uid="{00000000-0005-0000-0000-0000C3020000}"/>
    <cellStyle name="Normal 28 2" xfId="186" xr:uid="{00000000-0005-0000-0000-0000C4020000}"/>
    <cellStyle name="Normal 28 2 2" xfId="887" xr:uid="{00000000-0005-0000-0000-0000C5020000}"/>
    <cellStyle name="Normal 28 2 3" xfId="623" xr:uid="{00000000-0005-0000-0000-0000C6020000}"/>
    <cellStyle name="Normal 28 3" xfId="888" xr:uid="{00000000-0005-0000-0000-0000C7020000}"/>
    <cellStyle name="Normal 28 4" xfId="886" xr:uid="{00000000-0005-0000-0000-0000C8020000}"/>
    <cellStyle name="Normal 29" xfId="187" xr:uid="{00000000-0005-0000-0000-0000C9020000}"/>
    <cellStyle name="Normal 29 2" xfId="188" xr:uid="{00000000-0005-0000-0000-0000CA020000}"/>
    <cellStyle name="Normal 29 2 2" xfId="890" xr:uid="{00000000-0005-0000-0000-0000CB020000}"/>
    <cellStyle name="Normal 29 2 3" xfId="624" xr:uid="{00000000-0005-0000-0000-0000CC020000}"/>
    <cellStyle name="Normal 29 3" xfId="891" xr:uid="{00000000-0005-0000-0000-0000CD020000}"/>
    <cellStyle name="Normal 29 4" xfId="892" xr:uid="{00000000-0005-0000-0000-0000CE020000}"/>
    <cellStyle name="Normal 29 5" xfId="889" xr:uid="{00000000-0005-0000-0000-0000CF020000}"/>
    <cellStyle name="Normal 3" xfId="189" xr:uid="{00000000-0005-0000-0000-0000D0020000}"/>
    <cellStyle name="Normal 3 2" xfId="190" xr:uid="{00000000-0005-0000-0000-0000D1020000}"/>
    <cellStyle name="Normal 3 2 2" xfId="191" xr:uid="{00000000-0005-0000-0000-0000D2020000}"/>
    <cellStyle name="Normal 3 2 2 2" xfId="894" xr:uid="{00000000-0005-0000-0000-0000D3020000}"/>
    <cellStyle name="Normal 3 2 2 3" xfId="895" xr:uid="{00000000-0005-0000-0000-0000D4020000}"/>
    <cellStyle name="Normal 3 2 2 3 2" xfId="896" xr:uid="{00000000-0005-0000-0000-0000D5020000}"/>
    <cellStyle name="Normal 3 2 2 3 3" xfId="1071" xr:uid="{00000000-0005-0000-0000-0000D6020000}"/>
    <cellStyle name="Normal 3 2 2 4" xfId="897" xr:uid="{00000000-0005-0000-0000-0000D7020000}"/>
    <cellStyle name="Normal 3 2 2 5" xfId="893" xr:uid="{00000000-0005-0000-0000-0000D8020000}"/>
    <cellStyle name="Normal 3 2 2 6" xfId="626" xr:uid="{00000000-0005-0000-0000-0000D9020000}"/>
    <cellStyle name="Normal 3 2 2 7" xfId="1100" xr:uid="{00000000-0005-0000-0000-0000DA020000}"/>
    <cellStyle name="Normal 3 2 3" xfId="192" xr:uid="{00000000-0005-0000-0000-0000DB020000}"/>
    <cellStyle name="Normal 3 2 3 2" xfId="899" xr:uid="{00000000-0005-0000-0000-0000DC020000}"/>
    <cellStyle name="Normal 3 2 3 2 2" xfId="900" xr:uid="{00000000-0005-0000-0000-0000DD020000}"/>
    <cellStyle name="Normal 3 2 3 2 3" xfId="1073" xr:uid="{00000000-0005-0000-0000-0000DE020000}"/>
    <cellStyle name="Normal 3 2 3 3" xfId="901" xr:uid="{00000000-0005-0000-0000-0000DF020000}"/>
    <cellStyle name="Normal 3 2 3 4" xfId="898" xr:uid="{00000000-0005-0000-0000-0000E0020000}"/>
    <cellStyle name="Normal 3 2 3 5" xfId="1072" xr:uid="{00000000-0005-0000-0000-0000E1020000}"/>
    <cellStyle name="Normal 3 2 4" xfId="193" xr:uid="{00000000-0005-0000-0000-0000E2020000}"/>
    <cellStyle name="Normal 3 2 4 2" xfId="903" xr:uid="{00000000-0005-0000-0000-0000E3020000}"/>
    <cellStyle name="Normal 3 2 4 2 2" xfId="904" xr:uid="{00000000-0005-0000-0000-0000E4020000}"/>
    <cellStyle name="Normal 3 2 4 2 3" xfId="1075" xr:uid="{00000000-0005-0000-0000-0000E5020000}"/>
    <cellStyle name="Normal 3 2 4 3" xfId="905" xr:uid="{00000000-0005-0000-0000-0000E6020000}"/>
    <cellStyle name="Normal 3 2 4 4" xfId="902" xr:uid="{00000000-0005-0000-0000-0000E7020000}"/>
    <cellStyle name="Normal 3 2 4 5" xfId="1074" xr:uid="{00000000-0005-0000-0000-0000E8020000}"/>
    <cellStyle name="Normal 3 2 4 6" xfId="627" xr:uid="{00000000-0005-0000-0000-0000E9020000}"/>
    <cellStyle name="Normal 3 2 5" xfId="906" xr:uid="{00000000-0005-0000-0000-0000EA020000}"/>
    <cellStyle name="Normal 3 2 5 2" xfId="907" xr:uid="{00000000-0005-0000-0000-0000EB020000}"/>
    <cellStyle name="Normal 3 2 5 3" xfId="1076" xr:uid="{00000000-0005-0000-0000-0000EC020000}"/>
    <cellStyle name="Normal 3 2 6" xfId="625" xr:uid="{00000000-0005-0000-0000-0000ED020000}"/>
    <cellStyle name="Normal 3 2 7" xfId="1099" xr:uid="{00000000-0005-0000-0000-0000EE020000}"/>
    <cellStyle name="Normal 3 3" xfId="487" xr:uid="{00000000-0005-0000-0000-0000EF020000}"/>
    <cellStyle name="Normal 3 3 2" xfId="909" xr:uid="{00000000-0005-0000-0000-0000F0020000}"/>
    <cellStyle name="Normal 3 3 2 2" xfId="910" xr:uid="{00000000-0005-0000-0000-0000F1020000}"/>
    <cellStyle name="Normal 3 3 2 3" xfId="911" xr:uid="{00000000-0005-0000-0000-0000F2020000}"/>
    <cellStyle name="Normal 3 3 3" xfId="912" xr:uid="{00000000-0005-0000-0000-0000F3020000}"/>
    <cellStyle name="Normal 3 3 4" xfId="908" xr:uid="{00000000-0005-0000-0000-0000F4020000}"/>
    <cellStyle name="Normal 3 4" xfId="486" xr:uid="{00000000-0005-0000-0000-0000F5020000}"/>
    <cellStyle name="Normal 3 4 2" xfId="913" xr:uid="{00000000-0005-0000-0000-0000F6020000}"/>
    <cellStyle name="Normal 3 5" xfId="595" xr:uid="{00000000-0005-0000-0000-0000F7020000}"/>
    <cellStyle name="Normal 3 8" xfId="914" xr:uid="{00000000-0005-0000-0000-0000F8020000}"/>
    <cellStyle name="Normal 3_1217_HVAC_Cover_000" xfId="194" xr:uid="{00000000-0005-0000-0000-0000F9020000}"/>
    <cellStyle name="Normal 30" xfId="195" xr:uid="{00000000-0005-0000-0000-0000FA020000}"/>
    <cellStyle name="Normal 30 2" xfId="196" xr:uid="{00000000-0005-0000-0000-0000FB020000}"/>
    <cellStyle name="Normal 30 2 2" xfId="916" xr:uid="{00000000-0005-0000-0000-0000FC020000}"/>
    <cellStyle name="Normal 30 2 3" xfId="628" xr:uid="{00000000-0005-0000-0000-0000FD020000}"/>
    <cellStyle name="Normal 30 3" xfId="915" xr:uid="{00000000-0005-0000-0000-0000FE020000}"/>
    <cellStyle name="Normal 31" xfId="197" xr:uid="{00000000-0005-0000-0000-0000FF020000}"/>
    <cellStyle name="Normal 31 2" xfId="198" xr:uid="{00000000-0005-0000-0000-000000030000}"/>
    <cellStyle name="Normal 31 2 2" xfId="918" xr:uid="{00000000-0005-0000-0000-000001030000}"/>
    <cellStyle name="Normal 31 2 3" xfId="629" xr:uid="{00000000-0005-0000-0000-000002030000}"/>
    <cellStyle name="Normal 31 3" xfId="917" xr:uid="{00000000-0005-0000-0000-000003030000}"/>
    <cellStyle name="Normal 32" xfId="199" xr:uid="{00000000-0005-0000-0000-000004030000}"/>
    <cellStyle name="Normal 32 2" xfId="200" xr:uid="{00000000-0005-0000-0000-000005030000}"/>
    <cellStyle name="Normal 32 2 2" xfId="921" xr:uid="{00000000-0005-0000-0000-000006030000}"/>
    <cellStyle name="Normal 32 2 3" xfId="920" xr:uid="{00000000-0005-0000-0000-000007030000}"/>
    <cellStyle name="Normal 32 2 4" xfId="630" xr:uid="{00000000-0005-0000-0000-000008030000}"/>
    <cellStyle name="Normal 32 3" xfId="922" xr:uid="{00000000-0005-0000-0000-000009030000}"/>
    <cellStyle name="Normal 32 4" xfId="919" xr:uid="{00000000-0005-0000-0000-00000A030000}"/>
    <cellStyle name="Normal 32_1507_Bahria Mosque_ DB-schedules - Parking" xfId="923" xr:uid="{00000000-0005-0000-0000-00000B030000}"/>
    <cellStyle name="Normal 33" xfId="201" xr:uid="{00000000-0005-0000-0000-00000C030000}"/>
    <cellStyle name="Normal 33 2" xfId="202" xr:uid="{00000000-0005-0000-0000-00000D030000}"/>
    <cellStyle name="Normal 33 2 2" xfId="925" xr:uid="{00000000-0005-0000-0000-00000E030000}"/>
    <cellStyle name="Normal 33 2 3" xfId="631" xr:uid="{00000000-0005-0000-0000-00000F030000}"/>
    <cellStyle name="Normal 33 3" xfId="924" xr:uid="{00000000-0005-0000-0000-000010030000}"/>
    <cellStyle name="Normal 34" xfId="203" xr:uid="{00000000-0005-0000-0000-000011030000}"/>
    <cellStyle name="Normal 34 2" xfId="204" xr:uid="{00000000-0005-0000-0000-000012030000}"/>
    <cellStyle name="Normal 34 2 2" xfId="632" xr:uid="{00000000-0005-0000-0000-000013030000}"/>
    <cellStyle name="Normal 34 3" xfId="926" xr:uid="{00000000-0005-0000-0000-000014030000}"/>
    <cellStyle name="Normal 35" xfId="205" xr:uid="{00000000-0005-0000-0000-000015030000}"/>
    <cellStyle name="Normal 35 2" xfId="206" xr:uid="{00000000-0005-0000-0000-000016030000}"/>
    <cellStyle name="Normal 35 2 2" xfId="633" xr:uid="{00000000-0005-0000-0000-000017030000}"/>
    <cellStyle name="Normal 36" xfId="207" xr:uid="{00000000-0005-0000-0000-000018030000}"/>
    <cellStyle name="Normal 36 2" xfId="208" xr:uid="{00000000-0005-0000-0000-000019030000}"/>
    <cellStyle name="Normal 36 2 2" xfId="929" xr:uid="{00000000-0005-0000-0000-00001A030000}"/>
    <cellStyle name="Normal 36 2 3" xfId="928" xr:uid="{00000000-0005-0000-0000-00001B030000}"/>
    <cellStyle name="Normal 36 2 4" xfId="634" xr:uid="{00000000-0005-0000-0000-00001C030000}"/>
    <cellStyle name="Normal 36 3" xfId="930" xr:uid="{00000000-0005-0000-0000-00001D030000}"/>
    <cellStyle name="Normal 36 4" xfId="927" xr:uid="{00000000-0005-0000-0000-00001E030000}"/>
    <cellStyle name="Normal 37" xfId="209" xr:uid="{00000000-0005-0000-0000-00001F030000}"/>
    <cellStyle name="Normal 37 2" xfId="932" xr:uid="{00000000-0005-0000-0000-000020030000}"/>
    <cellStyle name="Normal 37 3" xfId="931" xr:uid="{00000000-0005-0000-0000-000021030000}"/>
    <cellStyle name="Normal 37 4" xfId="635" xr:uid="{00000000-0005-0000-0000-000022030000}"/>
    <cellStyle name="Normal 38" xfId="210" xr:uid="{00000000-0005-0000-0000-000023030000}"/>
    <cellStyle name="Normal 38 2" xfId="934" xr:uid="{00000000-0005-0000-0000-000024030000}"/>
    <cellStyle name="Normal 38 3" xfId="933" xr:uid="{00000000-0005-0000-0000-000025030000}"/>
    <cellStyle name="Normal 38 4" xfId="636" xr:uid="{00000000-0005-0000-0000-000026030000}"/>
    <cellStyle name="Normal 39" xfId="211" xr:uid="{00000000-0005-0000-0000-000027030000}"/>
    <cellStyle name="Normal 39 2" xfId="936" xr:uid="{00000000-0005-0000-0000-000028030000}"/>
    <cellStyle name="Normal 39 3" xfId="935" xr:uid="{00000000-0005-0000-0000-000029030000}"/>
    <cellStyle name="Normal 39 4" xfId="637" xr:uid="{00000000-0005-0000-0000-00002A030000}"/>
    <cellStyle name="Normal 39 5" xfId="1101" xr:uid="{00000000-0005-0000-0000-00002B030000}"/>
    <cellStyle name="Normal 39 6" xfId="1120" xr:uid="{00000000-0005-0000-0000-00002C030000}"/>
    <cellStyle name="Normal 39 7" xfId="1135" xr:uid="{00000000-0005-0000-0000-00002D030000}"/>
    <cellStyle name="Normal 4" xfId="212" xr:uid="{00000000-0005-0000-0000-00002E030000}"/>
    <cellStyle name="Normal 4 2" xfId="213" xr:uid="{00000000-0005-0000-0000-00002F030000}"/>
    <cellStyle name="Normal 4 2 2" xfId="214" xr:uid="{00000000-0005-0000-0000-000030030000}"/>
    <cellStyle name="Normal 4 2 2 2" xfId="490" xr:uid="{00000000-0005-0000-0000-000031030000}"/>
    <cellStyle name="Normal 4 2 2 2 2" xfId="939" xr:uid="{00000000-0005-0000-0000-000032030000}"/>
    <cellStyle name="Normal 4 2 2 2 3" xfId="938" xr:uid="{00000000-0005-0000-0000-000033030000}"/>
    <cellStyle name="Normal 4 2 2 2 4" xfId="1077" xr:uid="{00000000-0005-0000-0000-000034030000}"/>
    <cellStyle name="Normal 4 2 2 3" xfId="940" xr:uid="{00000000-0005-0000-0000-000035030000}"/>
    <cellStyle name="Normal 4 2 2 3 2" xfId="941" xr:uid="{00000000-0005-0000-0000-000036030000}"/>
    <cellStyle name="Normal 4 2 2 3 3" xfId="1078" xr:uid="{00000000-0005-0000-0000-000037030000}"/>
    <cellStyle name="Normal 4 2 2 4" xfId="942" xr:uid="{00000000-0005-0000-0000-000038030000}"/>
    <cellStyle name="Normal 4 2 2 4 2" xfId="943" xr:uid="{00000000-0005-0000-0000-000039030000}"/>
    <cellStyle name="Normal 4 2 2 4 3" xfId="1079" xr:uid="{00000000-0005-0000-0000-00003A030000}"/>
    <cellStyle name="Normal 4 2 2 5" xfId="937" xr:uid="{00000000-0005-0000-0000-00003B030000}"/>
    <cellStyle name="Normal 4 2 2 6" xfId="640" xr:uid="{00000000-0005-0000-0000-00003C030000}"/>
    <cellStyle name="Normal 4 2 2 7" xfId="1103" xr:uid="{00000000-0005-0000-0000-00003D030000}"/>
    <cellStyle name="Normal 4 2 3" xfId="215" xr:uid="{00000000-0005-0000-0000-00003E030000}"/>
    <cellStyle name="Normal 4 2 3 2" xfId="945" xr:uid="{00000000-0005-0000-0000-00003F030000}"/>
    <cellStyle name="Normal 4 2 3 3" xfId="944" xr:uid="{00000000-0005-0000-0000-000040030000}"/>
    <cellStyle name="Normal 4 2 3 4" xfId="1080" xr:uid="{00000000-0005-0000-0000-000041030000}"/>
    <cellStyle name="Normal 4 2 3 5" xfId="641" xr:uid="{00000000-0005-0000-0000-000042030000}"/>
    <cellStyle name="Normal 4 2 4" xfId="489" xr:uid="{00000000-0005-0000-0000-000043030000}"/>
    <cellStyle name="Normal 4 2 4 2" xfId="946" xr:uid="{00000000-0005-0000-0000-000044030000}"/>
    <cellStyle name="Normal 4 2 4 3" xfId="1107" xr:uid="{00000000-0005-0000-0000-000045030000}"/>
    <cellStyle name="Normal 4 2 5" xfId="947" xr:uid="{00000000-0005-0000-0000-000046030000}"/>
    <cellStyle name="Normal 4 2 5 2" xfId="948" xr:uid="{00000000-0005-0000-0000-000047030000}"/>
    <cellStyle name="Normal 4 2 5 3" xfId="1081" xr:uid="{00000000-0005-0000-0000-000048030000}"/>
    <cellStyle name="Normal 4 2 6" xfId="949" xr:uid="{00000000-0005-0000-0000-000049030000}"/>
    <cellStyle name="Normal 4 2 7" xfId="950" xr:uid="{00000000-0005-0000-0000-00004A030000}"/>
    <cellStyle name="Normal 4 2 7 2" xfId="951" xr:uid="{00000000-0005-0000-0000-00004B030000}"/>
    <cellStyle name="Normal 4 2 7 3" xfId="1082" xr:uid="{00000000-0005-0000-0000-00004C030000}"/>
    <cellStyle name="Normal 4 2 8" xfId="639" xr:uid="{00000000-0005-0000-0000-00004D030000}"/>
    <cellStyle name="Normal 4 2 9" xfId="1102" xr:uid="{00000000-0005-0000-0000-00004E030000}"/>
    <cellStyle name="Normal 4 3" xfId="216" xr:uid="{00000000-0005-0000-0000-00004F030000}"/>
    <cellStyle name="Normal 4 3 2" xfId="492" xr:uid="{00000000-0005-0000-0000-000050030000}"/>
    <cellStyle name="Normal 4 3 3" xfId="491" xr:uid="{00000000-0005-0000-0000-000051030000}"/>
    <cellStyle name="Normal 4 3 3 2" xfId="1108" xr:uid="{00000000-0005-0000-0000-000052030000}"/>
    <cellStyle name="Normal 4 3 4" xfId="642" xr:uid="{00000000-0005-0000-0000-000053030000}"/>
    <cellStyle name="Normal 4 3 5" xfId="1104" xr:uid="{00000000-0005-0000-0000-000054030000}"/>
    <cellStyle name="Normal 4 4" xfId="217" xr:uid="{00000000-0005-0000-0000-000055030000}"/>
    <cellStyle name="Normal 4 4 2" xfId="493" xr:uid="{00000000-0005-0000-0000-000056030000}"/>
    <cellStyle name="Normal 4 4 2 2" xfId="954" xr:uid="{00000000-0005-0000-0000-000057030000}"/>
    <cellStyle name="Normal 4 4 2 2 2" xfId="955" xr:uid="{00000000-0005-0000-0000-000058030000}"/>
    <cellStyle name="Normal 4 4 2 2 3" xfId="1085" xr:uid="{00000000-0005-0000-0000-000059030000}"/>
    <cellStyle name="Normal 4 4 2 3" xfId="956" xr:uid="{00000000-0005-0000-0000-00005A030000}"/>
    <cellStyle name="Normal 4 4 2 4" xfId="953" xr:uid="{00000000-0005-0000-0000-00005B030000}"/>
    <cellStyle name="Normal 4 4 2 5" xfId="1084" xr:uid="{00000000-0005-0000-0000-00005C030000}"/>
    <cellStyle name="Normal 4 4 2 6" xfId="644" xr:uid="{00000000-0005-0000-0000-00005D030000}"/>
    <cellStyle name="Normal 4 4 2 7" xfId="1109" xr:uid="{00000000-0005-0000-0000-00005E030000}"/>
    <cellStyle name="Normal 4 4 3" xfId="957" xr:uid="{00000000-0005-0000-0000-00005F030000}"/>
    <cellStyle name="Normal 4 4 3 2" xfId="958" xr:uid="{00000000-0005-0000-0000-000060030000}"/>
    <cellStyle name="Normal 4 4 3 3" xfId="1086" xr:uid="{00000000-0005-0000-0000-000061030000}"/>
    <cellStyle name="Normal 4 4 4" xfId="959" xr:uid="{00000000-0005-0000-0000-000062030000}"/>
    <cellStyle name="Normal 4 4 4 2" xfId="960" xr:uid="{00000000-0005-0000-0000-000063030000}"/>
    <cellStyle name="Normal 4 4 4 3" xfId="1087" xr:uid="{00000000-0005-0000-0000-000064030000}"/>
    <cellStyle name="Normal 4 4 5" xfId="961" xr:uid="{00000000-0005-0000-0000-000065030000}"/>
    <cellStyle name="Normal 4 4 6" xfId="952" xr:uid="{00000000-0005-0000-0000-000066030000}"/>
    <cellStyle name="Normal 4 4 7" xfId="1083" xr:uid="{00000000-0005-0000-0000-000067030000}"/>
    <cellStyle name="Normal 4 4 8" xfId="643" xr:uid="{00000000-0005-0000-0000-000068030000}"/>
    <cellStyle name="Normal 4 5" xfId="494" xr:uid="{00000000-0005-0000-0000-000069030000}"/>
    <cellStyle name="Normal 4 5 2" xfId="963" xr:uid="{00000000-0005-0000-0000-00006A030000}"/>
    <cellStyle name="Normal 4 5 3" xfId="962" xr:uid="{00000000-0005-0000-0000-00006B030000}"/>
    <cellStyle name="Normal 4 5 4" xfId="1088" xr:uid="{00000000-0005-0000-0000-00006C030000}"/>
    <cellStyle name="Normal 4 6" xfId="488" xr:uid="{00000000-0005-0000-0000-00006D030000}"/>
    <cellStyle name="Normal 4 6 2" xfId="1106" xr:uid="{00000000-0005-0000-0000-00006E030000}"/>
    <cellStyle name="Normal 4 7" xfId="638" xr:uid="{00000000-0005-0000-0000-00006F030000}"/>
    <cellStyle name="Normal 40" xfId="256" xr:uid="{00000000-0005-0000-0000-000070030000}"/>
    <cellStyle name="Normal 40 2" xfId="965" xr:uid="{00000000-0005-0000-0000-000071030000}"/>
    <cellStyle name="Normal 40 3" xfId="966" xr:uid="{00000000-0005-0000-0000-000072030000}"/>
    <cellStyle name="Normal 40 4" xfId="964" xr:uid="{00000000-0005-0000-0000-000073030000}"/>
    <cellStyle name="Normal 40 5" xfId="1089" xr:uid="{00000000-0005-0000-0000-000074030000}"/>
    <cellStyle name="Normal 41" xfId="218" xr:uid="{00000000-0005-0000-0000-000075030000}"/>
    <cellStyle name="Normal 41 2" xfId="968" xr:uid="{00000000-0005-0000-0000-000076030000}"/>
    <cellStyle name="Normal 41 3" xfId="969" xr:uid="{00000000-0005-0000-0000-000077030000}"/>
    <cellStyle name="Normal 41 4" xfId="967" xr:uid="{00000000-0005-0000-0000-000078030000}"/>
    <cellStyle name="Normal 41 5" xfId="1090" xr:uid="{00000000-0005-0000-0000-000079030000}"/>
    <cellStyle name="Normal 42" xfId="645" xr:uid="{00000000-0005-0000-0000-00007A030000}"/>
    <cellStyle name="Normal 42 2" xfId="971" xr:uid="{00000000-0005-0000-0000-00007B030000}"/>
    <cellStyle name="Normal 42 3" xfId="972" xr:uid="{00000000-0005-0000-0000-00007C030000}"/>
    <cellStyle name="Normal 42 4" xfId="970" xr:uid="{00000000-0005-0000-0000-00007D030000}"/>
    <cellStyle name="Normal 42 5" xfId="1092" xr:uid="{00000000-0005-0000-0000-00007E030000}"/>
    <cellStyle name="Normal 43" xfId="973" xr:uid="{00000000-0005-0000-0000-00007F030000}"/>
    <cellStyle name="Normal 44" xfId="974" xr:uid="{00000000-0005-0000-0000-000080030000}"/>
    <cellStyle name="Normal 44 2" xfId="975" xr:uid="{00000000-0005-0000-0000-000081030000}"/>
    <cellStyle name="Normal 44 3" xfId="1093" xr:uid="{00000000-0005-0000-0000-000082030000}"/>
    <cellStyle name="Normal 45" xfId="976" xr:uid="{00000000-0005-0000-0000-000083030000}"/>
    <cellStyle name="Normal 45 2" xfId="977" xr:uid="{00000000-0005-0000-0000-000084030000}"/>
    <cellStyle name="Normal 45 3" xfId="1094" xr:uid="{00000000-0005-0000-0000-000085030000}"/>
    <cellStyle name="Normal 46" xfId="978" xr:uid="{00000000-0005-0000-0000-000086030000}"/>
    <cellStyle name="Normal 47" xfId="592" xr:uid="{00000000-0005-0000-0000-000087030000}"/>
    <cellStyle name="Normal 47 2" xfId="980" xr:uid="{00000000-0005-0000-0000-000088030000}"/>
    <cellStyle name="Normal 47 3" xfId="1095" xr:uid="{00000000-0005-0000-0000-000089030000}"/>
    <cellStyle name="Normal 47 4" xfId="979" xr:uid="{00000000-0005-0000-0000-00008A030000}"/>
    <cellStyle name="Normal 48" xfId="981" xr:uid="{00000000-0005-0000-0000-00008B030000}"/>
    <cellStyle name="Normal 49" xfId="982" xr:uid="{00000000-0005-0000-0000-00008C030000}"/>
    <cellStyle name="Normal 5" xfId="219" xr:uid="{00000000-0005-0000-0000-00008D030000}"/>
    <cellStyle name="Normal 5 2" xfId="220" xr:uid="{00000000-0005-0000-0000-00008E030000}"/>
    <cellStyle name="Normal 5 2 2" xfId="497" xr:uid="{00000000-0005-0000-0000-00008F030000}"/>
    <cellStyle name="Normal 5 2 2 2" xfId="983" xr:uid="{00000000-0005-0000-0000-000090030000}"/>
    <cellStyle name="Normal 5 2 3" xfId="496" xr:uid="{00000000-0005-0000-0000-000091030000}"/>
    <cellStyle name="Normal 5 2 3 2" xfId="984" xr:uid="{00000000-0005-0000-0000-000092030000}"/>
    <cellStyle name="Normal 5 2 3 3" xfId="647" xr:uid="{00000000-0005-0000-0000-000093030000}"/>
    <cellStyle name="Normal 5 2 3 4" xfId="1111" xr:uid="{00000000-0005-0000-0000-000094030000}"/>
    <cellStyle name="Normal 5 2 4" xfId="985" xr:uid="{00000000-0005-0000-0000-000095030000}"/>
    <cellStyle name="Normal 5 2 5" xfId="646" xr:uid="{00000000-0005-0000-0000-000096030000}"/>
    <cellStyle name="Normal 5 3" xfId="498" xr:uid="{00000000-0005-0000-0000-000097030000}"/>
    <cellStyle name="Normal 5 3 2" xfId="986" xr:uid="{00000000-0005-0000-0000-000098030000}"/>
    <cellStyle name="Normal 5 3 3" xfId="648" xr:uid="{00000000-0005-0000-0000-000099030000}"/>
    <cellStyle name="Normal 5 3 4" xfId="1112" xr:uid="{00000000-0005-0000-0000-00009A030000}"/>
    <cellStyle name="Normal 5 4" xfId="499" xr:uid="{00000000-0005-0000-0000-00009B030000}"/>
    <cellStyle name="Normal 5 4 2" xfId="649" xr:uid="{00000000-0005-0000-0000-00009C030000}"/>
    <cellStyle name="Normal 5 4 3" xfId="1113" xr:uid="{00000000-0005-0000-0000-00009D030000}"/>
    <cellStyle name="Normal 5 5" xfId="500" xr:uid="{00000000-0005-0000-0000-00009E030000}"/>
    <cellStyle name="Normal 5 6" xfId="495" xr:uid="{00000000-0005-0000-0000-00009F030000}"/>
    <cellStyle name="Normal 5 6 2" xfId="650" xr:uid="{00000000-0005-0000-0000-0000A0030000}"/>
    <cellStyle name="Normal 5 6 3" xfId="1110" xr:uid="{00000000-0005-0000-0000-0000A1030000}"/>
    <cellStyle name="Normal 50" xfId="593" xr:uid="{00000000-0005-0000-0000-0000A2030000}"/>
    <cellStyle name="Normal 51" xfId="594" xr:uid="{00000000-0005-0000-0000-0000A3030000}"/>
    <cellStyle name="Normal 52" xfId="987" xr:uid="{00000000-0005-0000-0000-0000A4030000}"/>
    <cellStyle name="Normal 53" xfId="988" xr:uid="{00000000-0005-0000-0000-0000A5030000}"/>
    <cellStyle name="Normal 54" xfId="989" xr:uid="{00000000-0005-0000-0000-0000A6030000}"/>
    <cellStyle name="Normal 55" xfId="990" xr:uid="{00000000-0005-0000-0000-0000A7030000}"/>
    <cellStyle name="Normal 56" xfId="991" xr:uid="{00000000-0005-0000-0000-0000A8030000}"/>
    <cellStyle name="Normal 57" xfId="992" xr:uid="{00000000-0005-0000-0000-0000A9030000}"/>
    <cellStyle name="Normal 58" xfId="993" xr:uid="{00000000-0005-0000-0000-0000AA030000}"/>
    <cellStyle name="Normal 59" xfId="994" xr:uid="{00000000-0005-0000-0000-0000AB030000}"/>
    <cellStyle name="Normal 6" xfId="221" xr:uid="{00000000-0005-0000-0000-0000AC030000}"/>
    <cellStyle name="Normal 6 2" xfId="222" xr:uid="{00000000-0005-0000-0000-0000AD030000}"/>
    <cellStyle name="Normal 6 2 2" xfId="502" xr:uid="{00000000-0005-0000-0000-0000AE030000}"/>
    <cellStyle name="Normal 6 2 2 2" xfId="996" xr:uid="{00000000-0005-0000-0000-0000AF030000}"/>
    <cellStyle name="Normal 6 2 3" xfId="997" xr:uid="{00000000-0005-0000-0000-0000B0030000}"/>
    <cellStyle name="Normal 6 2 4" xfId="995" xr:uid="{00000000-0005-0000-0000-0000B1030000}"/>
    <cellStyle name="Normal 6 3" xfId="223" xr:uid="{00000000-0005-0000-0000-0000B2030000}"/>
    <cellStyle name="Normal 6 3 2" xfId="503" xr:uid="{00000000-0005-0000-0000-0000B3030000}"/>
    <cellStyle name="Normal 6 3 2 2" xfId="651" xr:uid="{00000000-0005-0000-0000-0000B4030000}"/>
    <cellStyle name="Normal 6 3 2 3" xfId="1114" xr:uid="{00000000-0005-0000-0000-0000B5030000}"/>
    <cellStyle name="Normal 6 4" xfId="224" xr:uid="{00000000-0005-0000-0000-0000B6030000}"/>
    <cellStyle name="Normal 6 4 2" xfId="652" xr:uid="{00000000-0005-0000-0000-0000B7030000}"/>
    <cellStyle name="Normal 6 5" xfId="501" xr:uid="{00000000-0005-0000-0000-0000B8030000}"/>
    <cellStyle name="Normal 60" xfId="998" xr:uid="{00000000-0005-0000-0000-0000B9030000}"/>
    <cellStyle name="Normal 61" xfId="999" xr:uid="{00000000-0005-0000-0000-0000BA030000}"/>
    <cellStyle name="Normal 62" xfId="1000" xr:uid="{00000000-0005-0000-0000-0000BB030000}"/>
    <cellStyle name="Normal 63" xfId="1001" xr:uid="{00000000-0005-0000-0000-0000BC030000}"/>
    <cellStyle name="Normal 64" xfId="1002" xr:uid="{00000000-0005-0000-0000-0000BD030000}"/>
    <cellStyle name="Normal 65" xfId="662" xr:uid="{00000000-0005-0000-0000-0000BE030000}"/>
    <cellStyle name="Normal 66" xfId="1020" xr:uid="{00000000-0005-0000-0000-0000BF030000}"/>
    <cellStyle name="Normal 67" xfId="1003" xr:uid="{00000000-0005-0000-0000-0000C0030000}"/>
    <cellStyle name="Normal 68" xfId="1041" xr:uid="{00000000-0005-0000-0000-0000C1030000}"/>
    <cellStyle name="Normal 69" xfId="1042" xr:uid="{00000000-0005-0000-0000-0000C2030000}"/>
    <cellStyle name="Normal 7" xfId="225" xr:uid="{00000000-0005-0000-0000-0000C3030000}"/>
    <cellStyle name="Normal 7 2" xfId="504" xr:uid="{00000000-0005-0000-0000-0000C4030000}"/>
    <cellStyle name="Normal 7 2 2" xfId="1005" xr:uid="{00000000-0005-0000-0000-0000C5030000}"/>
    <cellStyle name="Normal 7 2 3" xfId="1004" xr:uid="{00000000-0005-0000-0000-0000C6030000}"/>
    <cellStyle name="Normal 7 2 4" xfId="654" xr:uid="{00000000-0005-0000-0000-0000C7030000}"/>
    <cellStyle name="Normal 7 2 5" xfId="1115" xr:uid="{00000000-0005-0000-0000-0000C8030000}"/>
    <cellStyle name="Normal 7 3" xfId="1006" xr:uid="{00000000-0005-0000-0000-0000C9030000}"/>
    <cellStyle name="Normal 7 4" xfId="653" xr:uid="{00000000-0005-0000-0000-0000CA030000}"/>
    <cellStyle name="Normal 70" xfId="1043" xr:uid="{00000000-0005-0000-0000-0000CB030000}"/>
    <cellStyle name="Normal 71" xfId="1044" xr:uid="{00000000-0005-0000-0000-0000CC030000}"/>
    <cellStyle name="Normal 72" xfId="1045" xr:uid="{00000000-0005-0000-0000-0000CD030000}"/>
    <cellStyle name="Normal 73" xfId="1046" xr:uid="{00000000-0005-0000-0000-0000CE030000}"/>
    <cellStyle name="Normal 74" xfId="1096" xr:uid="{00000000-0005-0000-0000-0000CF030000}"/>
    <cellStyle name="Normal 75" xfId="1121" xr:uid="{00000000-0005-0000-0000-0000D0030000}"/>
    <cellStyle name="Normal 76" xfId="1122" xr:uid="{00000000-0005-0000-0000-0000D1030000}"/>
    <cellStyle name="Normal 77" xfId="1136" xr:uid="{00000000-0005-0000-0000-0000D2030000}"/>
    <cellStyle name="Normal 8" xfId="226" xr:uid="{00000000-0005-0000-0000-0000D3030000}"/>
    <cellStyle name="Normal 8 2" xfId="227" xr:uid="{00000000-0005-0000-0000-0000D4030000}"/>
    <cellStyle name="Normal 8 2 2" xfId="1009" xr:uid="{00000000-0005-0000-0000-0000D5030000}"/>
    <cellStyle name="Normal 8 2 3" xfId="1008" xr:uid="{00000000-0005-0000-0000-0000D6030000}"/>
    <cellStyle name="Normal 8 2 4" xfId="656" xr:uid="{00000000-0005-0000-0000-0000D7030000}"/>
    <cellStyle name="Normal 8 3" xfId="228" xr:uid="{00000000-0005-0000-0000-0000D8030000}"/>
    <cellStyle name="Normal 8 3 2" xfId="1010" xr:uid="{00000000-0005-0000-0000-0000D9030000}"/>
    <cellStyle name="Normal 8 4" xfId="1011" xr:uid="{00000000-0005-0000-0000-0000DA030000}"/>
    <cellStyle name="Normal 8 5" xfId="1012" xr:uid="{00000000-0005-0000-0000-0000DB030000}"/>
    <cellStyle name="Normal 8 6" xfId="1007" xr:uid="{00000000-0005-0000-0000-0000DC030000}"/>
    <cellStyle name="Normal 8 7" xfId="655" xr:uid="{00000000-0005-0000-0000-0000DD030000}"/>
    <cellStyle name="Normal 9" xfId="229" xr:uid="{00000000-0005-0000-0000-0000DE030000}"/>
    <cellStyle name="Normal 9 2" xfId="230" xr:uid="{00000000-0005-0000-0000-0000DF030000}"/>
    <cellStyle name="Normal 9 2 2" xfId="1015" xr:uid="{00000000-0005-0000-0000-0000E0030000}"/>
    <cellStyle name="Normal 9 2 3" xfId="1016" xr:uid="{00000000-0005-0000-0000-0000E1030000}"/>
    <cellStyle name="Normal 9 2 4" xfId="1014" xr:uid="{00000000-0005-0000-0000-0000E2030000}"/>
    <cellStyle name="Normal 9 2 5" xfId="657" xr:uid="{00000000-0005-0000-0000-0000E3030000}"/>
    <cellStyle name="Normal 9 3" xfId="231" xr:uid="{00000000-0005-0000-0000-0000E4030000}"/>
    <cellStyle name="Normal 9 3 2" xfId="1017" xr:uid="{00000000-0005-0000-0000-0000E5030000}"/>
    <cellStyle name="Normal 9 4" xfId="505" xr:uid="{00000000-0005-0000-0000-0000E6030000}"/>
    <cellStyle name="Normal 9 5" xfId="1013" xr:uid="{00000000-0005-0000-0000-0000E7030000}"/>
    <cellStyle name="Note 2" xfId="232" xr:uid="{00000000-0005-0000-0000-0000E8030000}"/>
    <cellStyle name="Note 2 2" xfId="507" xr:uid="{00000000-0005-0000-0000-0000E9030000}"/>
    <cellStyle name="Note 2 2 2" xfId="508" xr:uid="{00000000-0005-0000-0000-0000EA030000}"/>
    <cellStyle name="Note 2 2 2 2" xfId="509" xr:uid="{00000000-0005-0000-0000-0000EB030000}"/>
    <cellStyle name="Note 2 2 2 3" xfId="510" xr:uid="{00000000-0005-0000-0000-0000EC030000}"/>
    <cellStyle name="Note 2 2 2 4" xfId="511" xr:uid="{00000000-0005-0000-0000-0000ED030000}"/>
    <cellStyle name="Note 2 2 3" xfId="512" xr:uid="{00000000-0005-0000-0000-0000EE030000}"/>
    <cellStyle name="Note 2 2 4" xfId="513" xr:uid="{00000000-0005-0000-0000-0000EF030000}"/>
    <cellStyle name="Note 2 2 5" xfId="514" xr:uid="{00000000-0005-0000-0000-0000F0030000}"/>
    <cellStyle name="Note 2 3" xfId="515" xr:uid="{00000000-0005-0000-0000-0000F1030000}"/>
    <cellStyle name="Note 2 3 2" xfId="516" xr:uid="{00000000-0005-0000-0000-0000F2030000}"/>
    <cellStyle name="Note 2 3 3" xfId="517" xr:uid="{00000000-0005-0000-0000-0000F3030000}"/>
    <cellStyle name="Note 2 3 4" xfId="518" xr:uid="{00000000-0005-0000-0000-0000F4030000}"/>
    <cellStyle name="Note 2 4" xfId="519" xr:uid="{00000000-0005-0000-0000-0000F5030000}"/>
    <cellStyle name="Note 2 5" xfId="520" xr:uid="{00000000-0005-0000-0000-0000F6030000}"/>
    <cellStyle name="Note 2 6" xfId="521" xr:uid="{00000000-0005-0000-0000-0000F7030000}"/>
    <cellStyle name="Note 2 7" xfId="506" xr:uid="{00000000-0005-0000-0000-0000F8030000}"/>
    <cellStyle name="Note 3" xfId="233" xr:uid="{00000000-0005-0000-0000-0000F9030000}"/>
    <cellStyle name="Note 3 2" xfId="522" xr:uid="{00000000-0005-0000-0000-0000FA030000}"/>
    <cellStyle name="Note 3 2 2" xfId="659" xr:uid="{00000000-0005-0000-0000-0000FB030000}"/>
    <cellStyle name="Note 3 2 3" xfId="1116" xr:uid="{00000000-0005-0000-0000-0000FC030000}"/>
    <cellStyle name="Note 3 3" xfId="658" xr:uid="{00000000-0005-0000-0000-0000FD030000}"/>
    <cellStyle name="Note 4" xfId="234" xr:uid="{00000000-0005-0000-0000-0000FE030000}"/>
    <cellStyle name="Note 4 2" xfId="523" xr:uid="{00000000-0005-0000-0000-0000FF030000}"/>
    <cellStyle name="Note 4 2 2" xfId="661" xr:uid="{00000000-0005-0000-0000-000000040000}"/>
    <cellStyle name="Note 4 2 3" xfId="1117" xr:uid="{00000000-0005-0000-0000-000001040000}"/>
    <cellStyle name="Note 4 3" xfId="660" xr:uid="{00000000-0005-0000-0000-000002040000}"/>
    <cellStyle name="Note 5" xfId="1018" xr:uid="{00000000-0005-0000-0000-000003040000}"/>
    <cellStyle name="Œ…‹æØ‚è [0.00]_Region Orders (2)" xfId="235" xr:uid="{00000000-0005-0000-0000-000004040000}"/>
    <cellStyle name="Œ…‹æØ‚è_Region Orders (2)" xfId="236" xr:uid="{00000000-0005-0000-0000-000005040000}"/>
    <cellStyle name="Output 2" xfId="237" xr:uid="{00000000-0005-0000-0000-000006040000}"/>
    <cellStyle name="Output 2 2" xfId="524" xr:uid="{00000000-0005-0000-0000-000007040000}"/>
    <cellStyle name="Output 2 2 2" xfId="525" xr:uid="{00000000-0005-0000-0000-000008040000}"/>
    <cellStyle name="Output 2 2 2 2" xfId="526" xr:uid="{00000000-0005-0000-0000-000009040000}"/>
    <cellStyle name="Output 2 2 2 3" xfId="527" xr:uid="{00000000-0005-0000-0000-00000A040000}"/>
    <cellStyle name="Output 2 2 2 4" xfId="528" xr:uid="{00000000-0005-0000-0000-00000B040000}"/>
    <cellStyle name="Output 2 2 2 5" xfId="529" xr:uid="{00000000-0005-0000-0000-00000C040000}"/>
    <cellStyle name="Output 2 2 2 6" xfId="530" xr:uid="{00000000-0005-0000-0000-00000D040000}"/>
    <cellStyle name="Output 2 2 2 7" xfId="531" xr:uid="{00000000-0005-0000-0000-00000E040000}"/>
    <cellStyle name="Output 2 2 2 8" xfId="532" xr:uid="{00000000-0005-0000-0000-00000F040000}"/>
    <cellStyle name="Output 2 2 2 9" xfId="533" xr:uid="{00000000-0005-0000-0000-000010040000}"/>
    <cellStyle name="Output 2 2 3" xfId="534" xr:uid="{00000000-0005-0000-0000-000011040000}"/>
    <cellStyle name="Output 2 2 4" xfId="535" xr:uid="{00000000-0005-0000-0000-000012040000}"/>
    <cellStyle name="Output 2 3" xfId="536" xr:uid="{00000000-0005-0000-0000-000013040000}"/>
    <cellStyle name="Output 2 3 2" xfId="537" xr:uid="{00000000-0005-0000-0000-000014040000}"/>
    <cellStyle name="Output 2 3 2 2" xfId="538" xr:uid="{00000000-0005-0000-0000-000015040000}"/>
    <cellStyle name="Output 2 3 2 3" xfId="539" xr:uid="{00000000-0005-0000-0000-000016040000}"/>
    <cellStyle name="Output 2 3 2 4" xfId="540" xr:uid="{00000000-0005-0000-0000-000017040000}"/>
    <cellStyle name="Output 2 3 2 5" xfId="541" xr:uid="{00000000-0005-0000-0000-000018040000}"/>
    <cellStyle name="Output 2 3 2 6" xfId="542" xr:uid="{00000000-0005-0000-0000-000019040000}"/>
    <cellStyle name="Output 2 3 2 7" xfId="543" xr:uid="{00000000-0005-0000-0000-00001A040000}"/>
    <cellStyle name="Output 2 3 2 8" xfId="544" xr:uid="{00000000-0005-0000-0000-00001B040000}"/>
    <cellStyle name="Output 2 3 2 9" xfId="545" xr:uid="{00000000-0005-0000-0000-00001C040000}"/>
    <cellStyle name="Output 2 3 3" xfId="546" xr:uid="{00000000-0005-0000-0000-00001D040000}"/>
    <cellStyle name="Output 2 3 4" xfId="547" xr:uid="{00000000-0005-0000-0000-00001E040000}"/>
    <cellStyle name="Output 2 4" xfId="548" xr:uid="{00000000-0005-0000-0000-00001F040000}"/>
    <cellStyle name="Output 2 4 2" xfId="549" xr:uid="{00000000-0005-0000-0000-000020040000}"/>
    <cellStyle name="Output 2 4 3" xfId="550" xr:uid="{00000000-0005-0000-0000-000021040000}"/>
    <cellStyle name="Output 2 4 4" xfId="551" xr:uid="{00000000-0005-0000-0000-000022040000}"/>
    <cellStyle name="Output 2 4 5" xfId="552" xr:uid="{00000000-0005-0000-0000-000023040000}"/>
    <cellStyle name="Output 2 4 6" xfId="553" xr:uid="{00000000-0005-0000-0000-000024040000}"/>
    <cellStyle name="Output 2 4 7" xfId="554" xr:uid="{00000000-0005-0000-0000-000025040000}"/>
    <cellStyle name="Output 2 4 8" xfId="555" xr:uid="{00000000-0005-0000-0000-000026040000}"/>
    <cellStyle name="Output 2 4 9" xfId="556" xr:uid="{00000000-0005-0000-0000-000027040000}"/>
    <cellStyle name="Output 2 5" xfId="1019" xr:uid="{00000000-0005-0000-0000-000028040000}"/>
    <cellStyle name="Output 3" xfId="238" xr:uid="{00000000-0005-0000-0000-000029040000}"/>
    <cellStyle name="Output 4" xfId="239" xr:uid="{00000000-0005-0000-0000-00002A040000}"/>
    <cellStyle name="per.style" xfId="240" xr:uid="{00000000-0005-0000-0000-00002B040000}"/>
    <cellStyle name="Percent [2]" xfId="241" xr:uid="{00000000-0005-0000-0000-00002C040000}"/>
    <cellStyle name="Percent [2] 2" xfId="557" xr:uid="{00000000-0005-0000-0000-00002D040000}"/>
    <cellStyle name="Percent 10" xfId="1021" xr:uid="{00000000-0005-0000-0000-00002E040000}"/>
    <cellStyle name="Percent 11" xfId="1022" xr:uid="{00000000-0005-0000-0000-00002F040000}"/>
    <cellStyle name="Percent 12" xfId="1023" xr:uid="{00000000-0005-0000-0000-000030040000}"/>
    <cellStyle name="Percent 13" xfId="1024" xr:uid="{00000000-0005-0000-0000-000031040000}"/>
    <cellStyle name="Percent 14" xfId="1025" xr:uid="{00000000-0005-0000-0000-000032040000}"/>
    <cellStyle name="Percent 2" xfId="242" xr:uid="{00000000-0005-0000-0000-000033040000}"/>
    <cellStyle name="Percent 2 2" xfId="558" xr:uid="{00000000-0005-0000-0000-000034040000}"/>
    <cellStyle name="Percent 2 2 2" xfId="1026" xr:uid="{00000000-0005-0000-0000-000035040000}"/>
    <cellStyle name="Percent 2 3" xfId="1027" xr:uid="{00000000-0005-0000-0000-000036040000}"/>
    <cellStyle name="Percent 2 3 2" xfId="1028" xr:uid="{00000000-0005-0000-0000-000037040000}"/>
    <cellStyle name="Percent 2 4" xfId="1029" xr:uid="{00000000-0005-0000-0000-000038040000}"/>
    <cellStyle name="Percent 3" xfId="1030" xr:uid="{00000000-0005-0000-0000-000039040000}"/>
    <cellStyle name="Percent 4" xfId="1031" xr:uid="{00000000-0005-0000-0000-00003A040000}"/>
    <cellStyle name="Percent 5" xfId="1032" xr:uid="{00000000-0005-0000-0000-00003B040000}"/>
    <cellStyle name="Percent 6" xfId="1033" xr:uid="{00000000-0005-0000-0000-00003C040000}"/>
    <cellStyle name="Percent 7" xfId="1034" xr:uid="{00000000-0005-0000-0000-00003D040000}"/>
    <cellStyle name="Percent 8" xfId="1035" xr:uid="{00000000-0005-0000-0000-00003E040000}"/>
    <cellStyle name="Percent 9" xfId="1036" xr:uid="{00000000-0005-0000-0000-00003F040000}"/>
    <cellStyle name="pricing" xfId="243" xr:uid="{00000000-0005-0000-0000-000040040000}"/>
    <cellStyle name="PSChar" xfId="244" xr:uid="{00000000-0005-0000-0000-000041040000}"/>
    <cellStyle name="RevList" xfId="245" xr:uid="{00000000-0005-0000-0000-000042040000}"/>
    <cellStyle name="Subtotal" xfId="246" xr:uid="{00000000-0005-0000-0000-000043040000}"/>
    <cellStyle name="Title 2" xfId="247" xr:uid="{00000000-0005-0000-0000-000044040000}"/>
    <cellStyle name="Title 2 2" xfId="1037" xr:uid="{00000000-0005-0000-0000-000045040000}"/>
    <cellStyle name="Title 3" xfId="248" xr:uid="{00000000-0005-0000-0000-000046040000}"/>
    <cellStyle name="Title 4" xfId="249" xr:uid="{00000000-0005-0000-0000-000047040000}"/>
    <cellStyle name="Total 2" xfId="250" xr:uid="{00000000-0005-0000-0000-000048040000}"/>
    <cellStyle name="Total 2 2" xfId="559" xr:uid="{00000000-0005-0000-0000-000049040000}"/>
    <cellStyle name="Total 2 2 2" xfId="560" xr:uid="{00000000-0005-0000-0000-00004A040000}"/>
    <cellStyle name="Total 2 2 2 2" xfId="561" xr:uid="{00000000-0005-0000-0000-00004B040000}"/>
    <cellStyle name="Total 2 2 2 3" xfId="562" xr:uid="{00000000-0005-0000-0000-00004C040000}"/>
    <cellStyle name="Total 2 2 2 4" xfId="563" xr:uid="{00000000-0005-0000-0000-00004D040000}"/>
    <cellStyle name="Total 2 2 2 5" xfId="564" xr:uid="{00000000-0005-0000-0000-00004E040000}"/>
    <cellStyle name="Total 2 2 2 6" xfId="565" xr:uid="{00000000-0005-0000-0000-00004F040000}"/>
    <cellStyle name="Total 2 2 2 7" xfId="566" xr:uid="{00000000-0005-0000-0000-000050040000}"/>
    <cellStyle name="Total 2 2 2 8" xfId="567" xr:uid="{00000000-0005-0000-0000-000051040000}"/>
    <cellStyle name="Total 2 2 2 9" xfId="568" xr:uid="{00000000-0005-0000-0000-000052040000}"/>
    <cellStyle name="Total 2 2 3" xfId="569" xr:uid="{00000000-0005-0000-0000-000053040000}"/>
    <cellStyle name="Total 2 2 4" xfId="570" xr:uid="{00000000-0005-0000-0000-000054040000}"/>
    <cellStyle name="Total 2 3" xfId="571" xr:uid="{00000000-0005-0000-0000-000055040000}"/>
    <cellStyle name="Total 2 3 2" xfId="572" xr:uid="{00000000-0005-0000-0000-000056040000}"/>
    <cellStyle name="Total 2 3 2 2" xfId="573" xr:uid="{00000000-0005-0000-0000-000057040000}"/>
    <cellStyle name="Total 2 3 2 3" xfId="574" xr:uid="{00000000-0005-0000-0000-000058040000}"/>
    <cellStyle name="Total 2 3 2 4" xfId="575" xr:uid="{00000000-0005-0000-0000-000059040000}"/>
    <cellStyle name="Total 2 3 2 5" xfId="576" xr:uid="{00000000-0005-0000-0000-00005A040000}"/>
    <cellStyle name="Total 2 3 2 6" xfId="577" xr:uid="{00000000-0005-0000-0000-00005B040000}"/>
    <cellStyle name="Total 2 3 2 7" xfId="578" xr:uid="{00000000-0005-0000-0000-00005C040000}"/>
    <cellStyle name="Total 2 3 2 8" xfId="579" xr:uid="{00000000-0005-0000-0000-00005D040000}"/>
    <cellStyle name="Total 2 3 2 9" xfId="580" xr:uid="{00000000-0005-0000-0000-00005E040000}"/>
    <cellStyle name="Total 2 3 3" xfId="581" xr:uid="{00000000-0005-0000-0000-00005F040000}"/>
    <cellStyle name="Total 2 3 4" xfId="582" xr:uid="{00000000-0005-0000-0000-000060040000}"/>
    <cellStyle name="Total 2 4" xfId="583" xr:uid="{00000000-0005-0000-0000-000061040000}"/>
    <cellStyle name="Total 2 4 2" xfId="584" xr:uid="{00000000-0005-0000-0000-000062040000}"/>
    <cellStyle name="Total 2 4 3" xfId="585" xr:uid="{00000000-0005-0000-0000-000063040000}"/>
    <cellStyle name="Total 2 4 4" xfId="586" xr:uid="{00000000-0005-0000-0000-000064040000}"/>
    <cellStyle name="Total 2 4 5" xfId="587" xr:uid="{00000000-0005-0000-0000-000065040000}"/>
    <cellStyle name="Total 2 4 6" xfId="588" xr:uid="{00000000-0005-0000-0000-000066040000}"/>
    <cellStyle name="Total 2 4 7" xfId="589" xr:uid="{00000000-0005-0000-0000-000067040000}"/>
    <cellStyle name="Total 2 4 8" xfId="590" xr:uid="{00000000-0005-0000-0000-000068040000}"/>
    <cellStyle name="Total 2 4 9" xfId="591" xr:uid="{00000000-0005-0000-0000-000069040000}"/>
    <cellStyle name="Total 2 5" xfId="1038" xr:uid="{00000000-0005-0000-0000-00006A040000}"/>
    <cellStyle name="Total 3" xfId="251" xr:uid="{00000000-0005-0000-0000-00006B040000}"/>
    <cellStyle name="Total 4" xfId="252" xr:uid="{00000000-0005-0000-0000-00006C040000}"/>
    <cellStyle name="Warning Text 2" xfId="253" xr:uid="{00000000-0005-0000-0000-00006D040000}"/>
    <cellStyle name="Warning Text 2 2" xfId="1039" xr:uid="{00000000-0005-0000-0000-00006E040000}"/>
    <cellStyle name="Warning Text 3" xfId="254" xr:uid="{00000000-0005-0000-0000-00006F040000}"/>
    <cellStyle name="Warning Text 4" xfId="255" xr:uid="{00000000-0005-0000-0000-00007004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pageSetUpPr fitToPage="1"/>
  </sheetPr>
  <dimension ref="A1:FAM41"/>
  <sheetViews>
    <sheetView showGridLines="0" tabSelected="1" view="pageBreakPreview" topLeftCell="A16" zoomScaleNormal="100" zoomScaleSheetLayoutView="100" workbookViewId="0">
      <selection activeCell="G41" sqref="G41"/>
    </sheetView>
  </sheetViews>
  <sheetFormatPr defaultColWidth="9.140625" defaultRowHeight="12.75"/>
  <cols>
    <col min="1" max="1" width="6.7109375" style="65" customWidth="1"/>
    <col min="2" max="2" width="15.7109375" style="65" customWidth="1"/>
    <col min="3" max="3" width="60.7109375" style="31" customWidth="1"/>
    <col min="4" max="4" width="7.7109375" style="66" customWidth="1"/>
    <col min="5" max="5" width="7.7109375" style="67" customWidth="1"/>
    <col min="6" max="6" width="12.7109375" style="68" customWidth="1"/>
    <col min="7" max="10" width="12.7109375" style="69" customWidth="1"/>
    <col min="11" max="18" width="9.140625" style="31"/>
    <col min="19" max="19" width="9.28515625" style="31" bestFit="1" customWidth="1"/>
    <col min="20" max="20" width="9.140625" style="31"/>
    <col min="21" max="21" width="9.28515625" style="31" bestFit="1" customWidth="1"/>
    <col min="22" max="23" width="9.140625" style="31"/>
    <col min="24" max="24" width="11.7109375" style="31" bestFit="1" customWidth="1"/>
    <col min="25" max="26" width="9.28515625" style="31" bestFit="1" customWidth="1"/>
    <col min="27" max="16384" width="9.140625" style="31"/>
  </cols>
  <sheetData>
    <row r="1" spans="1:17" s="1" customFormat="1" ht="39.950000000000003" customHeight="1">
      <c r="A1" s="77" t="s">
        <v>71</v>
      </c>
      <c r="B1" s="77"/>
      <c r="C1" s="77"/>
      <c r="D1" s="77"/>
      <c r="E1" s="77"/>
      <c r="F1" s="77"/>
      <c r="G1" s="77"/>
      <c r="H1" s="77"/>
      <c r="I1" s="77"/>
      <c r="J1" s="77"/>
    </row>
    <row r="2" spans="1:17" s="24" customFormat="1">
      <c r="A2" s="22">
        <v>1</v>
      </c>
      <c r="B2" s="22">
        <v>2</v>
      </c>
      <c r="C2" s="22">
        <v>3</v>
      </c>
      <c r="D2" s="23">
        <v>4</v>
      </c>
      <c r="E2" s="22">
        <v>5</v>
      </c>
      <c r="F2" s="22">
        <v>6</v>
      </c>
      <c r="G2" s="22">
        <v>7</v>
      </c>
      <c r="H2" s="22">
        <v>8</v>
      </c>
      <c r="I2" s="22">
        <v>9</v>
      </c>
      <c r="J2" s="22">
        <v>10</v>
      </c>
    </row>
    <row r="3" spans="1:17" s="24" customFormat="1" ht="30" customHeight="1">
      <c r="A3" s="25" t="s">
        <v>7</v>
      </c>
      <c r="B3" s="25" t="s">
        <v>11</v>
      </c>
      <c r="C3" s="22" t="s">
        <v>1</v>
      </c>
      <c r="D3" s="26" t="s">
        <v>14</v>
      </c>
      <c r="E3" s="25" t="s">
        <v>2</v>
      </c>
      <c r="F3" s="25" t="s">
        <v>15</v>
      </c>
      <c r="G3" s="25" t="s">
        <v>16</v>
      </c>
      <c r="H3" s="25" t="s">
        <v>8</v>
      </c>
      <c r="I3" s="25" t="s">
        <v>9</v>
      </c>
      <c r="J3" s="25" t="s">
        <v>17</v>
      </c>
    </row>
    <row r="4" spans="1:17" s="24" customFormat="1">
      <c r="A4" s="25">
        <v>1</v>
      </c>
      <c r="B4" s="25">
        <v>2</v>
      </c>
      <c r="C4" s="25">
        <v>3</v>
      </c>
      <c r="D4" s="23">
        <v>4</v>
      </c>
      <c r="E4" s="23">
        <v>5</v>
      </c>
      <c r="F4" s="23">
        <v>6</v>
      </c>
      <c r="G4" s="23" t="s">
        <v>12</v>
      </c>
      <c r="H4" s="23">
        <v>8</v>
      </c>
      <c r="I4" s="23" t="s">
        <v>19</v>
      </c>
      <c r="J4" s="23" t="s">
        <v>20</v>
      </c>
    </row>
    <row r="5" spans="1:17">
      <c r="A5" s="27"/>
      <c r="B5" s="27"/>
      <c r="C5" s="28" t="s">
        <v>54</v>
      </c>
      <c r="D5" s="29"/>
      <c r="E5" s="30"/>
      <c r="F5" s="2"/>
      <c r="G5" s="3"/>
      <c r="H5" s="4"/>
      <c r="I5" s="4"/>
      <c r="J5" s="4"/>
    </row>
    <row r="6" spans="1:17" s="36" customFormat="1" ht="38.25">
      <c r="A6" s="32"/>
      <c r="B6" s="32" t="s">
        <v>35</v>
      </c>
      <c r="C6" s="33" t="s">
        <v>48</v>
      </c>
      <c r="D6" s="34"/>
      <c r="E6" s="35"/>
      <c r="F6" s="9"/>
      <c r="G6" s="10"/>
      <c r="H6" s="10"/>
      <c r="I6" s="11"/>
      <c r="J6" s="11"/>
    </row>
    <row r="7" spans="1:17" s="1" customFormat="1">
      <c r="A7" s="30" t="s">
        <v>21</v>
      </c>
      <c r="B7" s="37"/>
      <c r="C7" s="16" t="s">
        <v>47</v>
      </c>
      <c r="D7" s="15">
        <v>2</v>
      </c>
      <c r="E7" s="30" t="s">
        <v>41</v>
      </c>
      <c r="F7" s="75">
        <v>115000</v>
      </c>
      <c r="G7" s="75">
        <f>F7*D7</f>
        <v>230000</v>
      </c>
      <c r="H7" s="75">
        <v>5000</v>
      </c>
      <c r="I7" s="75">
        <f>H7*D7</f>
        <v>10000</v>
      </c>
      <c r="J7" s="75">
        <f>I7+G7</f>
        <v>240000</v>
      </c>
    </row>
    <row r="8" spans="1:17" s="1" customFormat="1" ht="51">
      <c r="A8" s="37"/>
      <c r="B8" s="37" t="s">
        <v>18</v>
      </c>
      <c r="C8" s="38" t="s">
        <v>57</v>
      </c>
      <c r="D8" s="39"/>
      <c r="E8" s="30"/>
      <c r="F8" s="6"/>
      <c r="G8" s="7"/>
      <c r="H8" s="8"/>
      <c r="I8" s="8"/>
      <c r="J8" s="8"/>
    </row>
    <row r="9" spans="1:17">
      <c r="A9" s="40"/>
      <c r="B9" s="40"/>
      <c r="C9" s="28" t="s">
        <v>46</v>
      </c>
      <c r="D9" s="29"/>
      <c r="E9" s="30"/>
      <c r="F9" s="5"/>
      <c r="G9" s="5"/>
      <c r="H9" s="5"/>
      <c r="I9" s="5"/>
      <c r="J9" s="5"/>
    </row>
    <row r="10" spans="1:17" s="1" customFormat="1">
      <c r="A10" s="30" t="s">
        <v>23</v>
      </c>
      <c r="B10" s="37"/>
      <c r="C10" s="12" t="s">
        <v>49</v>
      </c>
      <c r="D10" s="15">
        <f>50*1.15</f>
        <v>57.499999999999993</v>
      </c>
      <c r="E10" s="30" t="s">
        <v>45</v>
      </c>
      <c r="F10" s="75">
        <v>480</v>
      </c>
      <c r="G10" s="75">
        <f t="shared" ref="G10:G12" si="0">F10*D10</f>
        <v>27599.999999999996</v>
      </c>
      <c r="H10" s="75">
        <v>100</v>
      </c>
      <c r="I10" s="75">
        <f t="shared" ref="I10:I12" si="1">H10*D10</f>
        <v>5749.9999999999991</v>
      </c>
      <c r="J10" s="75">
        <f t="shared" ref="J10:J12" si="2">I10+G10</f>
        <v>33349.999999999993</v>
      </c>
    </row>
    <row r="11" spans="1:17" s="1" customFormat="1">
      <c r="A11" s="30" t="s">
        <v>22</v>
      </c>
      <c r="B11" s="37"/>
      <c r="C11" s="12" t="s">
        <v>50</v>
      </c>
      <c r="D11" s="15">
        <f>74*1.15</f>
        <v>85.1</v>
      </c>
      <c r="E11" s="30" t="s">
        <v>45</v>
      </c>
      <c r="F11" s="75">
        <v>580</v>
      </c>
      <c r="G11" s="75">
        <f t="shared" si="0"/>
        <v>49358</v>
      </c>
      <c r="H11" s="75">
        <v>125</v>
      </c>
      <c r="I11" s="75">
        <f t="shared" si="1"/>
        <v>10637.5</v>
      </c>
      <c r="J11" s="75">
        <f t="shared" si="2"/>
        <v>59995.5</v>
      </c>
    </row>
    <row r="12" spans="1:17" s="1" customFormat="1">
      <c r="A12" s="30" t="s">
        <v>24</v>
      </c>
      <c r="B12" s="30"/>
      <c r="C12" s="12" t="s">
        <v>51</v>
      </c>
      <c r="D12" s="15">
        <f>51*1.15</f>
        <v>58.65</v>
      </c>
      <c r="E12" s="30" t="s">
        <v>45</v>
      </c>
      <c r="F12" s="75">
        <v>650</v>
      </c>
      <c r="G12" s="75">
        <f t="shared" si="0"/>
        <v>38122.5</v>
      </c>
      <c r="H12" s="75">
        <v>150</v>
      </c>
      <c r="I12" s="75">
        <f t="shared" si="1"/>
        <v>8797.5</v>
      </c>
      <c r="J12" s="75">
        <f t="shared" si="2"/>
        <v>46920</v>
      </c>
    </row>
    <row r="13" spans="1:17" s="46" customFormat="1" ht="15">
      <c r="A13" s="41" t="s">
        <v>0</v>
      </c>
      <c r="B13" s="25" t="s">
        <v>0</v>
      </c>
      <c r="C13" s="42" t="s">
        <v>58</v>
      </c>
      <c r="D13" s="43"/>
      <c r="E13" s="44"/>
      <c r="F13" s="70"/>
      <c r="G13" s="70"/>
      <c r="H13" s="70"/>
      <c r="I13" s="70"/>
      <c r="J13" s="70"/>
      <c r="K13" s="45"/>
    </row>
    <row r="14" spans="1:17">
      <c r="A14" s="30"/>
      <c r="B14" s="30"/>
      <c r="C14" s="28" t="s">
        <v>63</v>
      </c>
      <c r="D14" s="47"/>
      <c r="E14" s="30"/>
      <c r="F14" s="71"/>
      <c r="G14" s="71"/>
      <c r="H14" s="71"/>
      <c r="I14" s="71"/>
      <c r="J14" s="71"/>
      <c r="M14" s="49"/>
      <c r="N14" s="49"/>
      <c r="O14" s="49"/>
      <c r="P14" s="49"/>
      <c r="Q14" s="49"/>
    </row>
    <row r="15" spans="1:17" ht="51">
      <c r="A15" s="30"/>
      <c r="B15" s="30" t="s">
        <v>64</v>
      </c>
      <c r="C15" s="38" t="s">
        <v>65</v>
      </c>
      <c r="D15" s="47"/>
      <c r="E15" s="30"/>
      <c r="F15" s="71"/>
      <c r="G15" s="71"/>
      <c r="H15" s="71"/>
      <c r="I15" s="71"/>
      <c r="J15" s="71"/>
      <c r="M15" s="49"/>
      <c r="N15" s="49"/>
      <c r="O15" s="49"/>
      <c r="P15" s="49"/>
      <c r="Q15" s="49"/>
    </row>
    <row r="16" spans="1:17" ht="15">
      <c r="A16" s="30" t="s">
        <v>21</v>
      </c>
      <c r="B16" s="30"/>
      <c r="C16" s="48" t="s">
        <v>67</v>
      </c>
      <c r="D16" s="47">
        <v>20</v>
      </c>
      <c r="E16" s="30" t="s">
        <v>66</v>
      </c>
      <c r="F16" s="75">
        <v>700</v>
      </c>
      <c r="G16" s="75">
        <f t="shared" ref="G16:G28" si="3">F16*D16</f>
        <v>14000</v>
      </c>
      <c r="H16" s="75">
        <v>150</v>
      </c>
      <c r="I16" s="75">
        <f t="shared" ref="I16:I28" si="4">H16*D16</f>
        <v>3000</v>
      </c>
      <c r="J16" s="75">
        <f t="shared" ref="J16:J28" si="5">I16+G16</f>
        <v>17000</v>
      </c>
      <c r="M16" s="50"/>
      <c r="N16" s="50"/>
      <c r="O16" s="51"/>
      <c r="P16" s="51"/>
      <c r="Q16" s="52"/>
    </row>
    <row r="17" spans="1:23" ht="25.5">
      <c r="A17" s="30" t="s">
        <v>23</v>
      </c>
      <c r="B17" s="30" t="s">
        <v>64</v>
      </c>
      <c r="C17" s="48" t="s">
        <v>70</v>
      </c>
      <c r="D17" s="47">
        <v>1</v>
      </c>
      <c r="E17" s="30" t="s">
        <v>41</v>
      </c>
      <c r="F17" s="75">
        <v>65000</v>
      </c>
      <c r="G17" s="75">
        <f t="shared" si="3"/>
        <v>65000</v>
      </c>
      <c r="H17" s="75">
        <v>5000</v>
      </c>
      <c r="I17" s="75">
        <f t="shared" si="4"/>
        <v>5000</v>
      </c>
      <c r="J17" s="75">
        <f t="shared" si="5"/>
        <v>70000</v>
      </c>
      <c r="L17" s="24"/>
      <c r="M17" s="53"/>
      <c r="N17" s="53"/>
      <c r="O17" s="49"/>
      <c r="P17" s="49"/>
      <c r="Q17" s="52"/>
    </row>
    <row r="18" spans="1:23" ht="25.5">
      <c r="A18" s="30"/>
      <c r="B18" s="30" t="s">
        <v>64</v>
      </c>
      <c r="C18" s="38" t="s">
        <v>68</v>
      </c>
      <c r="D18" s="47"/>
      <c r="E18" s="30"/>
      <c r="F18" s="75"/>
      <c r="G18" s="75">
        <f t="shared" si="3"/>
        <v>0</v>
      </c>
      <c r="H18" s="75"/>
      <c r="I18" s="75">
        <f t="shared" si="4"/>
        <v>0</v>
      </c>
      <c r="J18" s="75">
        <f t="shared" si="5"/>
        <v>0</v>
      </c>
      <c r="M18" s="49"/>
      <c r="N18" s="49"/>
      <c r="O18" s="49"/>
      <c r="P18" s="49"/>
      <c r="Q18" s="49"/>
    </row>
    <row r="19" spans="1:23">
      <c r="A19" s="30" t="s">
        <v>22</v>
      </c>
      <c r="B19" s="30"/>
      <c r="C19" s="48" t="s">
        <v>67</v>
      </c>
      <c r="D19" s="47">
        <v>1</v>
      </c>
      <c r="E19" s="30" t="s">
        <v>41</v>
      </c>
      <c r="F19" s="75">
        <v>27000</v>
      </c>
      <c r="G19" s="75">
        <f t="shared" si="3"/>
        <v>27000</v>
      </c>
      <c r="H19" s="75">
        <v>2000</v>
      </c>
      <c r="I19" s="75">
        <f t="shared" si="4"/>
        <v>2000</v>
      </c>
      <c r="J19" s="75">
        <f t="shared" si="5"/>
        <v>29000</v>
      </c>
      <c r="M19" s="50"/>
      <c r="N19" s="50"/>
      <c r="O19" s="50"/>
      <c r="P19" s="50"/>
      <c r="Q19" s="49"/>
    </row>
    <row r="20" spans="1:23">
      <c r="A20" s="40"/>
      <c r="B20" s="40"/>
      <c r="C20" s="28" t="s">
        <v>10</v>
      </c>
      <c r="D20" s="29"/>
      <c r="E20" s="30"/>
      <c r="F20" s="75"/>
      <c r="G20" s="75">
        <f t="shared" si="3"/>
        <v>0</v>
      </c>
      <c r="H20" s="75"/>
      <c r="I20" s="75">
        <f t="shared" si="4"/>
        <v>0</v>
      </c>
      <c r="J20" s="75">
        <f t="shared" si="5"/>
        <v>0</v>
      </c>
    </row>
    <row r="21" spans="1:23" s="1" customFormat="1" ht="25.5">
      <c r="A21" s="30"/>
      <c r="B21" s="30" t="s">
        <v>13</v>
      </c>
      <c r="C21" s="33" t="s">
        <v>52</v>
      </c>
      <c r="D21" s="54"/>
      <c r="E21" s="30"/>
      <c r="F21" s="75"/>
      <c r="G21" s="75">
        <f t="shared" si="3"/>
        <v>0</v>
      </c>
      <c r="H21" s="75"/>
      <c r="I21" s="75">
        <f t="shared" si="4"/>
        <v>0</v>
      </c>
      <c r="J21" s="75">
        <f t="shared" si="5"/>
        <v>0</v>
      </c>
    </row>
    <row r="22" spans="1:23">
      <c r="A22" s="40"/>
      <c r="B22" s="40"/>
      <c r="C22" s="28" t="s">
        <v>34</v>
      </c>
      <c r="D22" s="29"/>
      <c r="E22" s="30"/>
      <c r="F22" s="75"/>
      <c r="G22" s="75">
        <f t="shared" si="3"/>
        <v>0</v>
      </c>
      <c r="H22" s="75"/>
      <c r="I22" s="75">
        <f t="shared" si="4"/>
        <v>0</v>
      </c>
      <c r="J22" s="75">
        <f t="shared" si="5"/>
        <v>0</v>
      </c>
    </row>
    <row r="23" spans="1:23" s="1" customFormat="1">
      <c r="A23" s="30" t="s">
        <v>24</v>
      </c>
      <c r="B23" s="37"/>
      <c r="C23" s="12" t="s">
        <v>49</v>
      </c>
      <c r="D23" s="15">
        <v>10</v>
      </c>
      <c r="E23" s="30" t="s">
        <v>3</v>
      </c>
      <c r="F23" s="75">
        <v>7250</v>
      </c>
      <c r="G23" s="75">
        <f t="shared" si="3"/>
        <v>72500</v>
      </c>
      <c r="H23" s="75">
        <v>1500</v>
      </c>
      <c r="I23" s="75">
        <f t="shared" si="4"/>
        <v>15000</v>
      </c>
      <c r="J23" s="75">
        <f t="shared" si="5"/>
        <v>87500</v>
      </c>
    </row>
    <row r="24" spans="1:23" s="1" customFormat="1">
      <c r="A24" s="30" t="s">
        <v>69</v>
      </c>
      <c r="B24" s="37"/>
      <c r="C24" s="12" t="s">
        <v>51</v>
      </c>
      <c r="D24" s="15">
        <v>7</v>
      </c>
      <c r="E24" s="30" t="s">
        <v>3</v>
      </c>
      <c r="F24" s="75">
        <v>9125</v>
      </c>
      <c r="G24" s="75">
        <f t="shared" si="3"/>
        <v>63875</v>
      </c>
      <c r="H24" s="75">
        <v>1500</v>
      </c>
      <c r="I24" s="75">
        <f t="shared" si="4"/>
        <v>10500</v>
      </c>
      <c r="J24" s="75">
        <f t="shared" si="5"/>
        <v>74375</v>
      </c>
    </row>
    <row r="25" spans="1:23">
      <c r="A25" s="40"/>
      <c r="B25" s="40"/>
      <c r="C25" s="28" t="s">
        <v>33</v>
      </c>
      <c r="D25" s="29"/>
      <c r="E25" s="30"/>
      <c r="F25" s="75"/>
      <c r="G25" s="75">
        <f t="shared" si="3"/>
        <v>0</v>
      </c>
      <c r="H25" s="75"/>
      <c r="I25" s="75">
        <f t="shared" si="4"/>
        <v>0</v>
      </c>
      <c r="J25" s="75">
        <f t="shared" si="5"/>
        <v>0</v>
      </c>
    </row>
    <row r="26" spans="1:23" s="1" customFormat="1">
      <c r="A26" s="30" t="s">
        <v>25</v>
      </c>
      <c r="B26" s="37"/>
      <c r="C26" s="12" t="s">
        <v>51</v>
      </c>
      <c r="D26" s="15">
        <v>2</v>
      </c>
      <c r="E26" s="30" t="s">
        <v>3</v>
      </c>
      <c r="F26" s="75">
        <v>9750</v>
      </c>
      <c r="G26" s="75">
        <f t="shared" si="3"/>
        <v>19500</v>
      </c>
      <c r="H26" s="75">
        <v>1500</v>
      </c>
      <c r="I26" s="75">
        <f t="shared" si="4"/>
        <v>3000</v>
      </c>
      <c r="J26" s="75">
        <f t="shared" si="5"/>
        <v>22500</v>
      </c>
    </row>
    <row r="27" spans="1:23" s="1" customFormat="1" ht="25.5">
      <c r="A27" s="30" t="s">
        <v>26</v>
      </c>
      <c r="B27" s="30" t="s">
        <v>42</v>
      </c>
      <c r="C27" s="56" t="s">
        <v>43</v>
      </c>
      <c r="D27" s="15">
        <v>1</v>
      </c>
      <c r="E27" s="30" t="s">
        <v>41</v>
      </c>
      <c r="F27" s="75">
        <v>21000</v>
      </c>
      <c r="G27" s="75">
        <f t="shared" si="3"/>
        <v>21000</v>
      </c>
      <c r="H27" s="75">
        <v>1500</v>
      </c>
      <c r="I27" s="75">
        <f t="shared" si="4"/>
        <v>1500</v>
      </c>
      <c r="J27" s="75">
        <f t="shared" si="5"/>
        <v>22500</v>
      </c>
    </row>
    <row r="28" spans="1:23" s="36" customFormat="1" ht="25.5">
      <c r="A28" s="30" t="s">
        <v>32</v>
      </c>
      <c r="B28" s="57" t="s">
        <v>13</v>
      </c>
      <c r="C28" s="58" t="s">
        <v>53</v>
      </c>
      <c r="D28" s="15">
        <v>2</v>
      </c>
      <c r="E28" s="30" t="s">
        <v>3</v>
      </c>
      <c r="F28" s="75">
        <v>4000</v>
      </c>
      <c r="G28" s="75">
        <f t="shared" si="3"/>
        <v>8000</v>
      </c>
      <c r="H28" s="75">
        <v>1000</v>
      </c>
      <c r="I28" s="75">
        <f t="shared" si="4"/>
        <v>2000</v>
      </c>
      <c r="J28" s="75">
        <f t="shared" si="5"/>
        <v>10000</v>
      </c>
      <c r="S28" s="36">
        <v>5500</v>
      </c>
      <c r="T28" s="36">
        <v>550</v>
      </c>
      <c r="U28" s="36">
        <f>ROUND(S28/1.17,0)</f>
        <v>4701</v>
      </c>
      <c r="V28" s="36">
        <f>ROUND(T28/1.13,0)</f>
        <v>487</v>
      </c>
      <c r="W28" s="36" t="s">
        <v>40</v>
      </c>
    </row>
    <row r="29" spans="1:23" s="46" customFormat="1" ht="15">
      <c r="A29" s="41" t="s">
        <v>0</v>
      </c>
      <c r="B29" s="25" t="s">
        <v>0</v>
      </c>
      <c r="C29" s="42" t="s">
        <v>60</v>
      </c>
      <c r="D29" s="43"/>
      <c r="E29" s="44"/>
      <c r="F29" s="70"/>
      <c r="G29" s="70"/>
      <c r="H29" s="70"/>
      <c r="I29" s="70"/>
      <c r="J29" s="70"/>
      <c r="K29" s="45"/>
    </row>
    <row r="30" spans="1:23" s="1" customFormat="1">
      <c r="A30" s="38"/>
      <c r="B30" s="59"/>
      <c r="C30" s="28" t="s">
        <v>31</v>
      </c>
      <c r="D30" s="47"/>
      <c r="E30" s="30"/>
      <c r="F30" s="72"/>
      <c r="G30" s="13"/>
      <c r="H30" s="14"/>
      <c r="I30" s="14"/>
      <c r="J30" s="14"/>
    </row>
    <row r="31" spans="1:23" s="1" customFormat="1" ht="38.25">
      <c r="A31" s="37" t="s">
        <v>21</v>
      </c>
      <c r="B31" s="37" t="s">
        <v>37</v>
      </c>
      <c r="C31" s="48" t="s">
        <v>38</v>
      </c>
      <c r="D31" s="47">
        <v>1</v>
      </c>
      <c r="E31" s="30" t="s">
        <v>5</v>
      </c>
      <c r="F31" s="75">
        <v>15000</v>
      </c>
      <c r="G31" s="75">
        <f t="shared" ref="G31:G36" si="6">F31*D31</f>
        <v>15000</v>
      </c>
      <c r="H31" s="75">
        <v>8000</v>
      </c>
      <c r="I31" s="75">
        <f t="shared" ref="I31:I36" si="7">H31*D31</f>
        <v>8000</v>
      </c>
      <c r="J31" s="75">
        <f t="shared" ref="J31:J36" si="8">I31+G31</f>
        <v>23000</v>
      </c>
    </row>
    <row r="32" spans="1:23" s="1" customFormat="1" ht="25.5">
      <c r="A32" s="37" t="s">
        <v>23</v>
      </c>
      <c r="B32" s="37" t="s">
        <v>39</v>
      </c>
      <c r="C32" s="48" t="s">
        <v>55</v>
      </c>
      <c r="D32" s="47">
        <v>1</v>
      </c>
      <c r="E32" s="30" t="s">
        <v>5</v>
      </c>
      <c r="F32" s="75">
        <v>5000</v>
      </c>
      <c r="G32" s="75">
        <f t="shared" si="6"/>
        <v>5000</v>
      </c>
      <c r="H32" s="75">
        <v>5000</v>
      </c>
      <c r="I32" s="75">
        <f t="shared" si="7"/>
        <v>5000</v>
      </c>
      <c r="J32" s="75">
        <f t="shared" si="8"/>
        <v>10000</v>
      </c>
    </row>
    <row r="33" spans="1:4095" s="1" customFormat="1" ht="25.5">
      <c r="A33" s="37" t="s">
        <v>22</v>
      </c>
      <c r="B33" s="37" t="s">
        <v>36</v>
      </c>
      <c r="C33" s="48" t="s">
        <v>56</v>
      </c>
      <c r="D33" s="47">
        <v>1</v>
      </c>
      <c r="E33" s="30" t="s">
        <v>5</v>
      </c>
      <c r="F33" s="75">
        <v>10000</v>
      </c>
      <c r="G33" s="75">
        <f t="shared" si="6"/>
        <v>10000</v>
      </c>
      <c r="H33" s="75">
        <v>5000</v>
      </c>
      <c r="I33" s="75">
        <f t="shared" si="7"/>
        <v>5000</v>
      </c>
      <c r="J33" s="75">
        <f t="shared" si="8"/>
        <v>15000</v>
      </c>
    </row>
    <row r="34" spans="1:4095" s="1" customFormat="1" ht="25.5">
      <c r="A34" s="37" t="s">
        <v>24</v>
      </c>
      <c r="B34" s="37" t="s">
        <v>27</v>
      </c>
      <c r="C34" s="48" t="s">
        <v>28</v>
      </c>
      <c r="D34" s="47">
        <v>1</v>
      </c>
      <c r="E34" s="30" t="s">
        <v>5</v>
      </c>
      <c r="F34" s="75">
        <v>10000</v>
      </c>
      <c r="G34" s="75">
        <f t="shared" si="6"/>
        <v>10000</v>
      </c>
      <c r="H34" s="75">
        <v>5000</v>
      </c>
      <c r="I34" s="75">
        <f t="shared" si="7"/>
        <v>5000</v>
      </c>
      <c r="J34" s="75">
        <f t="shared" si="8"/>
        <v>15000</v>
      </c>
    </row>
    <row r="35" spans="1:4095" s="1" customFormat="1">
      <c r="A35" s="38"/>
      <c r="B35" s="47"/>
      <c r="C35" s="28" t="s">
        <v>4</v>
      </c>
      <c r="D35" s="47"/>
      <c r="E35" s="30"/>
      <c r="F35" s="75"/>
      <c r="G35" s="75">
        <f t="shared" si="6"/>
        <v>0</v>
      </c>
      <c r="H35" s="75"/>
      <c r="I35" s="75">
        <f t="shared" si="7"/>
        <v>0</v>
      </c>
      <c r="J35" s="75">
        <f t="shared" si="8"/>
        <v>0</v>
      </c>
    </row>
    <row r="36" spans="1:4095" s="1" customFormat="1">
      <c r="A36" s="30" t="s">
        <v>69</v>
      </c>
      <c r="B36" s="37" t="s">
        <v>29</v>
      </c>
      <c r="C36" s="12" t="s">
        <v>30</v>
      </c>
      <c r="D36" s="15">
        <v>1</v>
      </c>
      <c r="E36" s="30" t="s">
        <v>5</v>
      </c>
      <c r="F36" s="75">
        <v>10000</v>
      </c>
      <c r="G36" s="75">
        <f t="shared" si="6"/>
        <v>10000</v>
      </c>
      <c r="H36" s="75">
        <v>15000</v>
      </c>
      <c r="I36" s="75">
        <f t="shared" si="7"/>
        <v>15000</v>
      </c>
      <c r="J36" s="75">
        <f t="shared" si="8"/>
        <v>25000</v>
      </c>
    </row>
    <row r="37" spans="1:4095">
      <c r="A37" s="40"/>
      <c r="B37" s="40"/>
      <c r="C37" s="28" t="s">
        <v>6</v>
      </c>
      <c r="D37" s="29"/>
      <c r="E37" s="30"/>
      <c r="F37" s="5"/>
      <c r="G37" s="5"/>
      <c r="H37" s="5"/>
      <c r="I37" s="5"/>
      <c r="J37" s="5"/>
    </row>
    <row r="38" spans="1:4095" s="1" customFormat="1" ht="25.5">
      <c r="A38" s="30" t="s">
        <v>25</v>
      </c>
      <c r="B38" s="30"/>
      <c r="C38" s="12" t="s">
        <v>44</v>
      </c>
      <c r="D38" s="47">
        <v>1</v>
      </c>
      <c r="E38" s="30" t="s">
        <v>5</v>
      </c>
      <c r="F38" s="78" t="s">
        <v>62</v>
      </c>
      <c r="G38" s="79"/>
      <c r="H38" s="79"/>
      <c r="I38" s="80"/>
      <c r="J38" s="55"/>
    </row>
    <row r="39" spans="1:4095" s="46" customFormat="1" ht="15">
      <c r="A39" s="41" t="s">
        <v>0</v>
      </c>
      <c r="B39" s="25" t="s">
        <v>0</v>
      </c>
      <c r="C39" s="42" t="s">
        <v>59</v>
      </c>
      <c r="D39" s="43"/>
      <c r="E39" s="44"/>
      <c r="F39" s="70"/>
      <c r="G39" s="70"/>
      <c r="H39" s="70"/>
      <c r="I39" s="70"/>
      <c r="J39" s="70"/>
      <c r="K39" s="45"/>
    </row>
    <row r="40" spans="1:4095" s="24" customFormat="1" ht="8.25" customHeight="1">
      <c r="A40" s="60"/>
      <c r="B40" s="61"/>
      <c r="C40" s="62"/>
      <c r="D40" s="63"/>
      <c r="E40" s="64"/>
      <c r="F40" s="73"/>
      <c r="G40" s="73"/>
      <c r="H40" s="73"/>
      <c r="I40" s="73"/>
      <c r="J40" s="73"/>
      <c r="K40" s="45"/>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c r="AMJ40" s="46"/>
      <c r="AMK40" s="46"/>
      <c r="AML40" s="46"/>
      <c r="AMM40" s="46"/>
      <c r="AMN40" s="46"/>
      <c r="AMO40" s="46"/>
      <c r="AMP40" s="46"/>
      <c r="AMQ40" s="46"/>
      <c r="AMR40" s="46"/>
      <c r="AMS40" s="46"/>
      <c r="AMT40" s="46"/>
      <c r="AMU40" s="46"/>
      <c r="AMV40" s="46"/>
      <c r="AMW40" s="46"/>
      <c r="AMX40" s="46"/>
      <c r="AMY40" s="46"/>
      <c r="AMZ40" s="46"/>
      <c r="ANA40" s="46"/>
      <c r="ANB40" s="46"/>
      <c r="ANC40" s="46"/>
      <c r="AND40" s="46"/>
      <c r="ANE40" s="46"/>
      <c r="ANF40" s="46"/>
      <c r="ANG40" s="46"/>
      <c r="ANH40" s="46"/>
      <c r="ANI40" s="46"/>
      <c r="ANJ40" s="46"/>
      <c r="ANK40" s="46"/>
      <c r="ANL40" s="46"/>
      <c r="ANM40" s="46"/>
      <c r="ANN40" s="46"/>
      <c r="ANO40" s="46"/>
      <c r="ANP40" s="46"/>
      <c r="ANQ40" s="46"/>
      <c r="ANR40" s="46"/>
      <c r="ANS40" s="46"/>
      <c r="ANT40" s="46"/>
      <c r="ANU40" s="46"/>
      <c r="ANV40" s="46"/>
      <c r="ANW40" s="46"/>
      <c r="ANX40" s="46"/>
      <c r="ANY40" s="46"/>
      <c r="ANZ40" s="46"/>
      <c r="AOA40" s="46"/>
      <c r="AOB40" s="46"/>
      <c r="AOC40" s="46"/>
      <c r="AOD40" s="46"/>
      <c r="AOE40" s="46"/>
      <c r="AOF40" s="46"/>
      <c r="AOG40" s="46"/>
      <c r="AOH40" s="46"/>
      <c r="AOI40" s="46"/>
      <c r="AOJ40" s="46"/>
      <c r="AOK40" s="46"/>
      <c r="AOL40" s="46"/>
      <c r="AOM40" s="46"/>
      <c r="AON40" s="46"/>
      <c r="AOO40" s="46"/>
      <c r="AOP40" s="46"/>
      <c r="AOQ40" s="46"/>
      <c r="AOR40" s="46"/>
      <c r="AOS40" s="46"/>
      <c r="AOT40" s="46"/>
      <c r="AOU40" s="46"/>
      <c r="AOV40" s="46"/>
      <c r="AOW40" s="46"/>
      <c r="AOX40" s="46"/>
      <c r="AOY40" s="46"/>
      <c r="AOZ40" s="46"/>
      <c r="APA40" s="46"/>
      <c r="APB40" s="46"/>
      <c r="APC40" s="46"/>
      <c r="APD40" s="46"/>
      <c r="APE40" s="46"/>
      <c r="APF40" s="46"/>
      <c r="APG40" s="46"/>
      <c r="APH40" s="46"/>
      <c r="API40" s="46"/>
      <c r="APJ40" s="46"/>
      <c r="APK40" s="46"/>
      <c r="APL40" s="46"/>
      <c r="APM40" s="46"/>
      <c r="APN40" s="46"/>
      <c r="APO40" s="46"/>
      <c r="APP40" s="46"/>
      <c r="APQ40" s="46"/>
      <c r="APR40" s="46"/>
      <c r="APS40" s="46"/>
      <c r="APT40" s="46"/>
      <c r="APU40" s="46"/>
      <c r="APV40" s="46"/>
      <c r="APW40" s="46"/>
      <c r="APX40" s="46"/>
      <c r="APY40" s="46"/>
      <c r="APZ40" s="46"/>
      <c r="AQA40" s="46"/>
      <c r="AQB40" s="46"/>
      <c r="AQC40" s="46"/>
      <c r="AQD40" s="46"/>
      <c r="AQE40" s="46"/>
      <c r="AQF40" s="46"/>
      <c r="AQG40" s="46"/>
      <c r="AQH40" s="46"/>
      <c r="AQI40" s="46"/>
      <c r="AQJ40" s="46"/>
      <c r="AQK40" s="46"/>
      <c r="AQL40" s="46"/>
      <c r="AQM40" s="46"/>
      <c r="AQN40" s="46"/>
      <c r="AQO40" s="46"/>
      <c r="AQP40" s="46"/>
      <c r="AQQ40" s="46"/>
      <c r="AQR40" s="46"/>
      <c r="AQS40" s="46"/>
      <c r="AQT40" s="46"/>
      <c r="AQU40" s="46"/>
      <c r="AQV40" s="46"/>
      <c r="AQW40" s="46"/>
      <c r="AQX40" s="46"/>
      <c r="AQY40" s="46"/>
      <c r="AQZ40" s="46"/>
      <c r="ARA40" s="46"/>
      <c r="ARB40" s="46"/>
      <c r="ARC40" s="46"/>
      <c r="ARD40" s="46"/>
      <c r="ARE40" s="46"/>
      <c r="ARF40" s="46"/>
      <c r="ARG40" s="46"/>
      <c r="ARH40" s="46"/>
      <c r="ARI40" s="46"/>
      <c r="ARJ40" s="46"/>
      <c r="ARK40" s="46"/>
      <c r="ARL40" s="46"/>
      <c r="ARM40" s="46"/>
      <c r="ARN40" s="46"/>
      <c r="ARO40" s="46"/>
      <c r="ARP40" s="46"/>
      <c r="ARQ40" s="46"/>
      <c r="ARR40" s="46"/>
      <c r="ARS40" s="46"/>
      <c r="ART40" s="46"/>
      <c r="ARU40" s="46"/>
      <c r="ARV40" s="46"/>
      <c r="ARW40" s="46"/>
      <c r="ARX40" s="46"/>
      <c r="ARY40" s="46"/>
      <c r="ARZ40" s="46"/>
      <c r="ASA40" s="46"/>
      <c r="ASB40" s="46"/>
      <c r="ASC40" s="46"/>
      <c r="ASD40" s="46"/>
      <c r="ASE40" s="46"/>
      <c r="ASF40" s="46"/>
      <c r="ASG40" s="46"/>
      <c r="ASH40" s="46"/>
      <c r="ASI40" s="46"/>
      <c r="ASJ40" s="46"/>
      <c r="ASK40" s="46"/>
      <c r="ASL40" s="46"/>
      <c r="ASM40" s="46"/>
      <c r="ASN40" s="46"/>
      <c r="ASO40" s="46"/>
      <c r="ASP40" s="46"/>
      <c r="ASQ40" s="46"/>
      <c r="ASR40" s="46"/>
      <c r="ASS40" s="46"/>
      <c r="AST40" s="46"/>
      <c r="ASU40" s="46"/>
      <c r="ASV40" s="46"/>
      <c r="ASW40" s="46"/>
      <c r="ASX40" s="46"/>
      <c r="ASY40" s="46"/>
      <c r="ASZ40" s="46"/>
      <c r="ATA40" s="46"/>
      <c r="ATB40" s="46"/>
      <c r="ATC40" s="46"/>
      <c r="ATD40" s="46"/>
      <c r="ATE40" s="46"/>
      <c r="ATF40" s="46"/>
      <c r="ATG40" s="46"/>
      <c r="ATH40" s="46"/>
      <c r="ATI40" s="46"/>
      <c r="ATJ40" s="46"/>
      <c r="ATK40" s="46"/>
      <c r="ATL40" s="46"/>
      <c r="ATM40" s="46"/>
      <c r="ATN40" s="46"/>
      <c r="ATO40" s="46"/>
      <c r="ATP40" s="46"/>
      <c r="ATQ40" s="46"/>
      <c r="ATR40" s="46"/>
      <c r="ATS40" s="46"/>
      <c r="ATT40" s="46"/>
      <c r="ATU40" s="46"/>
      <c r="ATV40" s="46"/>
      <c r="ATW40" s="46"/>
      <c r="ATX40" s="46"/>
      <c r="ATY40" s="46"/>
      <c r="ATZ40" s="46"/>
      <c r="AUA40" s="46"/>
      <c r="AUB40" s="46"/>
      <c r="AUC40" s="46"/>
      <c r="AUD40" s="46"/>
      <c r="AUE40" s="46"/>
      <c r="AUF40" s="46"/>
      <c r="AUG40" s="46"/>
      <c r="AUH40" s="46"/>
      <c r="AUI40" s="46"/>
      <c r="AUJ40" s="46"/>
      <c r="AUK40" s="46"/>
      <c r="AUL40" s="46"/>
      <c r="AUM40" s="46"/>
      <c r="AUN40" s="46"/>
      <c r="AUO40" s="46"/>
      <c r="AUP40" s="46"/>
      <c r="AUQ40" s="46"/>
      <c r="AUR40" s="46"/>
      <c r="AUS40" s="46"/>
      <c r="AUT40" s="46"/>
      <c r="AUU40" s="46"/>
      <c r="AUV40" s="46"/>
      <c r="AUW40" s="46"/>
      <c r="AUX40" s="46"/>
      <c r="AUY40" s="46"/>
      <c r="AUZ40" s="46"/>
      <c r="AVA40" s="46"/>
      <c r="AVB40" s="46"/>
      <c r="AVC40" s="46"/>
      <c r="AVD40" s="46"/>
      <c r="AVE40" s="46"/>
      <c r="AVF40" s="46"/>
      <c r="AVG40" s="46"/>
      <c r="AVH40" s="46"/>
      <c r="AVI40" s="46"/>
      <c r="AVJ40" s="46"/>
      <c r="AVK40" s="46"/>
      <c r="AVL40" s="46"/>
      <c r="AVM40" s="46"/>
      <c r="AVN40" s="46"/>
      <c r="AVO40" s="46"/>
      <c r="AVP40" s="46"/>
      <c r="AVQ40" s="46"/>
      <c r="AVR40" s="46"/>
      <c r="AVS40" s="46"/>
      <c r="AVT40" s="46"/>
      <c r="AVU40" s="46"/>
      <c r="AVV40" s="46"/>
      <c r="AVW40" s="46"/>
      <c r="AVX40" s="46"/>
      <c r="AVY40" s="46"/>
      <c r="AVZ40" s="46"/>
      <c r="AWA40" s="46"/>
      <c r="AWB40" s="46"/>
      <c r="AWC40" s="46"/>
      <c r="AWD40" s="46"/>
      <c r="AWE40" s="46"/>
      <c r="AWF40" s="46"/>
      <c r="AWG40" s="46"/>
      <c r="AWH40" s="46"/>
      <c r="AWI40" s="46"/>
      <c r="AWJ40" s="46"/>
      <c r="AWK40" s="46"/>
      <c r="AWL40" s="46"/>
      <c r="AWM40" s="46"/>
      <c r="AWN40" s="46"/>
      <c r="AWO40" s="46"/>
      <c r="AWP40" s="46"/>
      <c r="AWQ40" s="46"/>
      <c r="AWR40" s="46"/>
      <c r="AWS40" s="46"/>
      <c r="AWT40" s="46"/>
      <c r="AWU40" s="46"/>
      <c r="AWV40" s="46"/>
      <c r="AWW40" s="46"/>
      <c r="AWX40" s="46"/>
      <c r="AWY40" s="46"/>
      <c r="AWZ40" s="46"/>
      <c r="AXA40" s="46"/>
      <c r="AXB40" s="46"/>
      <c r="AXC40" s="46"/>
      <c r="AXD40" s="46"/>
      <c r="AXE40" s="46"/>
      <c r="AXF40" s="46"/>
      <c r="AXG40" s="46"/>
      <c r="AXH40" s="46"/>
      <c r="AXI40" s="46"/>
      <c r="AXJ40" s="46"/>
      <c r="AXK40" s="46"/>
      <c r="AXL40" s="46"/>
      <c r="AXM40" s="46"/>
      <c r="AXN40" s="46"/>
      <c r="AXO40" s="46"/>
      <c r="AXP40" s="46"/>
      <c r="AXQ40" s="46"/>
      <c r="AXR40" s="46"/>
      <c r="AXS40" s="46"/>
      <c r="AXT40" s="46"/>
      <c r="AXU40" s="46"/>
      <c r="AXV40" s="46"/>
      <c r="AXW40" s="46"/>
      <c r="AXX40" s="46"/>
      <c r="AXY40" s="46"/>
      <c r="AXZ40" s="46"/>
      <c r="AYA40" s="46"/>
      <c r="AYB40" s="46"/>
      <c r="AYC40" s="46"/>
      <c r="AYD40" s="46"/>
      <c r="AYE40" s="46"/>
      <c r="AYF40" s="46"/>
      <c r="AYG40" s="46"/>
      <c r="AYH40" s="46"/>
      <c r="AYI40" s="46"/>
      <c r="AYJ40" s="46"/>
      <c r="AYK40" s="46"/>
      <c r="AYL40" s="46"/>
      <c r="AYM40" s="46"/>
      <c r="AYN40" s="46"/>
      <c r="AYO40" s="46"/>
      <c r="AYP40" s="46"/>
      <c r="AYQ40" s="46"/>
      <c r="AYR40" s="46"/>
      <c r="AYS40" s="46"/>
      <c r="AYT40" s="46"/>
      <c r="AYU40" s="46"/>
      <c r="AYV40" s="46"/>
      <c r="AYW40" s="46"/>
      <c r="AYX40" s="46"/>
      <c r="AYY40" s="46"/>
      <c r="AYZ40" s="46"/>
      <c r="AZA40" s="46"/>
      <c r="AZB40" s="46"/>
      <c r="AZC40" s="46"/>
      <c r="AZD40" s="46"/>
      <c r="AZE40" s="46"/>
      <c r="AZF40" s="46"/>
      <c r="AZG40" s="46"/>
      <c r="AZH40" s="46"/>
      <c r="AZI40" s="46"/>
      <c r="AZJ40" s="46"/>
      <c r="AZK40" s="46"/>
      <c r="AZL40" s="46"/>
      <c r="AZM40" s="46"/>
      <c r="AZN40" s="46"/>
      <c r="AZO40" s="46"/>
      <c r="AZP40" s="46"/>
      <c r="AZQ40" s="46"/>
      <c r="AZR40" s="46"/>
      <c r="AZS40" s="46"/>
      <c r="AZT40" s="46"/>
      <c r="AZU40" s="46"/>
      <c r="AZV40" s="46"/>
      <c r="AZW40" s="46"/>
      <c r="AZX40" s="46"/>
      <c r="AZY40" s="46"/>
      <c r="AZZ40" s="46"/>
      <c r="BAA40" s="46"/>
      <c r="BAB40" s="46"/>
      <c r="BAC40" s="46"/>
      <c r="BAD40" s="46"/>
      <c r="BAE40" s="46"/>
      <c r="BAF40" s="46"/>
      <c r="BAG40" s="46"/>
      <c r="BAH40" s="46"/>
      <c r="BAI40" s="46"/>
      <c r="BAJ40" s="46"/>
      <c r="BAK40" s="46"/>
      <c r="BAL40" s="46"/>
      <c r="BAM40" s="46"/>
      <c r="BAN40" s="46"/>
      <c r="BAO40" s="46"/>
      <c r="BAP40" s="46"/>
      <c r="BAQ40" s="46"/>
      <c r="BAR40" s="46"/>
      <c r="BAS40" s="46"/>
      <c r="BAT40" s="46"/>
      <c r="BAU40" s="46"/>
      <c r="BAV40" s="46"/>
      <c r="BAW40" s="46"/>
      <c r="BAX40" s="46"/>
      <c r="BAY40" s="46"/>
      <c r="BAZ40" s="46"/>
      <c r="BBA40" s="46"/>
      <c r="BBB40" s="46"/>
      <c r="BBC40" s="46"/>
      <c r="BBD40" s="46"/>
      <c r="BBE40" s="46"/>
      <c r="BBF40" s="46"/>
      <c r="BBG40" s="46"/>
      <c r="BBH40" s="46"/>
      <c r="BBI40" s="46"/>
      <c r="BBJ40" s="46"/>
      <c r="BBK40" s="46"/>
      <c r="BBL40" s="46"/>
      <c r="BBM40" s="46"/>
      <c r="BBN40" s="46"/>
      <c r="BBO40" s="46"/>
      <c r="BBP40" s="46"/>
      <c r="BBQ40" s="46"/>
      <c r="BBR40" s="46"/>
      <c r="BBS40" s="46"/>
      <c r="BBT40" s="46"/>
      <c r="BBU40" s="46"/>
      <c r="BBV40" s="46"/>
      <c r="BBW40" s="46"/>
      <c r="BBX40" s="46"/>
      <c r="BBY40" s="46"/>
      <c r="BBZ40" s="46"/>
      <c r="BCA40" s="46"/>
      <c r="BCB40" s="46"/>
      <c r="BCC40" s="46"/>
      <c r="BCD40" s="46"/>
      <c r="BCE40" s="46"/>
      <c r="BCF40" s="46"/>
      <c r="BCG40" s="46"/>
      <c r="BCH40" s="46"/>
      <c r="BCI40" s="46"/>
      <c r="BCJ40" s="46"/>
      <c r="BCK40" s="46"/>
      <c r="BCL40" s="46"/>
      <c r="BCM40" s="46"/>
      <c r="BCN40" s="46"/>
      <c r="BCO40" s="46"/>
      <c r="BCP40" s="46"/>
      <c r="BCQ40" s="46"/>
      <c r="BCR40" s="46"/>
      <c r="BCS40" s="46"/>
      <c r="BCT40" s="46"/>
      <c r="BCU40" s="46"/>
      <c r="BCV40" s="46"/>
      <c r="BCW40" s="46"/>
      <c r="BCX40" s="46"/>
      <c r="BCY40" s="46"/>
      <c r="BCZ40" s="46"/>
      <c r="BDA40" s="46"/>
      <c r="BDB40" s="46"/>
      <c r="BDC40" s="46"/>
      <c r="BDD40" s="46"/>
      <c r="BDE40" s="46"/>
      <c r="BDF40" s="46"/>
      <c r="BDG40" s="46"/>
      <c r="BDH40" s="46"/>
      <c r="BDI40" s="46"/>
      <c r="BDJ40" s="46"/>
      <c r="BDK40" s="46"/>
      <c r="BDL40" s="46"/>
      <c r="BDM40" s="46"/>
      <c r="BDN40" s="46"/>
      <c r="BDO40" s="46"/>
      <c r="BDP40" s="46"/>
      <c r="BDQ40" s="46"/>
      <c r="BDR40" s="46"/>
      <c r="BDS40" s="46"/>
      <c r="BDT40" s="46"/>
      <c r="BDU40" s="46"/>
      <c r="BDV40" s="46"/>
      <c r="BDW40" s="46"/>
      <c r="BDX40" s="46"/>
      <c r="BDY40" s="46"/>
      <c r="BDZ40" s="46"/>
      <c r="BEA40" s="46"/>
      <c r="BEB40" s="46"/>
      <c r="BEC40" s="46"/>
      <c r="BED40" s="46"/>
      <c r="BEE40" s="46"/>
      <c r="BEF40" s="46"/>
      <c r="BEG40" s="46"/>
      <c r="BEH40" s="46"/>
      <c r="BEI40" s="46"/>
      <c r="BEJ40" s="46"/>
      <c r="BEK40" s="46"/>
      <c r="BEL40" s="46"/>
      <c r="BEM40" s="46"/>
      <c r="BEN40" s="46"/>
      <c r="BEO40" s="46"/>
      <c r="BEP40" s="46"/>
      <c r="BEQ40" s="46"/>
      <c r="BER40" s="46"/>
      <c r="BES40" s="46"/>
      <c r="BET40" s="46"/>
      <c r="BEU40" s="46"/>
      <c r="BEV40" s="46"/>
      <c r="BEW40" s="46"/>
      <c r="BEX40" s="46"/>
      <c r="BEY40" s="46"/>
      <c r="BEZ40" s="46"/>
      <c r="BFA40" s="46"/>
      <c r="BFB40" s="46"/>
      <c r="BFC40" s="46"/>
      <c r="BFD40" s="46"/>
      <c r="BFE40" s="46"/>
      <c r="BFF40" s="46"/>
      <c r="BFG40" s="46"/>
      <c r="BFH40" s="46"/>
      <c r="BFI40" s="46"/>
      <c r="BFJ40" s="46"/>
      <c r="BFK40" s="46"/>
      <c r="BFL40" s="46"/>
      <c r="BFM40" s="46"/>
      <c r="BFN40" s="46"/>
      <c r="BFO40" s="46"/>
      <c r="BFP40" s="46"/>
      <c r="BFQ40" s="46"/>
      <c r="BFR40" s="46"/>
      <c r="BFS40" s="46"/>
      <c r="BFT40" s="46"/>
      <c r="BFU40" s="46"/>
      <c r="BFV40" s="46"/>
      <c r="BFW40" s="46"/>
      <c r="BFX40" s="46"/>
      <c r="BFY40" s="46"/>
      <c r="BFZ40" s="46"/>
      <c r="BGA40" s="46"/>
      <c r="BGB40" s="46"/>
      <c r="BGC40" s="46"/>
      <c r="BGD40" s="46"/>
      <c r="BGE40" s="46"/>
      <c r="BGF40" s="46"/>
      <c r="BGG40" s="46"/>
      <c r="BGH40" s="46"/>
      <c r="BGI40" s="46"/>
      <c r="BGJ40" s="46"/>
      <c r="BGK40" s="46"/>
      <c r="BGL40" s="46"/>
      <c r="BGM40" s="46"/>
      <c r="BGN40" s="46"/>
      <c r="BGO40" s="46"/>
      <c r="BGP40" s="46"/>
      <c r="BGQ40" s="46"/>
      <c r="BGR40" s="46"/>
      <c r="BGS40" s="46"/>
      <c r="BGT40" s="46"/>
      <c r="BGU40" s="46"/>
      <c r="BGV40" s="46"/>
      <c r="BGW40" s="46"/>
      <c r="BGX40" s="46"/>
      <c r="BGY40" s="46"/>
      <c r="BGZ40" s="46"/>
      <c r="BHA40" s="46"/>
      <c r="BHB40" s="46"/>
      <c r="BHC40" s="46"/>
      <c r="BHD40" s="46"/>
      <c r="BHE40" s="46"/>
      <c r="BHF40" s="46"/>
      <c r="BHG40" s="46"/>
      <c r="BHH40" s="46"/>
      <c r="BHI40" s="46"/>
      <c r="BHJ40" s="46"/>
      <c r="BHK40" s="46"/>
      <c r="BHL40" s="46"/>
      <c r="BHM40" s="46"/>
      <c r="BHN40" s="46"/>
      <c r="BHO40" s="46"/>
      <c r="BHP40" s="46"/>
      <c r="BHQ40" s="46"/>
      <c r="BHR40" s="46"/>
      <c r="BHS40" s="46"/>
      <c r="BHT40" s="46"/>
      <c r="BHU40" s="46"/>
      <c r="BHV40" s="46"/>
      <c r="BHW40" s="46"/>
      <c r="BHX40" s="46"/>
      <c r="BHY40" s="46"/>
      <c r="BHZ40" s="46"/>
      <c r="BIA40" s="46"/>
      <c r="BIB40" s="46"/>
      <c r="BIC40" s="46"/>
      <c r="BID40" s="46"/>
      <c r="BIE40" s="46"/>
      <c r="BIF40" s="46"/>
      <c r="BIG40" s="46"/>
      <c r="BIH40" s="46"/>
      <c r="BII40" s="46"/>
      <c r="BIJ40" s="46"/>
      <c r="BIK40" s="46"/>
      <c r="BIL40" s="46"/>
      <c r="BIM40" s="46"/>
      <c r="BIN40" s="46"/>
      <c r="BIO40" s="46"/>
      <c r="BIP40" s="46"/>
      <c r="BIQ40" s="46"/>
      <c r="BIR40" s="46"/>
      <c r="BIS40" s="46"/>
      <c r="BIT40" s="46"/>
      <c r="BIU40" s="46"/>
      <c r="BIV40" s="46"/>
      <c r="BIW40" s="46"/>
      <c r="BIX40" s="46"/>
      <c r="BIY40" s="46"/>
      <c r="BIZ40" s="46"/>
      <c r="BJA40" s="46"/>
      <c r="BJB40" s="46"/>
      <c r="BJC40" s="46"/>
      <c r="BJD40" s="46"/>
      <c r="BJE40" s="46"/>
      <c r="BJF40" s="46"/>
      <c r="BJG40" s="46"/>
      <c r="BJH40" s="46"/>
      <c r="BJI40" s="46"/>
      <c r="BJJ40" s="46"/>
      <c r="BJK40" s="46"/>
      <c r="BJL40" s="46"/>
      <c r="BJM40" s="46"/>
      <c r="BJN40" s="46"/>
      <c r="BJO40" s="46"/>
      <c r="BJP40" s="46"/>
      <c r="BJQ40" s="46"/>
      <c r="BJR40" s="46"/>
      <c r="BJS40" s="46"/>
      <c r="BJT40" s="46"/>
      <c r="BJU40" s="46"/>
      <c r="BJV40" s="46"/>
      <c r="BJW40" s="46"/>
      <c r="BJX40" s="46"/>
      <c r="BJY40" s="46"/>
      <c r="BJZ40" s="46"/>
      <c r="BKA40" s="46"/>
      <c r="BKB40" s="46"/>
      <c r="BKC40" s="46"/>
      <c r="BKD40" s="46"/>
      <c r="BKE40" s="46"/>
      <c r="BKF40" s="46"/>
      <c r="BKG40" s="46"/>
      <c r="BKH40" s="46"/>
      <c r="BKI40" s="46"/>
      <c r="BKJ40" s="46"/>
      <c r="BKK40" s="46"/>
      <c r="BKL40" s="46"/>
      <c r="BKM40" s="46"/>
      <c r="BKN40" s="46"/>
      <c r="BKO40" s="46"/>
      <c r="BKP40" s="46"/>
      <c r="BKQ40" s="46"/>
      <c r="BKR40" s="46"/>
      <c r="BKS40" s="46"/>
      <c r="BKT40" s="46"/>
      <c r="BKU40" s="46"/>
      <c r="BKV40" s="46"/>
      <c r="BKW40" s="46"/>
      <c r="BKX40" s="46"/>
      <c r="BKY40" s="46"/>
      <c r="BKZ40" s="46"/>
      <c r="BLA40" s="46"/>
      <c r="BLB40" s="46"/>
      <c r="BLC40" s="46"/>
      <c r="BLD40" s="46"/>
      <c r="BLE40" s="46"/>
      <c r="BLF40" s="46"/>
      <c r="BLG40" s="46"/>
      <c r="BLH40" s="46"/>
      <c r="BLI40" s="46"/>
      <c r="BLJ40" s="46"/>
      <c r="BLK40" s="46"/>
      <c r="BLL40" s="46"/>
      <c r="BLM40" s="46"/>
      <c r="BLN40" s="46"/>
      <c r="BLO40" s="46"/>
      <c r="BLP40" s="46"/>
      <c r="BLQ40" s="46"/>
      <c r="BLR40" s="46"/>
      <c r="BLS40" s="46"/>
      <c r="BLT40" s="46"/>
      <c r="BLU40" s="46"/>
      <c r="BLV40" s="46"/>
      <c r="BLW40" s="46"/>
      <c r="BLX40" s="46"/>
      <c r="BLY40" s="46"/>
      <c r="BLZ40" s="46"/>
      <c r="BMA40" s="46"/>
      <c r="BMB40" s="46"/>
      <c r="BMC40" s="46"/>
      <c r="BMD40" s="46"/>
      <c r="BME40" s="46"/>
      <c r="BMF40" s="46"/>
      <c r="BMG40" s="46"/>
      <c r="BMH40" s="46"/>
      <c r="BMI40" s="46"/>
      <c r="BMJ40" s="46"/>
      <c r="BMK40" s="46"/>
      <c r="BML40" s="46"/>
      <c r="BMM40" s="46"/>
      <c r="BMN40" s="46"/>
      <c r="BMO40" s="46"/>
      <c r="BMP40" s="46"/>
      <c r="BMQ40" s="46"/>
      <c r="BMR40" s="46"/>
      <c r="BMS40" s="46"/>
      <c r="BMT40" s="46"/>
      <c r="BMU40" s="46"/>
      <c r="BMV40" s="46"/>
      <c r="BMW40" s="46"/>
      <c r="BMX40" s="46"/>
      <c r="BMY40" s="46"/>
      <c r="BMZ40" s="46"/>
      <c r="BNA40" s="46"/>
      <c r="BNB40" s="46"/>
      <c r="BNC40" s="46"/>
      <c r="BND40" s="46"/>
      <c r="BNE40" s="46"/>
      <c r="BNF40" s="46"/>
      <c r="BNG40" s="46"/>
      <c r="BNH40" s="46"/>
      <c r="BNI40" s="46"/>
      <c r="BNJ40" s="46"/>
      <c r="BNK40" s="46"/>
      <c r="BNL40" s="46"/>
      <c r="BNM40" s="46"/>
      <c r="BNN40" s="46"/>
      <c r="BNO40" s="46"/>
      <c r="BNP40" s="46"/>
      <c r="BNQ40" s="46"/>
      <c r="BNR40" s="46"/>
      <c r="BNS40" s="46"/>
      <c r="BNT40" s="46"/>
      <c r="BNU40" s="46"/>
      <c r="BNV40" s="46"/>
      <c r="BNW40" s="46"/>
      <c r="BNX40" s="46"/>
      <c r="BNY40" s="46"/>
      <c r="BNZ40" s="46"/>
      <c r="BOA40" s="46"/>
      <c r="BOB40" s="46"/>
      <c r="BOC40" s="46"/>
      <c r="BOD40" s="46"/>
      <c r="BOE40" s="46"/>
      <c r="BOF40" s="46"/>
      <c r="BOG40" s="46"/>
      <c r="BOH40" s="46"/>
      <c r="BOI40" s="46"/>
      <c r="BOJ40" s="46"/>
      <c r="BOK40" s="46"/>
      <c r="BOL40" s="46"/>
      <c r="BOM40" s="46"/>
      <c r="BON40" s="46"/>
      <c r="BOO40" s="46"/>
      <c r="BOP40" s="46"/>
      <c r="BOQ40" s="46"/>
      <c r="BOR40" s="46"/>
      <c r="BOS40" s="46"/>
      <c r="BOT40" s="46"/>
      <c r="BOU40" s="46"/>
      <c r="BOV40" s="46"/>
      <c r="BOW40" s="46"/>
      <c r="BOX40" s="46"/>
      <c r="BOY40" s="46"/>
      <c r="BOZ40" s="46"/>
      <c r="BPA40" s="46"/>
      <c r="BPB40" s="46"/>
      <c r="BPC40" s="46"/>
      <c r="BPD40" s="46"/>
      <c r="BPE40" s="46"/>
      <c r="BPF40" s="46"/>
      <c r="BPG40" s="46"/>
      <c r="BPH40" s="46"/>
      <c r="BPI40" s="46"/>
      <c r="BPJ40" s="46"/>
      <c r="BPK40" s="46"/>
      <c r="BPL40" s="46"/>
      <c r="BPM40" s="46"/>
      <c r="BPN40" s="46"/>
      <c r="BPO40" s="46"/>
      <c r="BPP40" s="46"/>
      <c r="BPQ40" s="46"/>
      <c r="BPR40" s="46"/>
      <c r="BPS40" s="46"/>
      <c r="BPT40" s="46"/>
      <c r="BPU40" s="46"/>
      <c r="BPV40" s="46"/>
      <c r="BPW40" s="46"/>
      <c r="BPX40" s="46"/>
      <c r="BPY40" s="46"/>
      <c r="BPZ40" s="46"/>
      <c r="BQA40" s="46"/>
      <c r="BQB40" s="46"/>
      <c r="BQC40" s="46"/>
      <c r="BQD40" s="46"/>
      <c r="BQE40" s="46"/>
      <c r="BQF40" s="46"/>
      <c r="BQG40" s="46"/>
      <c r="BQH40" s="46"/>
      <c r="BQI40" s="46"/>
      <c r="BQJ40" s="46"/>
      <c r="BQK40" s="46"/>
      <c r="BQL40" s="46"/>
      <c r="BQM40" s="46"/>
      <c r="BQN40" s="46"/>
      <c r="BQO40" s="46"/>
      <c r="BQP40" s="46"/>
      <c r="BQQ40" s="46"/>
      <c r="BQR40" s="46"/>
      <c r="BQS40" s="46"/>
      <c r="BQT40" s="46"/>
      <c r="BQU40" s="46"/>
      <c r="BQV40" s="46"/>
      <c r="BQW40" s="46"/>
      <c r="BQX40" s="46"/>
      <c r="BQY40" s="46"/>
      <c r="BQZ40" s="46"/>
      <c r="BRA40" s="46"/>
      <c r="BRB40" s="46"/>
      <c r="BRC40" s="46"/>
      <c r="BRD40" s="46"/>
      <c r="BRE40" s="46"/>
      <c r="BRF40" s="46"/>
      <c r="BRG40" s="46"/>
      <c r="BRH40" s="46"/>
      <c r="BRI40" s="46"/>
      <c r="BRJ40" s="46"/>
      <c r="BRK40" s="46"/>
      <c r="BRL40" s="46"/>
      <c r="BRM40" s="46"/>
      <c r="BRN40" s="46"/>
      <c r="BRO40" s="46"/>
      <c r="BRP40" s="46"/>
      <c r="BRQ40" s="46"/>
      <c r="BRR40" s="46"/>
      <c r="BRS40" s="46"/>
      <c r="BRT40" s="46"/>
      <c r="BRU40" s="46"/>
      <c r="BRV40" s="46"/>
      <c r="BRW40" s="46"/>
      <c r="BRX40" s="46"/>
      <c r="BRY40" s="46"/>
      <c r="BRZ40" s="46"/>
      <c r="BSA40" s="46"/>
      <c r="BSB40" s="46"/>
      <c r="BSC40" s="46"/>
      <c r="BSD40" s="46"/>
      <c r="BSE40" s="46"/>
      <c r="BSF40" s="46"/>
      <c r="BSG40" s="46"/>
      <c r="BSH40" s="46"/>
      <c r="BSI40" s="46"/>
      <c r="BSJ40" s="46"/>
      <c r="BSK40" s="46"/>
      <c r="BSL40" s="46"/>
      <c r="BSM40" s="46"/>
      <c r="BSN40" s="46"/>
      <c r="BSO40" s="46"/>
      <c r="BSP40" s="46"/>
      <c r="BSQ40" s="46"/>
      <c r="BSR40" s="46"/>
      <c r="BSS40" s="46"/>
      <c r="BST40" s="46"/>
      <c r="BSU40" s="46"/>
      <c r="BSV40" s="46"/>
      <c r="BSW40" s="46"/>
      <c r="BSX40" s="46"/>
      <c r="BSY40" s="46"/>
      <c r="BSZ40" s="46"/>
      <c r="BTA40" s="46"/>
      <c r="BTB40" s="46"/>
      <c r="BTC40" s="46"/>
      <c r="BTD40" s="46"/>
      <c r="BTE40" s="46"/>
      <c r="BTF40" s="46"/>
      <c r="BTG40" s="46"/>
      <c r="BTH40" s="46"/>
      <c r="BTI40" s="46"/>
      <c r="BTJ40" s="46"/>
      <c r="BTK40" s="46"/>
      <c r="BTL40" s="46"/>
      <c r="BTM40" s="46"/>
      <c r="BTN40" s="46"/>
      <c r="BTO40" s="46"/>
      <c r="BTP40" s="46"/>
      <c r="BTQ40" s="46"/>
      <c r="BTR40" s="46"/>
      <c r="BTS40" s="46"/>
      <c r="BTT40" s="46"/>
      <c r="BTU40" s="46"/>
      <c r="BTV40" s="46"/>
      <c r="BTW40" s="46"/>
      <c r="BTX40" s="46"/>
      <c r="BTY40" s="46"/>
      <c r="BTZ40" s="46"/>
      <c r="BUA40" s="46"/>
      <c r="BUB40" s="46"/>
      <c r="BUC40" s="46"/>
      <c r="BUD40" s="46"/>
      <c r="BUE40" s="46"/>
      <c r="BUF40" s="46"/>
      <c r="BUG40" s="46"/>
      <c r="BUH40" s="46"/>
      <c r="BUI40" s="46"/>
      <c r="BUJ40" s="46"/>
      <c r="BUK40" s="46"/>
      <c r="BUL40" s="46"/>
      <c r="BUM40" s="46"/>
      <c r="BUN40" s="46"/>
      <c r="BUO40" s="46"/>
      <c r="BUP40" s="46"/>
      <c r="BUQ40" s="46"/>
      <c r="BUR40" s="46"/>
      <c r="BUS40" s="46"/>
      <c r="BUT40" s="46"/>
      <c r="BUU40" s="46"/>
      <c r="BUV40" s="46"/>
      <c r="BUW40" s="46"/>
      <c r="BUX40" s="46"/>
      <c r="BUY40" s="46"/>
      <c r="BUZ40" s="46"/>
      <c r="BVA40" s="46"/>
      <c r="BVB40" s="46"/>
      <c r="BVC40" s="46"/>
      <c r="BVD40" s="46"/>
      <c r="BVE40" s="46"/>
      <c r="BVF40" s="46"/>
      <c r="BVG40" s="46"/>
      <c r="BVH40" s="46"/>
      <c r="BVI40" s="46"/>
      <c r="BVJ40" s="46"/>
      <c r="BVK40" s="46"/>
      <c r="BVL40" s="46"/>
      <c r="BVM40" s="46"/>
      <c r="BVN40" s="46"/>
      <c r="BVO40" s="46"/>
      <c r="BVP40" s="46"/>
      <c r="BVQ40" s="46"/>
      <c r="BVR40" s="46"/>
      <c r="BVS40" s="46"/>
      <c r="BVT40" s="46"/>
      <c r="BVU40" s="46"/>
      <c r="BVV40" s="46"/>
      <c r="BVW40" s="46"/>
      <c r="BVX40" s="46"/>
      <c r="BVY40" s="46"/>
      <c r="BVZ40" s="46"/>
      <c r="BWA40" s="46"/>
      <c r="BWB40" s="46"/>
      <c r="BWC40" s="46"/>
      <c r="BWD40" s="46"/>
      <c r="BWE40" s="46"/>
      <c r="BWF40" s="46"/>
      <c r="BWG40" s="46"/>
      <c r="BWH40" s="46"/>
      <c r="BWI40" s="46"/>
      <c r="BWJ40" s="46"/>
      <c r="BWK40" s="46"/>
      <c r="BWL40" s="46"/>
      <c r="BWM40" s="46"/>
      <c r="BWN40" s="46"/>
      <c r="BWO40" s="46"/>
      <c r="BWP40" s="46"/>
      <c r="BWQ40" s="46"/>
      <c r="BWR40" s="46"/>
      <c r="BWS40" s="46"/>
      <c r="BWT40" s="46"/>
      <c r="BWU40" s="46"/>
      <c r="BWV40" s="46"/>
      <c r="BWW40" s="46"/>
      <c r="BWX40" s="46"/>
      <c r="BWY40" s="46"/>
      <c r="BWZ40" s="46"/>
      <c r="BXA40" s="46"/>
      <c r="BXB40" s="46"/>
      <c r="BXC40" s="46"/>
      <c r="BXD40" s="46"/>
      <c r="BXE40" s="46"/>
      <c r="BXF40" s="46"/>
      <c r="BXG40" s="46"/>
      <c r="BXH40" s="46"/>
      <c r="BXI40" s="46"/>
      <c r="BXJ40" s="46"/>
      <c r="BXK40" s="46"/>
      <c r="BXL40" s="46"/>
      <c r="BXM40" s="46"/>
      <c r="BXN40" s="46"/>
      <c r="BXO40" s="46"/>
      <c r="BXP40" s="46"/>
      <c r="BXQ40" s="46"/>
      <c r="BXR40" s="46"/>
      <c r="BXS40" s="46"/>
      <c r="BXT40" s="46"/>
      <c r="BXU40" s="46"/>
      <c r="BXV40" s="46"/>
      <c r="BXW40" s="46"/>
      <c r="BXX40" s="46"/>
      <c r="BXY40" s="46"/>
      <c r="BXZ40" s="46"/>
      <c r="BYA40" s="46"/>
      <c r="BYB40" s="46"/>
      <c r="BYC40" s="46"/>
      <c r="BYD40" s="46"/>
      <c r="BYE40" s="46"/>
      <c r="BYF40" s="46"/>
      <c r="BYG40" s="46"/>
      <c r="BYH40" s="46"/>
      <c r="BYI40" s="46"/>
      <c r="BYJ40" s="46"/>
      <c r="BYK40" s="46"/>
      <c r="BYL40" s="46"/>
      <c r="BYM40" s="46"/>
      <c r="BYN40" s="46"/>
      <c r="BYO40" s="46"/>
      <c r="BYP40" s="46"/>
      <c r="BYQ40" s="46"/>
      <c r="BYR40" s="46"/>
      <c r="BYS40" s="46"/>
      <c r="BYT40" s="46"/>
      <c r="BYU40" s="46"/>
      <c r="BYV40" s="46"/>
      <c r="BYW40" s="46"/>
      <c r="BYX40" s="46"/>
      <c r="BYY40" s="46"/>
      <c r="BYZ40" s="46"/>
      <c r="BZA40" s="46"/>
      <c r="BZB40" s="46"/>
      <c r="BZC40" s="46"/>
      <c r="BZD40" s="46"/>
      <c r="BZE40" s="46"/>
      <c r="BZF40" s="46"/>
      <c r="BZG40" s="46"/>
      <c r="BZH40" s="46"/>
      <c r="BZI40" s="46"/>
      <c r="BZJ40" s="46"/>
      <c r="BZK40" s="46"/>
      <c r="BZL40" s="46"/>
      <c r="BZM40" s="46"/>
      <c r="BZN40" s="46"/>
      <c r="BZO40" s="46"/>
      <c r="BZP40" s="46"/>
      <c r="BZQ40" s="46"/>
      <c r="BZR40" s="46"/>
      <c r="BZS40" s="46"/>
      <c r="BZT40" s="46"/>
      <c r="BZU40" s="46"/>
      <c r="BZV40" s="46"/>
      <c r="BZW40" s="46"/>
      <c r="BZX40" s="46"/>
      <c r="BZY40" s="46"/>
      <c r="BZZ40" s="46"/>
      <c r="CAA40" s="46"/>
      <c r="CAB40" s="46"/>
      <c r="CAC40" s="46"/>
      <c r="CAD40" s="46"/>
      <c r="CAE40" s="46"/>
      <c r="CAF40" s="46"/>
      <c r="CAG40" s="46"/>
      <c r="CAH40" s="46"/>
      <c r="CAI40" s="46"/>
      <c r="CAJ40" s="46"/>
      <c r="CAK40" s="46"/>
      <c r="CAL40" s="46"/>
      <c r="CAM40" s="46"/>
      <c r="CAN40" s="46"/>
      <c r="CAO40" s="46"/>
      <c r="CAP40" s="46"/>
      <c r="CAQ40" s="46"/>
      <c r="CAR40" s="46"/>
      <c r="CAS40" s="46"/>
      <c r="CAT40" s="46"/>
      <c r="CAU40" s="46"/>
      <c r="CAV40" s="46"/>
      <c r="CAW40" s="46"/>
      <c r="CAX40" s="46"/>
      <c r="CAY40" s="46"/>
      <c r="CAZ40" s="46"/>
      <c r="CBA40" s="46"/>
      <c r="CBB40" s="46"/>
      <c r="CBC40" s="46"/>
      <c r="CBD40" s="46"/>
      <c r="CBE40" s="46"/>
      <c r="CBF40" s="46"/>
      <c r="CBG40" s="46"/>
      <c r="CBH40" s="46"/>
      <c r="CBI40" s="46"/>
      <c r="CBJ40" s="46"/>
      <c r="CBK40" s="46"/>
      <c r="CBL40" s="46"/>
      <c r="CBM40" s="46"/>
      <c r="CBN40" s="46"/>
      <c r="CBO40" s="46"/>
      <c r="CBP40" s="46"/>
      <c r="CBQ40" s="46"/>
      <c r="CBR40" s="46"/>
      <c r="CBS40" s="46"/>
      <c r="CBT40" s="46"/>
      <c r="CBU40" s="46"/>
      <c r="CBV40" s="46"/>
      <c r="CBW40" s="46"/>
      <c r="CBX40" s="46"/>
      <c r="CBY40" s="46"/>
      <c r="CBZ40" s="46"/>
      <c r="CCA40" s="46"/>
      <c r="CCB40" s="46"/>
      <c r="CCC40" s="46"/>
      <c r="CCD40" s="46"/>
      <c r="CCE40" s="46"/>
      <c r="CCF40" s="46"/>
      <c r="CCG40" s="46"/>
      <c r="CCH40" s="46"/>
      <c r="CCI40" s="46"/>
      <c r="CCJ40" s="46"/>
      <c r="CCK40" s="46"/>
      <c r="CCL40" s="46"/>
      <c r="CCM40" s="46"/>
      <c r="CCN40" s="46"/>
      <c r="CCO40" s="46"/>
      <c r="CCP40" s="46"/>
      <c r="CCQ40" s="46"/>
      <c r="CCR40" s="46"/>
      <c r="CCS40" s="46"/>
      <c r="CCT40" s="46"/>
      <c r="CCU40" s="46"/>
      <c r="CCV40" s="46"/>
      <c r="CCW40" s="46"/>
      <c r="CCX40" s="46"/>
      <c r="CCY40" s="46"/>
      <c r="CCZ40" s="46"/>
      <c r="CDA40" s="46"/>
      <c r="CDB40" s="46"/>
      <c r="CDC40" s="46"/>
      <c r="CDD40" s="46"/>
      <c r="CDE40" s="46"/>
      <c r="CDF40" s="46"/>
      <c r="CDG40" s="46"/>
      <c r="CDH40" s="46"/>
      <c r="CDI40" s="46"/>
      <c r="CDJ40" s="46"/>
      <c r="CDK40" s="46"/>
      <c r="CDL40" s="46"/>
      <c r="CDM40" s="46"/>
      <c r="CDN40" s="46"/>
      <c r="CDO40" s="46"/>
      <c r="CDP40" s="46"/>
      <c r="CDQ40" s="46"/>
      <c r="CDR40" s="46"/>
      <c r="CDS40" s="46"/>
      <c r="CDT40" s="46"/>
      <c r="CDU40" s="46"/>
      <c r="CDV40" s="46"/>
      <c r="CDW40" s="46"/>
      <c r="CDX40" s="46"/>
      <c r="CDY40" s="46"/>
      <c r="CDZ40" s="46"/>
      <c r="CEA40" s="46"/>
      <c r="CEB40" s="46"/>
      <c r="CEC40" s="46"/>
      <c r="CED40" s="46"/>
      <c r="CEE40" s="46"/>
      <c r="CEF40" s="46"/>
      <c r="CEG40" s="46"/>
      <c r="CEH40" s="46"/>
      <c r="CEI40" s="46"/>
      <c r="CEJ40" s="46"/>
      <c r="CEK40" s="46"/>
      <c r="CEL40" s="46"/>
      <c r="CEM40" s="46"/>
      <c r="CEN40" s="46"/>
      <c r="CEO40" s="46"/>
      <c r="CEP40" s="46"/>
      <c r="CEQ40" s="46"/>
      <c r="CER40" s="46"/>
      <c r="CES40" s="46"/>
      <c r="CET40" s="46"/>
      <c r="CEU40" s="46"/>
      <c r="CEV40" s="46"/>
      <c r="CEW40" s="46"/>
      <c r="CEX40" s="46"/>
      <c r="CEY40" s="46"/>
      <c r="CEZ40" s="46"/>
      <c r="CFA40" s="46"/>
      <c r="CFB40" s="46"/>
      <c r="CFC40" s="46"/>
      <c r="CFD40" s="46"/>
      <c r="CFE40" s="46"/>
      <c r="CFF40" s="46"/>
      <c r="CFG40" s="46"/>
      <c r="CFH40" s="46"/>
      <c r="CFI40" s="46"/>
      <c r="CFJ40" s="46"/>
      <c r="CFK40" s="46"/>
      <c r="CFL40" s="46"/>
      <c r="CFM40" s="46"/>
      <c r="CFN40" s="46"/>
      <c r="CFO40" s="46"/>
      <c r="CFP40" s="46"/>
      <c r="CFQ40" s="46"/>
      <c r="CFR40" s="46"/>
      <c r="CFS40" s="46"/>
      <c r="CFT40" s="46"/>
      <c r="CFU40" s="46"/>
      <c r="CFV40" s="46"/>
      <c r="CFW40" s="46"/>
      <c r="CFX40" s="46"/>
      <c r="CFY40" s="46"/>
      <c r="CFZ40" s="46"/>
      <c r="CGA40" s="46"/>
      <c r="CGB40" s="46"/>
      <c r="CGC40" s="46"/>
      <c r="CGD40" s="46"/>
      <c r="CGE40" s="46"/>
      <c r="CGF40" s="46"/>
      <c r="CGG40" s="46"/>
      <c r="CGH40" s="46"/>
      <c r="CGI40" s="46"/>
      <c r="CGJ40" s="46"/>
      <c r="CGK40" s="46"/>
      <c r="CGL40" s="46"/>
      <c r="CGM40" s="46"/>
      <c r="CGN40" s="46"/>
      <c r="CGO40" s="46"/>
      <c r="CGP40" s="46"/>
      <c r="CGQ40" s="46"/>
      <c r="CGR40" s="46"/>
      <c r="CGS40" s="46"/>
      <c r="CGT40" s="46"/>
      <c r="CGU40" s="46"/>
      <c r="CGV40" s="46"/>
      <c r="CGW40" s="46"/>
      <c r="CGX40" s="46"/>
      <c r="CGY40" s="46"/>
      <c r="CGZ40" s="46"/>
      <c r="CHA40" s="46"/>
      <c r="CHB40" s="46"/>
      <c r="CHC40" s="46"/>
      <c r="CHD40" s="46"/>
      <c r="CHE40" s="46"/>
      <c r="CHF40" s="46"/>
      <c r="CHG40" s="46"/>
      <c r="CHH40" s="46"/>
      <c r="CHI40" s="46"/>
      <c r="CHJ40" s="46"/>
      <c r="CHK40" s="46"/>
      <c r="CHL40" s="46"/>
      <c r="CHM40" s="46"/>
      <c r="CHN40" s="46"/>
      <c r="CHO40" s="46"/>
      <c r="CHP40" s="46"/>
      <c r="CHQ40" s="46"/>
      <c r="CHR40" s="46"/>
      <c r="CHS40" s="46"/>
      <c r="CHT40" s="46"/>
      <c r="CHU40" s="46"/>
      <c r="CHV40" s="46"/>
      <c r="CHW40" s="46"/>
      <c r="CHX40" s="46"/>
      <c r="CHY40" s="46"/>
      <c r="CHZ40" s="46"/>
      <c r="CIA40" s="46"/>
      <c r="CIB40" s="46"/>
      <c r="CIC40" s="46"/>
      <c r="CID40" s="46"/>
      <c r="CIE40" s="46"/>
      <c r="CIF40" s="46"/>
      <c r="CIG40" s="46"/>
      <c r="CIH40" s="46"/>
      <c r="CII40" s="46"/>
      <c r="CIJ40" s="46"/>
      <c r="CIK40" s="46"/>
      <c r="CIL40" s="46"/>
      <c r="CIM40" s="46"/>
      <c r="CIN40" s="46"/>
      <c r="CIO40" s="46"/>
      <c r="CIP40" s="46"/>
      <c r="CIQ40" s="46"/>
      <c r="CIR40" s="46"/>
      <c r="CIS40" s="46"/>
      <c r="CIT40" s="46"/>
      <c r="CIU40" s="46"/>
      <c r="CIV40" s="46"/>
      <c r="CIW40" s="46"/>
      <c r="CIX40" s="46"/>
      <c r="CIY40" s="46"/>
      <c r="CIZ40" s="46"/>
      <c r="CJA40" s="46"/>
      <c r="CJB40" s="46"/>
      <c r="CJC40" s="46"/>
      <c r="CJD40" s="46"/>
      <c r="CJE40" s="46"/>
      <c r="CJF40" s="46"/>
      <c r="CJG40" s="46"/>
      <c r="CJH40" s="46"/>
      <c r="CJI40" s="46"/>
      <c r="CJJ40" s="46"/>
      <c r="CJK40" s="46"/>
      <c r="CJL40" s="46"/>
      <c r="CJM40" s="46"/>
      <c r="CJN40" s="46"/>
      <c r="CJO40" s="46"/>
      <c r="CJP40" s="46"/>
      <c r="CJQ40" s="46"/>
      <c r="CJR40" s="46"/>
      <c r="CJS40" s="46"/>
      <c r="CJT40" s="46"/>
      <c r="CJU40" s="46"/>
      <c r="CJV40" s="46"/>
      <c r="CJW40" s="46"/>
      <c r="CJX40" s="46"/>
      <c r="CJY40" s="46"/>
      <c r="CJZ40" s="46"/>
      <c r="CKA40" s="46"/>
      <c r="CKB40" s="46"/>
      <c r="CKC40" s="46"/>
      <c r="CKD40" s="46"/>
      <c r="CKE40" s="46"/>
      <c r="CKF40" s="46"/>
      <c r="CKG40" s="46"/>
      <c r="CKH40" s="46"/>
      <c r="CKI40" s="46"/>
      <c r="CKJ40" s="46"/>
      <c r="CKK40" s="46"/>
      <c r="CKL40" s="46"/>
      <c r="CKM40" s="46"/>
      <c r="CKN40" s="46"/>
      <c r="CKO40" s="46"/>
      <c r="CKP40" s="46"/>
      <c r="CKQ40" s="46"/>
      <c r="CKR40" s="46"/>
      <c r="CKS40" s="46"/>
      <c r="CKT40" s="46"/>
      <c r="CKU40" s="46"/>
      <c r="CKV40" s="46"/>
      <c r="CKW40" s="46"/>
      <c r="CKX40" s="46"/>
      <c r="CKY40" s="46"/>
      <c r="CKZ40" s="46"/>
      <c r="CLA40" s="46"/>
      <c r="CLB40" s="46"/>
      <c r="CLC40" s="46"/>
      <c r="CLD40" s="46"/>
      <c r="CLE40" s="46"/>
      <c r="CLF40" s="46"/>
      <c r="CLG40" s="46"/>
      <c r="CLH40" s="46"/>
      <c r="CLI40" s="46"/>
      <c r="CLJ40" s="46"/>
      <c r="CLK40" s="46"/>
      <c r="CLL40" s="46"/>
      <c r="CLM40" s="46"/>
      <c r="CLN40" s="46"/>
      <c r="CLO40" s="46"/>
      <c r="CLP40" s="46"/>
      <c r="CLQ40" s="46"/>
      <c r="CLR40" s="46"/>
      <c r="CLS40" s="46"/>
      <c r="CLT40" s="46"/>
      <c r="CLU40" s="46"/>
      <c r="CLV40" s="46"/>
      <c r="CLW40" s="46"/>
      <c r="CLX40" s="46"/>
      <c r="CLY40" s="46"/>
      <c r="CLZ40" s="46"/>
      <c r="CMA40" s="46"/>
      <c r="CMB40" s="46"/>
      <c r="CMC40" s="46"/>
      <c r="CMD40" s="46"/>
      <c r="CME40" s="46"/>
      <c r="CMF40" s="46"/>
      <c r="CMG40" s="46"/>
      <c r="CMH40" s="46"/>
      <c r="CMI40" s="46"/>
      <c r="CMJ40" s="46"/>
      <c r="CMK40" s="46"/>
      <c r="CML40" s="46"/>
      <c r="CMM40" s="46"/>
      <c r="CMN40" s="46"/>
      <c r="CMO40" s="46"/>
      <c r="CMP40" s="46"/>
      <c r="CMQ40" s="46"/>
      <c r="CMR40" s="46"/>
      <c r="CMS40" s="46"/>
      <c r="CMT40" s="46"/>
      <c r="CMU40" s="46"/>
      <c r="CMV40" s="46"/>
      <c r="CMW40" s="46"/>
      <c r="CMX40" s="46"/>
      <c r="CMY40" s="46"/>
      <c r="CMZ40" s="46"/>
      <c r="CNA40" s="46"/>
      <c r="CNB40" s="46"/>
      <c r="CNC40" s="46"/>
      <c r="CND40" s="46"/>
      <c r="CNE40" s="46"/>
      <c r="CNF40" s="46"/>
      <c r="CNG40" s="46"/>
      <c r="CNH40" s="46"/>
      <c r="CNI40" s="46"/>
      <c r="CNJ40" s="46"/>
      <c r="CNK40" s="46"/>
      <c r="CNL40" s="46"/>
      <c r="CNM40" s="46"/>
      <c r="CNN40" s="46"/>
      <c r="CNO40" s="46"/>
      <c r="CNP40" s="46"/>
      <c r="CNQ40" s="46"/>
      <c r="CNR40" s="46"/>
      <c r="CNS40" s="46"/>
      <c r="CNT40" s="46"/>
      <c r="CNU40" s="46"/>
      <c r="CNV40" s="46"/>
      <c r="CNW40" s="46"/>
      <c r="CNX40" s="46"/>
      <c r="CNY40" s="46"/>
      <c r="CNZ40" s="46"/>
      <c r="COA40" s="46"/>
      <c r="COB40" s="46"/>
      <c r="COC40" s="46"/>
      <c r="COD40" s="46"/>
      <c r="COE40" s="46"/>
      <c r="COF40" s="46"/>
      <c r="COG40" s="46"/>
      <c r="COH40" s="46"/>
      <c r="COI40" s="46"/>
      <c r="COJ40" s="46"/>
      <c r="COK40" s="46"/>
      <c r="COL40" s="46"/>
      <c r="COM40" s="46"/>
      <c r="CON40" s="46"/>
      <c r="COO40" s="46"/>
      <c r="COP40" s="46"/>
      <c r="COQ40" s="46"/>
      <c r="COR40" s="46"/>
      <c r="COS40" s="46"/>
      <c r="COT40" s="46"/>
      <c r="COU40" s="46"/>
      <c r="COV40" s="46"/>
      <c r="COW40" s="46"/>
      <c r="COX40" s="46"/>
      <c r="COY40" s="46"/>
      <c r="COZ40" s="46"/>
      <c r="CPA40" s="46"/>
      <c r="CPB40" s="46"/>
      <c r="CPC40" s="46"/>
      <c r="CPD40" s="46"/>
      <c r="CPE40" s="46"/>
      <c r="CPF40" s="46"/>
      <c r="CPG40" s="46"/>
      <c r="CPH40" s="46"/>
      <c r="CPI40" s="46"/>
      <c r="CPJ40" s="46"/>
      <c r="CPK40" s="46"/>
      <c r="CPL40" s="46"/>
      <c r="CPM40" s="46"/>
      <c r="CPN40" s="46"/>
      <c r="CPO40" s="46"/>
      <c r="CPP40" s="46"/>
      <c r="CPQ40" s="46"/>
      <c r="CPR40" s="46"/>
      <c r="CPS40" s="46"/>
      <c r="CPT40" s="46"/>
      <c r="CPU40" s="46"/>
      <c r="CPV40" s="46"/>
      <c r="CPW40" s="46"/>
      <c r="CPX40" s="46"/>
      <c r="CPY40" s="46"/>
      <c r="CPZ40" s="46"/>
      <c r="CQA40" s="46"/>
      <c r="CQB40" s="46"/>
      <c r="CQC40" s="46"/>
      <c r="CQD40" s="46"/>
      <c r="CQE40" s="46"/>
      <c r="CQF40" s="46"/>
      <c r="CQG40" s="46"/>
      <c r="CQH40" s="46"/>
      <c r="CQI40" s="46"/>
      <c r="CQJ40" s="46"/>
      <c r="CQK40" s="46"/>
      <c r="CQL40" s="46"/>
      <c r="CQM40" s="46"/>
      <c r="CQN40" s="46"/>
      <c r="CQO40" s="46"/>
      <c r="CQP40" s="46"/>
      <c r="CQQ40" s="46"/>
      <c r="CQR40" s="46"/>
      <c r="CQS40" s="46"/>
      <c r="CQT40" s="46"/>
      <c r="CQU40" s="46"/>
      <c r="CQV40" s="46"/>
      <c r="CQW40" s="46"/>
      <c r="CQX40" s="46"/>
      <c r="CQY40" s="46"/>
      <c r="CQZ40" s="46"/>
      <c r="CRA40" s="46"/>
      <c r="CRB40" s="46"/>
      <c r="CRC40" s="46"/>
      <c r="CRD40" s="46"/>
      <c r="CRE40" s="46"/>
      <c r="CRF40" s="46"/>
      <c r="CRG40" s="46"/>
      <c r="CRH40" s="46"/>
      <c r="CRI40" s="46"/>
      <c r="CRJ40" s="46"/>
      <c r="CRK40" s="46"/>
      <c r="CRL40" s="46"/>
      <c r="CRM40" s="46"/>
      <c r="CRN40" s="46"/>
      <c r="CRO40" s="46"/>
      <c r="CRP40" s="46"/>
      <c r="CRQ40" s="46"/>
      <c r="CRR40" s="46"/>
      <c r="CRS40" s="46"/>
      <c r="CRT40" s="46"/>
      <c r="CRU40" s="46"/>
      <c r="CRV40" s="46"/>
      <c r="CRW40" s="46"/>
      <c r="CRX40" s="46"/>
      <c r="CRY40" s="46"/>
      <c r="CRZ40" s="46"/>
      <c r="CSA40" s="46"/>
      <c r="CSB40" s="46"/>
      <c r="CSC40" s="46"/>
      <c r="CSD40" s="46"/>
      <c r="CSE40" s="46"/>
      <c r="CSF40" s="46"/>
      <c r="CSG40" s="46"/>
      <c r="CSH40" s="46"/>
      <c r="CSI40" s="46"/>
      <c r="CSJ40" s="46"/>
      <c r="CSK40" s="46"/>
      <c r="CSL40" s="46"/>
      <c r="CSM40" s="46"/>
      <c r="CSN40" s="46"/>
      <c r="CSO40" s="46"/>
      <c r="CSP40" s="46"/>
      <c r="CSQ40" s="46"/>
      <c r="CSR40" s="46"/>
      <c r="CSS40" s="46"/>
      <c r="CST40" s="46"/>
      <c r="CSU40" s="46"/>
      <c r="CSV40" s="46"/>
      <c r="CSW40" s="46"/>
      <c r="CSX40" s="46"/>
      <c r="CSY40" s="46"/>
      <c r="CSZ40" s="46"/>
      <c r="CTA40" s="46"/>
      <c r="CTB40" s="46"/>
      <c r="CTC40" s="46"/>
      <c r="CTD40" s="46"/>
      <c r="CTE40" s="46"/>
      <c r="CTF40" s="46"/>
      <c r="CTG40" s="46"/>
      <c r="CTH40" s="46"/>
      <c r="CTI40" s="46"/>
      <c r="CTJ40" s="46"/>
      <c r="CTK40" s="46"/>
      <c r="CTL40" s="46"/>
      <c r="CTM40" s="46"/>
      <c r="CTN40" s="46"/>
      <c r="CTO40" s="46"/>
      <c r="CTP40" s="46"/>
      <c r="CTQ40" s="46"/>
      <c r="CTR40" s="46"/>
      <c r="CTS40" s="46"/>
      <c r="CTT40" s="46"/>
      <c r="CTU40" s="46"/>
      <c r="CTV40" s="46"/>
      <c r="CTW40" s="46"/>
      <c r="CTX40" s="46"/>
      <c r="CTY40" s="46"/>
      <c r="CTZ40" s="46"/>
      <c r="CUA40" s="46"/>
      <c r="CUB40" s="46"/>
      <c r="CUC40" s="46"/>
      <c r="CUD40" s="46"/>
      <c r="CUE40" s="46"/>
      <c r="CUF40" s="46"/>
      <c r="CUG40" s="46"/>
      <c r="CUH40" s="46"/>
      <c r="CUI40" s="46"/>
      <c r="CUJ40" s="46"/>
      <c r="CUK40" s="46"/>
      <c r="CUL40" s="46"/>
      <c r="CUM40" s="46"/>
      <c r="CUN40" s="46"/>
      <c r="CUO40" s="46"/>
      <c r="CUP40" s="46"/>
      <c r="CUQ40" s="46"/>
      <c r="CUR40" s="46"/>
      <c r="CUS40" s="46"/>
      <c r="CUT40" s="46"/>
      <c r="CUU40" s="46"/>
      <c r="CUV40" s="46"/>
      <c r="CUW40" s="46"/>
      <c r="CUX40" s="46"/>
      <c r="CUY40" s="46"/>
      <c r="CUZ40" s="46"/>
      <c r="CVA40" s="46"/>
      <c r="CVB40" s="46"/>
      <c r="CVC40" s="46"/>
      <c r="CVD40" s="46"/>
      <c r="CVE40" s="46"/>
      <c r="CVF40" s="46"/>
      <c r="CVG40" s="46"/>
      <c r="CVH40" s="46"/>
      <c r="CVI40" s="46"/>
      <c r="CVJ40" s="46"/>
      <c r="CVK40" s="46"/>
      <c r="CVL40" s="46"/>
      <c r="CVM40" s="46"/>
      <c r="CVN40" s="46"/>
      <c r="CVO40" s="46"/>
      <c r="CVP40" s="46"/>
      <c r="CVQ40" s="46"/>
      <c r="CVR40" s="46"/>
      <c r="CVS40" s="46"/>
      <c r="CVT40" s="46"/>
      <c r="CVU40" s="46"/>
      <c r="CVV40" s="46"/>
      <c r="CVW40" s="46"/>
      <c r="CVX40" s="46"/>
      <c r="CVY40" s="46"/>
      <c r="CVZ40" s="46"/>
      <c r="CWA40" s="46"/>
      <c r="CWB40" s="46"/>
      <c r="CWC40" s="46"/>
      <c r="CWD40" s="46"/>
      <c r="CWE40" s="46"/>
      <c r="CWF40" s="46"/>
      <c r="CWG40" s="46"/>
      <c r="CWH40" s="46"/>
      <c r="CWI40" s="46"/>
      <c r="CWJ40" s="46"/>
      <c r="CWK40" s="46"/>
      <c r="CWL40" s="46"/>
      <c r="CWM40" s="46"/>
      <c r="CWN40" s="46"/>
      <c r="CWO40" s="46"/>
      <c r="CWP40" s="46"/>
      <c r="CWQ40" s="46"/>
      <c r="CWR40" s="46"/>
      <c r="CWS40" s="46"/>
      <c r="CWT40" s="46"/>
      <c r="CWU40" s="46"/>
      <c r="CWV40" s="46"/>
      <c r="CWW40" s="46"/>
      <c r="CWX40" s="46"/>
      <c r="CWY40" s="46"/>
      <c r="CWZ40" s="46"/>
      <c r="CXA40" s="46"/>
      <c r="CXB40" s="46"/>
      <c r="CXC40" s="46"/>
      <c r="CXD40" s="46"/>
      <c r="CXE40" s="46"/>
      <c r="CXF40" s="46"/>
      <c r="CXG40" s="46"/>
      <c r="CXH40" s="46"/>
      <c r="CXI40" s="46"/>
      <c r="CXJ40" s="46"/>
      <c r="CXK40" s="46"/>
      <c r="CXL40" s="46"/>
      <c r="CXM40" s="46"/>
      <c r="CXN40" s="46"/>
      <c r="CXO40" s="46"/>
      <c r="CXP40" s="46"/>
      <c r="CXQ40" s="46"/>
      <c r="CXR40" s="46"/>
      <c r="CXS40" s="46"/>
      <c r="CXT40" s="46"/>
      <c r="CXU40" s="46"/>
      <c r="CXV40" s="46"/>
      <c r="CXW40" s="46"/>
      <c r="CXX40" s="46"/>
      <c r="CXY40" s="46"/>
      <c r="CXZ40" s="46"/>
      <c r="CYA40" s="46"/>
      <c r="CYB40" s="46"/>
      <c r="CYC40" s="46"/>
      <c r="CYD40" s="46"/>
      <c r="CYE40" s="46"/>
      <c r="CYF40" s="46"/>
      <c r="CYG40" s="46"/>
      <c r="CYH40" s="46"/>
      <c r="CYI40" s="46"/>
      <c r="CYJ40" s="46"/>
      <c r="CYK40" s="46"/>
      <c r="CYL40" s="46"/>
      <c r="CYM40" s="46"/>
      <c r="CYN40" s="46"/>
      <c r="CYO40" s="46"/>
      <c r="CYP40" s="46"/>
      <c r="CYQ40" s="46"/>
      <c r="CYR40" s="46"/>
      <c r="CYS40" s="46"/>
      <c r="CYT40" s="46"/>
      <c r="CYU40" s="46"/>
      <c r="CYV40" s="46"/>
      <c r="CYW40" s="46"/>
      <c r="CYX40" s="46"/>
      <c r="CYY40" s="46"/>
      <c r="CYZ40" s="46"/>
      <c r="CZA40" s="46"/>
      <c r="CZB40" s="46"/>
      <c r="CZC40" s="46"/>
      <c r="CZD40" s="46"/>
      <c r="CZE40" s="46"/>
      <c r="CZF40" s="46"/>
      <c r="CZG40" s="46"/>
      <c r="CZH40" s="46"/>
      <c r="CZI40" s="46"/>
      <c r="CZJ40" s="46"/>
      <c r="CZK40" s="46"/>
      <c r="CZL40" s="46"/>
      <c r="CZM40" s="46"/>
      <c r="CZN40" s="46"/>
      <c r="CZO40" s="46"/>
      <c r="CZP40" s="46"/>
      <c r="CZQ40" s="46"/>
      <c r="CZR40" s="46"/>
      <c r="CZS40" s="46"/>
      <c r="CZT40" s="46"/>
      <c r="CZU40" s="46"/>
      <c r="CZV40" s="46"/>
      <c r="CZW40" s="46"/>
      <c r="CZX40" s="46"/>
      <c r="CZY40" s="46"/>
      <c r="CZZ40" s="46"/>
      <c r="DAA40" s="46"/>
      <c r="DAB40" s="46"/>
      <c r="DAC40" s="46"/>
      <c r="DAD40" s="46"/>
      <c r="DAE40" s="46"/>
      <c r="DAF40" s="46"/>
      <c r="DAG40" s="46"/>
      <c r="DAH40" s="46"/>
      <c r="DAI40" s="46"/>
      <c r="DAJ40" s="46"/>
      <c r="DAK40" s="46"/>
      <c r="DAL40" s="46"/>
      <c r="DAM40" s="46"/>
      <c r="DAN40" s="46"/>
      <c r="DAO40" s="46"/>
      <c r="DAP40" s="46"/>
      <c r="DAQ40" s="46"/>
      <c r="DAR40" s="46"/>
      <c r="DAS40" s="46"/>
      <c r="DAT40" s="46"/>
      <c r="DAU40" s="46"/>
      <c r="DAV40" s="46"/>
      <c r="DAW40" s="46"/>
      <c r="DAX40" s="46"/>
      <c r="DAY40" s="46"/>
      <c r="DAZ40" s="46"/>
      <c r="DBA40" s="46"/>
      <c r="DBB40" s="46"/>
      <c r="DBC40" s="46"/>
      <c r="DBD40" s="46"/>
      <c r="DBE40" s="46"/>
      <c r="DBF40" s="46"/>
      <c r="DBG40" s="46"/>
      <c r="DBH40" s="46"/>
      <c r="DBI40" s="46"/>
      <c r="DBJ40" s="46"/>
      <c r="DBK40" s="46"/>
      <c r="DBL40" s="46"/>
      <c r="DBM40" s="46"/>
      <c r="DBN40" s="46"/>
      <c r="DBO40" s="46"/>
      <c r="DBP40" s="46"/>
      <c r="DBQ40" s="46"/>
      <c r="DBR40" s="46"/>
      <c r="DBS40" s="46"/>
      <c r="DBT40" s="46"/>
      <c r="DBU40" s="46"/>
      <c r="DBV40" s="46"/>
      <c r="DBW40" s="46"/>
      <c r="DBX40" s="46"/>
      <c r="DBY40" s="46"/>
      <c r="DBZ40" s="46"/>
      <c r="DCA40" s="46"/>
      <c r="DCB40" s="46"/>
      <c r="DCC40" s="46"/>
      <c r="DCD40" s="46"/>
      <c r="DCE40" s="46"/>
      <c r="DCF40" s="46"/>
      <c r="DCG40" s="46"/>
      <c r="DCH40" s="46"/>
      <c r="DCI40" s="46"/>
      <c r="DCJ40" s="46"/>
      <c r="DCK40" s="46"/>
      <c r="DCL40" s="46"/>
      <c r="DCM40" s="46"/>
      <c r="DCN40" s="46"/>
      <c r="DCO40" s="46"/>
      <c r="DCP40" s="46"/>
      <c r="DCQ40" s="46"/>
      <c r="DCR40" s="46"/>
      <c r="DCS40" s="46"/>
      <c r="DCT40" s="46"/>
      <c r="DCU40" s="46"/>
      <c r="DCV40" s="46"/>
      <c r="DCW40" s="46"/>
      <c r="DCX40" s="46"/>
      <c r="DCY40" s="46"/>
      <c r="DCZ40" s="46"/>
      <c r="DDA40" s="46"/>
      <c r="DDB40" s="46"/>
      <c r="DDC40" s="46"/>
      <c r="DDD40" s="46"/>
      <c r="DDE40" s="46"/>
      <c r="DDF40" s="46"/>
      <c r="DDG40" s="46"/>
      <c r="DDH40" s="46"/>
      <c r="DDI40" s="46"/>
      <c r="DDJ40" s="46"/>
      <c r="DDK40" s="46"/>
      <c r="DDL40" s="46"/>
      <c r="DDM40" s="46"/>
      <c r="DDN40" s="46"/>
      <c r="DDO40" s="46"/>
      <c r="DDP40" s="46"/>
      <c r="DDQ40" s="46"/>
      <c r="DDR40" s="46"/>
      <c r="DDS40" s="46"/>
      <c r="DDT40" s="46"/>
      <c r="DDU40" s="46"/>
      <c r="DDV40" s="46"/>
      <c r="DDW40" s="46"/>
      <c r="DDX40" s="46"/>
      <c r="DDY40" s="46"/>
      <c r="DDZ40" s="46"/>
      <c r="DEA40" s="46"/>
      <c r="DEB40" s="46"/>
      <c r="DEC40" s="46"/>
      <c r="DED40" s="46"/>
      <c r="DEE40" s="46"/>
      <c r="DEF40" s="46"/>
      <c r="DEG40" s="46"/>
      <c r="DEH40" s="46"/>
      <c r="DEI40" s="46"/>
      <c r="DEJ40" s="46"/>
      <c r="DEK40" s="46"/>
      <c r="DEL40" s="46"/>
      <c r="DEM40" s="46"/>
      <c r="DEN40" s="46"/>
      <c r="DEO40" s="46"/>
      <c r="DEP40" s="46"/>
      <c r="DEQ40" s="46"/>
      <c r="DER40" s="46"/>
      <c r="DES40" s="46"/>
      <c r="DET40" s="46"/>
      <c r="DEU40" s="46"/>
      <c r="DEV40" s="46"/>
      <c r="DEW40" s="46"/>
      <c r="DEX40" s="46"/>
      <c r="DEY40" s="46"/>
      <c r="DEZ40" s="46"/>
      <c r="DFA40" s="46"/>
      <c r="DFB40" s="46"/>
      <c r="DFC40" s="46"/>
      <c r="DFD40" s="46"/>
      <c r="DFE40" s="46"/>
      <c r="DFF40" s="46"/>
      <c r="DFG40" s="46"/>
      <c r="DFH40" s="46"/>
      <c r="DFI40" s="46"/>
      <c r="DFJ40" s="46"/>
      <c r="DFK40" s="46"/>
      <c r="DFL40" s="46"/>
      <c r="DFM40" s="46"/>
      <c r="DFN40" s="46"/>
      <c r="DFO40" s="46"/>
      <c r="DFP40" s="46"/>
      <c r="DFQ40" s="46"/>
      <c r="DFR40" s="46"/>
      <c r="DFS40" s="46"/>
      <c r="DFT40" s="46"/>
      <c r="DFU40" s="46"/>
      <c r="DFV40" s="46"/>
      <c r="DFW40" s="46"/>
      <c r="DFX40" s="46"/>
      <c r="DFY40" s="46"/>
      <c r="DFZ40" s="46"/>
      <c r="DGA40" s="46"/>
      <c r="DGB40" s="46"/>
      <c r="DGC40" s="46"/>
      <c r="DGD40" s="46"/>
      <c r="DGE40" s="46"/>
      <c r="DGF40" s="46"/>
      <c r="DGG40" s="46"/>
      <c r="DGH40" s="46"/>
      <c r="DGI40" s="46"/>
      <c r="DGJ40" s="46"/>
      <c r="DGK40" s="46"/>
      <c r="DGL40" s="46"/>
      <c r="DGM40" s="46"/>
      <c r="DGN40" s="46"/>
      <c r="DGO40" s="46"/>
      <c r="DGP40" s="46"/>
      <c r="DGQ40" s="46"/>
      <c r="DGR40" s="46"/>
      <c r="DGS40" s="46"/>
      <c r="DGT40" s="46"/>
      <c r="DGU40" s="46"/>
      <c r="DGV40" s="46"/>
      <c r="DGW40" s="46"/>
      <c r="DGX40" s="46"/>
      <c r="DGY40" s="46"/>
      <c r="DGZ40" s="46"/>
      <c r="DHA40" s="46"/>
      <c r="DHB40" s="46"/>
      <c r="DHC40" s="46"/>
      <c r="DHD40" s="46"/>
      <c r="DHE40" s="46"/>
      <c r="DHF40" s="46"/>
      <c r="DHG40" s="46"/>
      <c r="DHH40" s="46"/>
      <c r="DHI40" s="46"/>
      <c r="DHJ40" s="46"/>
      <c r="DHK40" s="46"/>
      <c r="DHL40" s="46"/>
      <c r="DHM40" s="46"/>
      <c r="DHN40" s="46"/>
      <c r="DHO40" s="46"/>
      <c r="DHP40" s="46"/>
      <c r="DHQ40" s="46"/>
      <c r="DHR40" s="46"/>
      <c r="DHS40" s="46"/>
      <c r="DHT40" s="46"/>
      <c r="DHU40" s="46"/>
      <c r="DHV40" s="46"/>
      <c r="DHW40" s="46"/>
      <c r="DHX40" s="46"/>
      <c r="DHY40" s="46"/>
      <c r="DHZ40" s="46"/>
      <c r="DIA40" s="46"/>
      <c r="DIB40" s="46"/>
      <c r="DIC40" s="46"/>
      <c r="DID40" s="46"/>
      <c r="DIE40" s="46"/>
      <c r="DIF40" s="46"/>
      <c r="DIG40" s="46"/>
      <c r="DIH40" s="46"/>
      <c r="DII40" s="46"/>
      <c r="DIJ40" s="46"/>
      <c r="DIK40" s="46"/>
      <c r="DIL40" s="46"/>
      <c r="DIM40" s="46"/>
      <c r="DIN40" s="46"/>
      <c r="DIO40" s="46"/>
      <c r="DIP40" s="46"/>
      <c r="DIQ40" s="46"/>
      <c r="DIR40" s="46"/>
      <c r="DIS40" s="46"/>
      <c r="DIT40" s="46"/>
      <c r="DIU40" s="46"/>
      <c r="DIV40" s="46"/>
      <c r="DIW40" s="46"/>
      <c r="DIX40" s="46"/>
      <c r="DIY40" s="46"/>
      <c r="DIZ40" s="46"/>
      <c r="DJA40" s="46"/>
      <c r="DJB40" s="46"/>
      <c r="DJC40" s="46"/>
      <c r="DJD40" s="46"/>
      <c r="DJE40" s="46"/>
      <c r="DJF40" s="46"/>
      <c r="DJG40" s="46"/>
      <c r="DJH40" s="46"/>
      <c r="DJI40" s="46"/>
      <c r="DJJ40" s="46"/>
      <c r="DJK40" s="46"/>
      <c r="DJL40" s="46"/>
      <c r="DJM40" s="46"/>
      <c r="DJN40" s="46"/>
      <c r="DJO40" s="46"/>
      <c r="DJP40" s="46"/>
      <c r="DJQ40" s="46"/>
      <c r="DJR40" s="46"/>
      <c r="DJS40" s="46"/>
      <c r="DJT40" s="46"/>
      <c r="DJU40" s="46"/>
      <c r="DJV40" s="46"/>
      <c r="DJW40" s="46"/>
      <c r="DJX40" s="46"/>
      <c r="DJY40" s="46"/>
      <c r="DJZ40" s="46"/>
      <c r="DKA40" s="46"/>
      <c r="DKB40" s="46"/>
      <c r="DKC40" s="46"/>
      <c r="DKD40" s="46"/>
      <c r="DKE40" s="46"/>
      <c r="DKF40" s="46"/>
      <c r="DKG40" s="46"/>
      <c r="DKH40" s="46"/>
      <c r="DKI40" s="46"/>
      <c r="DKJ40" s="46"/>
      <c r="DKK40" s="46"/>
      <c r="DKL40" s="46"/>
      <c r="DKM40" s="46"/>
      <c r="DKN40" s="46"/>
      <c r="DKO40" s="46"/>
      <c r="DKP40" s="46"/>
      <c r="DKQ40" s="46"/>
      <c r="DKR40" s="46"/>
      <c r="DKS40" s="46"/>
      <c r="DKT40" s="46"/>
      <c r="DKU40" s="46"/>
      <c r="DKV40" s="46"/>
      <c r="DKW40" s="46"/>
      <c r="DKX40" s="46"/>
      <c r="DKY40" s="46"/>
      <c r="DKZ40" s="46"/>
      <c r="DLA40" s="46"/>
      <c r="DLB40" s="46"/>
      <c r="DLC40" s="46"/>
      <c r="DLD40" s="46"/>
      <c r="DLE40" s="46"/>
      <c r="DLF40" s="46"/>
      <c r="DLG40" s="46"/>
      <c r="DLH40" s="46"/>
      <c r="DLI40" s="46"/>
      <c r="DLJ40" s="46"/>
      <c r="DLK40" s="46"/>
      <c r="DLL40" s="46"/>
      <c r="DLM40" s="46"/>
      <c r="DLN40" s="46"/>
      <c r="DLO40" s="46"/>
      <c r="DLP40" s="46"/>
      <c r="DLQ40" s="46"/>
      <c r="DLR40" s="46"/>
      <c r="DLS40" s="46"/>
      <c r="DLT40" s="46"/>
      <c r="DLU40" s="46"/>
      <c r="DLV40" s="46"/>
      <c r="DLW40" s="46"/>
      <c r="DLX40" s="46"/>
      <c r="DLY40" s="46"/>
      <c r="DLZ40" s="46"/>
      <c r="DMA40" s="46"/>
      <c r="DMB40" s="46"/>
      <c r="DMC40" s="46"/>
      <c r="DMD40" s="46"/>
      <c r="DME40" s="46"/>
      <c r="DMF40" s="46"/>
      <c r="DMG40" s="46"/>
      <c r="DMH40" s="46"/>
      <c r="DMI40" s="46"/>
      <c r="DMJ40" s="46"/>
      <c r="DMK40" s="46"/>
      <c r="DML40" s="46"/>
      <c r="DMM40" s="46"/>
      <c r="DMN40" s="46"/>
      <c r="DMO40" s="46"/>
      <c r="DMP40" s="46"/>
      <c r="DMQ40" s="46"/>
      <c r="DMR40" s="46"/>
      <c r="DMS40" s="46"/>
      <c r="DMT40" s="46"/>
      <c r="DMU40" s="46"/>
      <c r="DMV40" s="46"/>
      <c r="DMW40" s="46"/>
      <c r="DMX40" s="46"/>
      <c r="DMY40" s="46"/>
      <c r="DMZ40" s="46"/>
      <c r="DNA40" s="46"/>
      <c r="DNB40" s="46"/>
      <c r="DNC40" s="46"/>
      <c r="DND40" s="46"/>
      <c r="DNE40" s="46"/>
      <c r="DNF40" s="46"/>
      <c r="DNG40" s="46"/>
      <c r="DNH40" s="46"/>
      <c r="DNI40" s="46"/>
      <c r="DNJ40" s="46"/>
      <c r="DNK40" s="46"/>
      <c r="DNL40" s="46"/>
      <c r="DNM40" s="46"/>
      <c r="DNN40" s="46"/>
      <c r="DNO40" s="46"/>
      <c r="DNP40" s="46"/>
      <c r="DNQ40" s="46"/>
      <c r="DNR40" s="46"/>
      <c r="DNS40" s="46"/>
      <c r="DNT40" s="46"/>
      <c r="DNU40" s="46"/>
      <c r="DNV40" s="46"/>
      <c r="DNW40" s="46"/>
      <c r="DNX40" s="46"/>
      <c r="DNY40" s="46"/>
      <c r="DNZ40" s="46"/>
      <c r="DOA40" s="46"/>
      <c r="DOB40" s="46"/>
      <c r="DOC40" s="46"/>
      <c r="DOD40" s="46"/>
      <c r="DOE40" s="46"/>
      <c r="DOF40" s="46"/>
      <c r="DOG40" s="46"/>
      <c r="DOH40" s="46"/>
      <c r="DOI40" s="46"/>
      <c r="DOJ40" s="46"/>
      <c r="DOK40" s="46"/>
      <c r="DOL40" s="46"/>
      <c r="DOM40" s="46"/>
      <c r="DON40" s="46"/>
      <c r="DOO40" s="46"/>
      <c r="DOP40" s="46"/>
      <c r="DOQ40" s="46"/>
      <c r="DOR40" s="46"/>
      <c r="DOS40" s="46"/>
      <c r="DOT40" s="46"/>
      <c r="DOU40" s="46"/>
      <c r="DOV40" s="46"/>
      <c r="DOW40" s="46"/>
      <c r="DOX40" s="46"/>
      <c r="DOY40" s="46"/>
      <c r="DOZ40" s="46"/>
      <c r="DPA40" s="46"/>
      <c r="DPB40" s="46"/>
      <c r="DPC40" s="46"/>
      <c r="DPD40" s="46"/>
      <c r="DPE40" s="46"/>
      <c r="DPF40" s="46"/>
      <c r="DPG40" s="46"/>
      <c r="DPH40" s="46"/>
      <c r="DPI40" s="46"/>
      <c r="DPJ40" s="46"/>
      <c r="DPK40" s="46"/>
      <c r="DPL40" s="46"/>
      <c r="DPM40" s="46"/>
      <c r="DPN40" s="46"/>
      <c r="DPO40" s="46"/>
      <c r="DPP40" s="46"/>
      <c r="DPQ40" s="46"/>
      <c r="DPR40" s="46"/>
      <c r="DPS40" s="46"/>
      <c r="DPT40" s="46"/>
      <c r="DPU40" s="46"/>
      <c r="DPV40" s="46"/>
      <c r="DPW40" s="46"/>
      <c r="DPX40" s="46"/>
      <c r="DPY40" s="46"/>
      <c r="DPZ40" s="46"/>
      <c r="DQA40" s="46"/>
      <c r="DQB40" s="46"/>
      <c r="DQC40" s="46"/>
      <c r="DQD40" s="46"/>
      <c r="DQE40" s="46"/>
      <c r="DQF40" s="46"/>
      <c r="DQG40" s="46"/>
      <c r="DQH40" s="46"/>
      <c r="DQI40" s="46"/>
      <c r="DQJ40" s="46"/>
      <c r="DQK40" s="46"/>
      <c r="DQL40" s="46"/>
      <c r="DQM40" s="46"/>
      <c r="DQN40" s="46"/>
      <c r="DQO40" s="46"/>
      <c r="DQP40" s="46"/>
      <c r="DQQ40" s="46"/>
      <c r="DQR40" s="46"/>
      <c r="DQS40" s="46"/>
      <c r="DQT40" s="46"/>
      <c r="DQU40" s="46"/>
      <c r="DQV40" s="46"/>
      <c r="DQW40" s="46"/>
      <c r="DQX40" s="46"/>
      <c r="DQY40" s="46"/>
      <c r="DQZ40" s="46"/>
      <c r="DRA40" s="46"/>
      <c r="DRB40" s="46"/>
      <c r="DRC40" s="46"/>
      <c r="DRD40" s="46"/>
      <c r="DRE40" s="46"/>
      <c r="DRF40" s="46"/>
      <c r="DRG40" s="46"/>
      <c r="DRH40" s="46"/>
      <c r="DRI40" s="46"/>
      <c r="DRJ40" s="46"/>
      <c r="DRK40" s="46"/>
      <c r="DRL40" s="46"/>
      <c r="DRM40" s="46"/>
      <c r="DRN40" s="46"/>
      <c r="DRO40" s="46"/>
      <c r="DRP40" s="46"/>
      <c r="DRQ40" s="46"/>
      <c r="DRR40" s="46"/>
      <c r="DRS40" s="46"/>
      <c r="DRT40" s="46"/>
      <c r="DRU40" s="46"/>
      <c r="DRV40" s="46"/>
      <c r="DRW40" s="46"/>
      <c r="DRX40" s="46"/>
      <c r="DRY40" s="46"/>
      <c r="DRZ40" s="46"/>
      <c r="DSA40" s="46"/>
      <c r="DSB40" s="46"/>
      <c r="DSC40" s="46"/>
      <c r="DSD40" s="46"/>
      <c r="DSE40" s="46"/>
      <c r="DSF40" s="46"/>
      <c r="DSG40" s="46"/>
      <c r="DSH40" s="46"/>
      <c r="DSI40" s="46"/>
      <c r="DSJ40" s="46"/>
      <c r="DSK40" s="46"/>
      <c r="DSL40" s="46"/>
      <c r="DSM40" s="46"/>
      <c r="DSN40" s="46"/>
      <c r="DSO40" s="46"/>
      <c r="DSP40" s="46"/>
      <c r="DSQ40" s="46"/>
      <c r="DSR40" s="46"/>
      <c r="DSS40" s="46"/>
      <c r="DST40" s="46"/>
      <c r="DSU40" s="46"/>
      <c r="DSV40" s="46"/>
      <c r="DSW40" s="46"/>
      <c r="DSX40" s="46"/>
      <c r="DSY40" s="46"/>
      <c r="DSZ40" s="46"/>
      <c r="DTA40" s="46"/>
      <c r="DTB40" s="46"/>
      <c r="DTC40" s="46"/>
      <c r="DTD40" s="46"/>
      <c r="DTE40" s="46"/>
      <c r="DTF40" s="46"/>
      <c r="DTG40" s="46"/>
      <c r="DTH40" s="46"/>
      <c r="DTI40" s="46"/>
      <c r="DTJ40" s="46"/>
      <c r="DTK40" s="46"/>
      <c r="DTL40" s="46"/>
      <c r="DTM40" s="46"/>
      <c r="DTN40" s="46"/>
      <c r="DTO40" s="46"/>
      <c r="DTP40" s="46"/>
      <c r="DTQ40" s="46"/>
      <c r="DTR40" s="46"/>
      <c r="DTS40" s="46"/>
      <c r="DTT40" s="46"/>
      <c r="DTU40" s="46"/>
      <c r="DTV40" s="46"/>
      <c r="DTW40" s="46"/>
      <c r="DTX40" s="46"/>
      <c r="DTY40" s="46"/>
      <c r="DTZ40" s="46"/>
      <c r="DUA40" s="46"/>
      <c r="DUB40" s="46"/>
      <c r="DUC40" s="46"/>
      <c r="DUD40" s="46"/>
      <c r="DUE40" s="46"/>
      <c r="DUF40" s="46"/>
      <c r="DUG40" s="46"/>
      <c r="DUH40" s="46"/>
      <c r="DUI40" s="46"/>
      <c r="DUJ40" s="46"/>
      <c r="DUK40" s="46"/>
      <c r="DUL40" s="46"/>
      <c r="DUM40" s="46"/>
      <c r="DUN40" s="46"/>
      <c r="DUO40" s="46"/>
      <c r="DUP40" s="46"/>
      <c r="DUQ40" s="46"/>
      <c r="DUR40" s="46"/>
      <c r="DUS40" s="46"/>
      <c r="DUT40" s="46"/>
      <c r="DUU40" s="46"/>
      <c r="DUV40" s="46"/>
      <c r="DUW40" s="46"/>
      <c r="DUX40" s="46"/>
      <c r="DUY40" s="46"/>
      <c r="DUZ40" s="46"/>
      <c r="DVA40" s="46"/>
      <c r="DVB40" s="46"/>
      <c r="DVC40" s="46"/>
      <c r="DVD40" s="46"/>
      <c r="DVE40" s="46"/>
      <c r="DVF40" s="46"/>
      <c r="DVG40" s="46"/>
      <c r="DVH40" s="46"/>
      <c r="DVI40" s="46"/>
      <c r="DVJ40" s="46"/>
      <c r="DVK40" s="46"/>
      <c r="DVL40" s="46"/>
      <c r="DVM40" s="46"/>
      <c r="DVN40" s="46"/>
      <c r="DVO40" s="46"/>
      <c r="DVP40" s="46"/>
      <c r="DVQ40" s="46"/>
      <c r="DVR40" s="46"/>
      <c r="DVS40" s="46"/>
      <c r="DVT40" s="46"/>
      <c r="DVU40" s="46"/>
      <c r="DVV40" s="46"/>
      <c r="DVW40" s="46"/>
      <c r="DVX40" s="46"/>
      <c r="DVY40" s="46"/>
      <c r="DVZ40" s="46"/>
      <c r="DWA40" s="46"/>
      <c r="DWB40" s="46"/>
      <c r="DWC40" s="46"/>
      <c r="DWD40" s="46"/>
      <c r="DWE40" s="46"/>
      <c r="DWF40" s="46"/>
      <c r="DWG40" s="46"/>
      <c r="DWH40" s="46"/>
      <c r="DWI40" s="46"/>
      <c r="DWJ40" s="46"/>
      <c r="DWK40" s="46"/>
      <c r="DWL40" s="46"/>
      <c r="DWM40" s="46"/>
      <c r="DWN40" s="46"/>
      <c r="DWO40" s="46"/>
      <c r="DWP40" s="46"/>
      <c r="DWQ40" s="46"/>
      <c r="DWR40" s="46"/>
      <c r="DWS40" s="46"/>
      <c r="DWT40" s="46"/>
      <c r="DWU40" s="46"/>
      <c r="DWV40" s="46"/>
      <c r="DWW40" s="46"/>
      <c r="DWX40" s="46"/>
      <c r="DWY40" s="46"/>
      <c r="DWZ40" s="46"/>
      <c r="DXA40" s="46"/>
      <c r="DXB40" s="46"/>
      <c r="DXC40" s="46"/>
      <c r="DXD40" s="46"/>
      <c r="DXE40" s="46"/>
      <c r="DXF40" s="46"/>
      <c r="DXG40" s="46"/>
      <c r="DXH40" s="46"/>
      <c r="DXI40" s="46"/>
      <c r="DXJ40" s="46"/>
      <c r="DXK40" s="46"/>
      <c r="DXL40" s="46"/>
      <c r="DXM40" s="46"/>
      <c r="DXN40" s="46"/>
      <c r="DXO40" s="46"/>
      <c r="DXP40" s="46"/>
      <c r="DXQ40" s="46"/>
      <c r="DXR40" s="46"/>
      <c r="DXS40" s="46"/>
      <c r="DXT40" s="46"/>
      <c r="DXU40" s="46"/>
      <c r="DXV40" s="46"/>
      <c r="DXW40" s="46"/>
      <c r="DXX40" s="46"/>
      <c r="DXY40" s="46"/>
      <c r="DXZ40" s="46"/>
      <c r="DYA40" s="46"/>
      <c r="DYB40" s="46"/>
      <c r="DYC40" s="46"/>
      <c r="DYD40" s="46"/>
      <c r="DYE40" s="46"/>
      <c r="DYF40" s="46"/>
      <c r="DYG40" s="46"/>
      <c r="DYH40" s="46"/>
      <c r="DYI40" s="46"/>
      <c r="DYJ40" s="46"/>
      <c r="DYK40" s="46"/>
      <c r="DYL40" s="46"/>
      <c r="DYM40" s="46"/>
      <c r="DYN40" s="46"/>
      <c r="DYO40" s="46"/>
      <c r="DYP40" s="46"/>
      <c r="DYQ40" s="46"/>
      <c r="DYR40" s="46"/>
      <c r="DYS40" s="46"/>
      <c r="DYT40" s="46"/>
      <c r="DYU40" s="46"/>
      <c r="DYV40" s="46"/>
      <c r="DYW40" s="46"/>
      <c r="DYX40" s="46"/>
      <c r="DYY40" s="46"/>
      <c r="DYZ40" s="46"/>
      <c r="DZA40" s="46"/>
      <c r="DZB40" s="46"/>
      <c r="DZC40" s="46"/>
      <c r="DZD40" s="46"/>
      <c r="DZE40" s="46"/>
      <c r="DZF40" s="46"/>
      <c r="DZG40" s="46"/>
      <c r="DZH40" s="46"/>
      <c r="DZI40" s="46"/>
      <c r="DZJ40" s="46"/>
      <c r="DZK40" s="46"/>
      <c r="DZL40" s="46"/>
      <c r="DZM40" s="46"/>
      <c r="DZN40" s="46"/>
      <c r="DZO40" s="46"/>
      <c r="DZP40" s="46"/>
      <c r="DZQ40" s="46"/>
      <c r="DZR40" s="46"/>
      <c r="DZS40" s="46"/>
      <c r="DZT40" s="46"/>
      <c r="DZU40" s="46"/>
      <c r="DZV40" s="46"/>
      <c r="DZW40" s="46"/>
      <c r="DZX40" s="46"/>
      <c r="DZY40" s="46"/>
      <c r="DZZ40" s="46"/>
      <c r="EAA40" s="46"/>
      <c r="EAB40" s="46"/>
      <c r="EAC40" s="46"/>
      <c r="EAD40" s="46"/>
      <c r="EAE40" s="46"/>
      <c r="EAF40" s="46"/>
      <c r="EAG40" s="46"/>
      <c r="EAH40" s="46"/>
      <c r="EAI40" s="46"/>
      <c r="EAJ40" s="46"/>
      <c r="EAK40" s="46"/>
      <c r="EAL40" s="46"/>
      <c r="EAM40" s="46"/>
      <c r="EAN40" s="46"/>
      <c r="EAO40" s="46"/>
      <c r="EAP40" s="46"/>
      <c r="EAQ40" s="46"/>
      <c r="EAR40" s="46"/>
      <c r="EAS40" s="46"/>
      <c r="EAT40" s="46"/>
      <c r="EAU40" s="46"/>
      <c r="EAV40" s="46"/>
      <c r="EAW40" s="46"/>
      <c r="EAX40" s="46"/>
      <c r="EAY40" s="46"/>
      <c r="EAZ40" s="46"/>
      <c r="EBA40" s="46"/>
      <c r="EBB40" s="46"/>
      <c r="EBC40" s="46"/>
      <c r="EBD40" s="46"/>
      <c r="EBE40" s="46"/>
      <c r="EBF40" s="46"/>
      <c r="EBG40" s="46"/>
      <c r="EBH40" s="46"/>
      <c r="EBI40" s="46"/>
      <c r="EBJ40" s="46"/>
      <c r="EBK40" s="46"/>
      <c r="EBL40" s="46"/>
      <c r="EBM40" s="46"/>
      <c r="EBN40" s="46"/>
      <c r="EBO40" s="46"/>
      <c r="EBP40" s="46"/>
      <c r="EBQ40" s="46"/>
      <c r="EBR40" s="46"/>
      <c r="EBS40" s="46"/>
      <c r="EBT40" s="46"/>
      <c r="EBU40" s="46"/>
      <c r="EBV40" s="46"/>
      <c r="EBW40" s="46"/>
      <c r="EBX40" s="46"/>
      <c r="EBY40" s="46"/>
      <c r="EBZ40" s="46"/>
      <c r="ECA40" s="46"/>
      <c r="ECB40" s="46"/>
      <c r="ECC40" s="46"/>
      <c r="ECD40" s="46"/>
      <c r="ECE40" s="46"/>
      <c r="ECF40" s="46"/>
      <c r="ECG40" s="46"/>
      <c r="ECH40" s="46"/>
      <c r="ECI40" s="46"/>
      <c r="ECJ40" s="46"/>
      <c r="ECK40" s="46"/>
      <c r="ECL40" s="46"/>
      <c r="ECM40" s="46"/>
      <c r="ECN40" s="46"/>
      <c r="ECO40" s="46"/>
      <c r="ECP40" s="46"/>
      <c r="ECQ40" s="46"/>
      <c r="ECR40" s="46"/>
      <c r="ECS40" s="46"/>
      <c r="ECT40" s="46"/>
      <c r="ECU40" s="46"/>
      <c r="ECV40" s="46"/>
      <c r="ECW40" s="46"/>
      <c r="ECX40" s="46"/>
      <c r="ECY40" s="46"/>
      <c r="ECZ40" s="46"/>
      <c r="EDA40" s="46"/>
      <c r="EDB40" s="46"/>
      <c r="EDC40" s="46"/>
      <c r="EDD40" s="46"/>
      <c r="EDE40" s="46"/>
      <c r="EDF40" s="46"/>
      <c r="EDG40" s="46"/>
      <c r="EDH40" s="46"/>
      <c r="EDI40" s="46"/>
      <c r="EDJ40" s="46"/>
      <c r="EDK40" s="46"/>
      <c r="EDL40" s="46"/>
      <c r="EDM40" s="46"/>
      <c r="EDN40" s="46"/>
      <c r="EDO40" s="46"/>
      <c r="EDP40" s="46"/>
      <c r="EDQ40" s="46"/>
      <c r="EDR40" s="46"/>
      <c r="EDS40" s="46"/>
      <c r="EDT40" s="46"/>
      <c r="EDU40" s="46"/>
      <c r="EDV40" s="46"/>
      <c r="EDW40" s="46"/>
      <c r="EDX40" s="46"/>
      <c r="EDY40" s="46"/>
      <c r="EDZ40" s="46"/>
      <c r="EEA40" s="46"/>
      <c r="EEB40" s="46"/>
      <c r="EEC40" s="46"/>
      <c r="EED40" s="46"/>
      <c r="EEE40" s="46"/>
      <c r="EEF40" s="46"/>
      <c r="EEG40" s="46"/>
      <c r="EEH40" s="46"/>
      <c r="EEI40" s="46"/>
      <c r="EEJ40" s="46"/>
      <c r="EEK40" s="46"/>
      <c r="EEL40" s="46"/>
      <c r="EEM40" s="46"/>
      <c r="EEN40" s="46"/>
      <c r="EEO40" s="46"/>
      <c r="EEP40" s="46"/>
      <c r="EEQ40" s="46"/>
      <c r="EER40" s="46"/>
      <c r="EES40" s="46"/>
      <c r="EET40" s="46"/>
      <c r="EEU40" s="46"/>
      <c r="EEV40" s="46"/>
      <c r="EEW40" s="46"/>
      <c r="EEX40" s="46"/>
      <c r="EEY40" s="46"/>
      <c r="EEZ40" s="46"/>
      <c r="EFA40" s="46"/>
      <c r="EFB40" s="46"/>
      <c r="EFC40" s="46"/>
      <c r="EFD40" s="46"/>
      <c r="EFE40" s="46"/>
      <c r="EFF40" s="46"/>
      <c r="EFG40" s="46"/>
      <c r="EFH40" s="46"/>
      <c r="EFI40" s="46"/>
      <c r="EFJ40" s="46"/>
      <c r="EFK40" s="46"/>
      <c r="EFL40" s="46"/>
      <c r="EFM40" s="46"/>
      <c r="EFN40" s="46"/>
      <c r="EFO40" s="46"/>
      <c r="EFP40" s="46"/>
      <c r="EFQ40" s="46"/>
      <c r="EFR40" s="46"/>
      <c r="EFS40" s="46"/>
      <c r="EFT40" s="46"/>
      <c r="EFU40" s="46"/>
      <c r="EFV40" s="46"/>
      <c r="EFW40" s="46"/>
      <c r="EFX40" s="46"/>
      <c r="EFY40" s="46"/>
      <c r="EFZ40" s="46"/>
      <c r="EGA40" s="46"/>
      <c r="EGB40" s="46"/>
      <c r="EGC40" s="46"/>
      <c r="EGD40" s="46"/>
      <c r="EGE40" s="46"/>
      <c r="EGF40" s="46"/>
      <c r="EGG40" s="46"/>
      <c r="EGH40" s="46"/>
      <c r="EGI40" s="46"/>
      <c r="EGJ40" s="46"/>
      <c r="EGK40" s="46"/>
      <c r="EGL40" s="46"/>
      <c r="EGM40" s="46"/>
      <c r="EGN40" s="46"/>
      <c r="EGO40" s="46"/>
      <c r="EGP40" s="46"/>
      <c r="EGQ40" s="46"/>
      <c r="EGR40" s="46"/>
      <c r="EGS40" s="46"/>
      <c r="EGT40" s="46"/>
      <c r="EGU40" s="46"/>
      <c r="EGV40" s="46"/>
      <c r="EGW40" s="46"/>
      <c r="EGX40" s="46"/>
      <c r="EGY40" s="46"/>
      <c r="EGZ40" s="46"/>
      <c r="EHA40" s="46"/>
      <c r="EHB40" s="46"/>
      <c r="EHC40" s="46"/>
      <c r="EHD40" s="46"/>
      <c r="EHE40" s="46"/>
      <c r="EHF40" s="46"/>
      <c r="EHG40" s="46"/>
      <c r="EHH40" s="46"/>
      <c r="EHI40" s="46"/>
      <c r="EHJ40" s="46"/>
      <c r="EHK40" s="46"/>
      <c r="EHL40" s="46"/>
      <c r="EHM40" s="46"/>
      <c r="EHN40" s="46"/>
      <c r="EHO40" s="46"/>
      <c r="EHP40" s="46"/>
      <c r="EHQ40" s="46"/>
      <c r="EHR40" s="46"/>
      <c r="EHS40" s="46"/>
      <c r="EHT40" s="46"/>
      <c r="EHU40" s="46"/>
      <c r="EHV40" s="46"/>
      <c r="EHW40" s="46"/>
      <c r="EHX40" s="46"/>
      <c r="EHY40" s="46"/>
      <c r="EHZ40" s="46"/>
      <c r="EIA40" s="46"/>
      <c r="EIB40" s="46"/>
      <c r="EIC40" s="46"/>
      <c r="EID40" s="46"/>
      <c r="EIE40" s="46"/>
      <c r="EIF40" s="46"/>
      <c r="EIG40" s="46"/>
      <c r="EIH40" s="46"/>
      <c r="EII40" s="46"/>
      <c r="EIJ40" s="46"/>
      <c r="EIK40" s="46"/>
      <c r="EIL40" s="46"/>
      <c r="EIM40" s="46"/>
      <c r="EIN40" s="46"/>
      <c r="EIO40" s="46"/>
      <c r="EIP40" s="46"/>
      <c r="EIQ40" s="46"/>
      <c r="EIR40" s="46"/>
      <c r="EIS40" s="46"/>
      <c r="EIT40" s="46"/>
      <c r="EIU40" s="46"/>
      <c r="EIV40" s="46"/>
      <c r="EIW40" s="46"/>
      <c r="EIX40" s="46"/>
      <c r="EIY40" s="46"/>
      <c r="EIZ40" s="46"/>
      <c r="EJA40" s="46"/>
      <c r="EJB40" s="46"/>
      <c r="EJC40" s="46"/>
      <c r="EJD40" s="46"/>
      <c r="EJE40" s="46"/>
      <c r="EJF40" s="46"/>
      <c r="EJG40" s="46"/>
      <c r="EJH40" s="46"/>
      <c r="EJI40" s="46"/>
      <c r="EJJ40" s="46"/>
      <c r="EJK40" s="46"/>
      <c r="EJL40" s="46"/>
      <c r="EJM40" s="46"/>
      <c r="EJN40" s="46"/>
      <c r="EJO40" s="46"/>
      <c r="EJP40" s="46"/>
      <c r="EJQ40" s="46"/>
      <c r="EJR40" s="46"/>
      <c r="EJS40" s="46"/>
      <c r="EJT40" s="46"/>
      <c r="EJU40" s="46"/>
      <c r="EJV40" s="46"/>
      <c r="EJW40" s="46"/>
      <c r="EJX40" s="46"/>
      <c r="EJY40" s="46"/>
      <c r="EJZ40" s="46"/>
      <c r="EKA40" s="46"/>
      <c r="EKB40" s="46"/>
      <c r="EKC40" s="46"/>
      <c r="EKD40" s="46"/>
      <c r="EKE40" s="46"/>
      <c r="EKF40" s="46"/>
      <c r="EKG40" s="46"/>
      <c r="EKH40" s="46"/>
      <c r="EKI40" s="46"/>
      <c r="EKJ40" s="46"/>
      <c r="EKK40" s="46"/>
      <c r="EKL40" s="46"/>
      <c r="EKM40" s="46"/>
      <c r="EKN40" s="46"/>
      <c r="EKO40" s="46"/>
      <c r="EKP40" s="46"/>
      <c r="EKQ40" s="46"/>
      <c r="EKR40" s="46"/>
      <c r="EKS40" s="46"/>
      <c r="EKT40" s="46"/>
      <c r="EKU40" s="46"/>
      <c r="EKV40" s="46"/>
      <c r="EKW40" s="46"/>
      <c r="EKX40" s="46"/>
      <c r="EKY40" s="46"/>
      <c r="EKZ40" s="46"/>
      <c r="ELA40" s="46"/>
      <c r="ELB40" s="46"/>
      <c r="ELC40" s="46"/>
      <c r="ELD40" s="46"/>
      <c r="ELE40" s="46"/>
      <c r="ELF40" s="46"/>
      <c r="ELG40" s="46"/>
      <c r="ELH40" s="46"/>
      <c r="ELI40" s="46"/>
      <c r="ELJ40" s="46"/>
      <c r="ELK40" s="46"/>
      <c r="ELL40" s="46"/>
      <c r="ELM40" s="46"/>
      <c r="ELN40" s="46"/>
      <c r="ELO40" s="46"/>
      <c r="ELP40" s="46"/>
      <c r="ELQ40" s="46"/>
      <c r="ELR40" s="46"/>
      <c r="ELS40" s="46"/>
      <c r="ELT40" s="46"/>
      <c r="ELU40" s="46"/>
      <c r="ELV40" s="46"/>
      <c r="ELW40" s="46"/>
      <c r="ELX40" s="46"/>
      <c r="ELY40" s="46"/>
      <c r="ELZ40" s="46"/>
      <c r="EMA40" s="46"/>
      <c r="EMB40" s="46"/>
      <c r="EMC40" s="46"/>
      <c r="EMD40" s="46"/>
      <c r="EME40" s="46"/>
      <c r="EMF40" s="46"/>
      <c r="EMG40" s="46"/>
      <c r="EMH40" s="46"/>
      <c r="EMI40" s="46"/>
      <c r="EMJ40" s="46"/>
      <c r="EMK40" s="46"/>
      <c r="EML40" s="46"/>
      <c r="EMM40" s="46"/>
      <c r="EMN40" s="46"/>
      <c r="EMO40" s="46"/>
      <c r="EMP40" s="46"/>
      <c r="EMQ40" s="46"/>
      <c r="EMR40" s="46"/>
      <c r="EMS40" s="46"/>
      <c r="EMT40" s="46"/>
      <c r="EMU40" s="46"/>
      <c r="EMV40" s="46"/>
      <c r="EMW40" s="46"/>
      <c r="EMX40" s="46"/>
      <c r="EMY40" s="46"/>
      <c r="EMZ40" s="46"/>
      <c r="ENA40" s="46"/>
      <c r="ENB40" s="46"/>
      <c r="ENC40" s="46"/>
      <c r="END40" s="46"/>
      <c r="ENE40" s="46"/>
      <c r="ENF40" s="46"/>
      <c r="ENG40" s="46"/>
      <c r="ENH40" s="46"/>
      <c r="ENI40" s="46"/>
      <c r="ENJ40" s="46"/>
      <c r="ENK40" s="46"/>
      <c r="ENL40" s="46"/>
      <c r="ENM40" s="46"/>
      <c r="ENN40" s="46"/>
      <c r="ENO40" s="46"/>
      <c r="ENP40" s="46"/>
      <c r="ENQ40" s="46"/>
      <c r="ENR40" s="46"/>
      <c r="ENS40" s="46"/>
      <c r="ENT40" s="46"/>
      <c r="ENU40" s="46"/>
      <c r="ENV40" s="46"/>
      <c r="ENW40" s="46"/>
      <c r="ENX40" s="46"/>
      <c r="ENY40" s="46"/>
      <c r="ENZ40" s="46"/>
      <c r="EOA40" s="46"/>
      <c r="EOB40" s="46"/>
      <c r="EOC40" s="46"/>
      <c r="EOD40" s="46"/>
      <c r="EOE40" s="46"/>
      <c r="EOF40" s="46"/>
      <c r="EOG40" s="46"/>
      <c r="EOH40" s="46"/>
      <c r="EOI40" s="46"/>
      <c r="EOJ40" s="46"/>
      <c r="EOK40" s="46"/>
      <c r="EOL40" s="46"/>
      <c r="EOM40" s="46"/>
      <c r="EON40" s="46"/>
      <c r="EOO40" s="46"/>
      <c r="EOP40" s="46"/>
      <c r="EOQ40" s="46"/>
      <c r="EOR40" s="46"/>
      <c r="EOS40" s="46"/>
      <c r="EOT40" s="46"/>
      <c r="EOU40" s="46"/>
      <c r="EOV40" s="46"/>
      <c r="EOW40" s="46"/>
      <c r="EOX40" s="46"/>
      <c r="EOY40" s="46"/>
      <c r="EOZ40" s="46"/>
      <c r="EPA40" s="46"/>
      <c r="EPB40" s="46"/>
      <c r="EPC40" s="46"/>
      <c r="EPD40" s="46"/>
      <c r="EPE40" s="46"/>
      <c r="EPF40" s="46"/>
      <c r="EPG40" s="46"/>
      <c r="EPH40" s="46"/>
      <c r="EPI40" s="46"/>
      <c r="EPJ40" s="46"/>
      <c r="EPK40" s="46"/>
      <c r="EPL40" s="46"/>
      <c r="EPM40" s="46"/>
      <c r="EPN40" s="46"/>
      <c r="EPO40" s="46"/>
      <c r="EPP40" s="46"/>
      <c r="EPQ40" s="46"/>
      <c r="EPR40" s="46"/>
      <c r="EPS40" s="46"/>
      <c r="EPT40" s="46"/>
      <c r="EPU40" s="46"/>
      <c r="EPV40" s="46"/>
      <c r="EPW40" s="46"/>
      <c r="EPX40" s="46"/>
      <c r="EPY40" s="46"/>
      <c r="EPZ40" s="46"/>
      <c r="EQA40" s="46"/>
      <c r="EQB40" s="46"/>
      <c r="EQC40" s="46"/>
      <c r="EQD40" s="46"/>
      <c r="EQE40" s="46"/>
      <c r="EQF40" s="46"/>
      <c r="EQG40" s="46"/>
      <c r="EQH40" s="46"/>
      <c r="EQI40" s="46"/>
      <c r="EQJ40" s="46"/>
      <c r="EQK40" s="46"/>
      <c r="EQL40" s="46"/>
      <c r="EQM40" s="46"/>
      <c r="EQN40" s="46"/>
      <c r="EQO40" s="46"/>
      <c r="EQP40" s="46"/>
      <c r="EQQ40" s="46"/>
      <c r="EQR40" s="46"/>
      <c r="EQS40" s="46"/>
      <c r="EQT40" s="46"/>
      <c r="EQU40" s="46"/>
      <c r="EQV40" s="46"/>
      <c r="EQW40" s="46"/>
      <c r="EQX40" s="46"/>
      <c r="EQY40" s="46"/>
      <c r="EQZ40" s="46"/>
      <c r="ERA40" s="46"/>
      <c r="ERB40" s="46"/>
      <c r="ERC40" s="46"/>
      <c r="ERD40" s="46"/>
      <c r="ERE40" s="46"/>
      <c r="ERF40" s="46"/>
      <c r="ERG40" s="46"/>
      <c r="ERH40" s="46"/>
      <c r="ERI40" s="46"/>
      <c r="ERJ40" s="46"/>
      <c r="ERK40" s="46"/>
      <c r="ERL40" s="46"/>
      <c r="ERM40" s="46"/>
      <c r="ERN40" s="46"/>
      <c r="ERO40" s="46"/>
      <c r="ERP40" s="46"/>
      <c r="ERQ40" s="46"/>
      <c r="ERR40" s="46"/>
      <c r="ERS40" s="46"/>
      <c r="ERT40" s="46"/>
      <c r="ERU40" s="46"/>
      <c r="ERV40" s="46"/>
      <c r="ERW40" s="46"/>
      <c r="ERX40" s="46"/>
      <c r="ERY40" s="46"/>
      <c r="ERZ40" s="46"/>
      <c r="ESA40" s="46"/>
      <c r="ESB40" s="46"/>
      <c r="ESC40" s="46"/>
      <c r="ESD40" s="46"/>
      <c r="ESE40" s="46"/>
      <c r="ESF40" s="46"/>
      <c r="ESG40" s="46"/>
      <c r="ESH40" s="46"/>
      <c r="ESI40" s="46"/>
      <c r="ESJ40" s="46"/>
      <c r="ESK40" s="46"/>
      <c r="ESL40" s="46"/>
      <c r="ESM40" s="46"/>
      <c r="ESN40" s="46"/>
      <c r="ESO40" s="46"/>
      <c r="ESP40" s="46"/>
      <c r="ESQ40" s="46"/>
      <c r="ESR40" s="46"/>
      <c r="ESS40" s="46"/>
      <c r="EST40" s="46"/>
      <c r="ESU40" s="46"/>
      <c r="ESV40" s="46"/>
      <c r="ESW40" s="46"/>
      <c r="ESX40" s="46"/>
      <c r="ESY40" s="46"/>
      <c r="ESZ40" s="46"/>
      <c r="ETA40" s="46"/>
      <c r="ETB40" s="46"/>
      <c r="ETC40" s="46"/>
      <c r="ETD40" s="46"/>
      <c r="ETE40" s="46"/>
      <c r="ETF40" s="46"/>
      <c r="ETG40" s="46"/>
      <c r="ETH40" s="46"/>
      <c r="ETI40" s="46"/>
      <c r="ETJ40" s="46"/>
      <c r="ETK40" s="46"/>
      <c r="ETL40" s="46"/>
      <c r="ETM40" s="46"/>
      <c r="ETN40" s="46"/>
      <c r="ETO40" s="46"/>
      <c r="ETP40" s="46"/>
      <c r="ETQ40" s="46"/>
      <c r="ETR40" s="46"/>
      <c r="ETS40" s="46"/>
      <c r="ETT40" s="46"/>
      <c r="ETU40" s="46"/>
      <c r="ETV40" s="46"/>
      <c r="ETW40" s="46"/>
      <c r="ETX40" s="46"/>
      <c r="ETY40" s="46"/>
      <c r="ETZ40" s="46"/>
      <c r="EUA40" s="46"/>
      <c r="EUB40" s="46"/>
      <c r="EUC40" s="46"/>
      <c r="EUD40" s="46"/>
      <c r="EUE40" s="46"/>
      <c r="EUF40" s="46"/>
      <c r="EUG40" s="46"/>
      <c r="EUH40" s="46"/>
      <c r="EUI40" s="46"/>
      <c r="EUJ40" s="46"/>
      <c r="EUK40" s="46"/>
      <c r="EUL40" s="46"/>
      <c r="EUM40" s="46"/>
      <c r="EUN40" s="46"/>
      <c r="EUO40" s="46"/>
      <c r="EUP40" s="46"/>
      <c r="EUQ40" s="46"/>
      <c r="EUR40" s="46"/>
      <c r="EUS40" s="46"/>
      <c r="EUT40" s="46"/>
      <c r="EUU40" s="46"/>
      <c r="EUV40" s="46"/>
      <c r="EUW40" s="46"/>
      <c r="EUX40" s="46"/>
      <c r="EUY40" s="46"/>
      <c r="EUZ40" s="46"/>
      <c r="EVA40" s="46"/>
      <c r="EVB40" s="46"/>
      <c r="EVC40" s="46"/>
      <c r="EVD40" s="46"/>
      <c r="EVE40" s="46"/>
      <c r="EVF40" s="46"/>
      <c r="EVG40" s="46"/>
      <c r="EVH40" s="46"/>
      <c r="EVI40" s="46"/>
      <c r="EVJ40" s="46"/>
      <c r="EVK40" s="46"/>
      <c r="EVL40" s="46"/>
      <c r="EVM40" s="46"/>
      <c r="EVN40" s="46"/>
      <c r="EVO40" s="46"/>
      <c r="EVP40" s="46"/>
      <c r="EVQ40" s="46"/>
      <c r="EVR40" s="46"/>
      <c r="EVS40" s="46"/>
      <c r="EVT40" s="46"/>
      <c r="EVU40" s="46"/>
      <c r="EVV40" s="46"/>
      <c r="EVW40" s="46"/>
      <c r="EVX40" s="46"/>
      <c r="EVY40" s="46"/>
      <c r="EVZ40" s="46"/>
      <c r="EWA40" s="46"/>
      <c r="EWB40" s="46"/>
      <c r="EWC40" s="46"/>
      <c r="EWD40" s="46"/>
      <c r="EWE40" s="46"/>
      <c r="EWF40" s="46"/>
      <c r="EWG40" s="46"/>
      <c r="EWH40" s="46"/>
      <c r="EWI40" s="46"/>
      <c r="EWJ40" s="46"/>
      <c r="EWK40" s="46"/>
      <c r="EWL40" s="46"/>
      <c r="EWM40" s="46"/>
      <c r="EWN40" s="46"/>
      <c r="EWO40" s="46"/>
      <c r="EWP40" s="46"/>
      <c r="EWQ40" s="46"/>
      <c r="EWR40" s="46"/>
      <c r="EWS40" s="46"/>
      <c r="EWT40" s="46"/>
      <c r="EWU40" s="46"/>
      <c r="EWV40" s="46"/>
      <c r="EWW40" s="46"/>
      <c r="EWX40" s="46"/>
      <c r="EWY40" s="46"/>
      <c r="EWZ40" s="46"/>
      <c r="EXA40" s="46"/>
      <c r="EXB40" s="46"/>
      <c r="EXC40" s="46"/>
      <c r="EXD40" s="46"/>
      <c r="EXE40" s="46"/>
      <c r="EXF40" s="46"/>
      <c r="EXG40" s="46"/>
      <c r="EXH40" s="46"/>
      <c r="EXI40" s="46"/>
      <c r="EXJ40" s="46"/>
      <c r="EXK40" s="46"/>
      <c r="EXL40" s="46"/>
      <c r="EXM40" s="46"/>
      <c r="EXN40" s="46"/>
      <c r="EXO40" s="46"/>
      <c r="EXP40" s="46"/>
      <c r="EXQ40" s="46"/>
      <c r="EXR40" s="46"/>
      <c r="EXS40" s="46"/>
      <c r="EXT40" s="46"/>
      <c r="EXU40" s="46"/>
      <c r="EXV40" s="46"/>
      <c r="EXW40" s="46"/>
      <c r="EXX40" s="46"/>
      <c r="EXY40" s="46"/>
      <c r="EXZ40" s="46"/>
      <c r="EYA40" s="46"/>
      <c r="EYB40" s="46"/>
      <c r="EYC40" s="46"/>
      <c r="EYD40" s="46"/>
      <c r="EYE40" s="46"/>
      <c r="EYF40" s="46"/>
      <c r="EYG40" s="46"/>
      <c r="EYH40" s="46"/>
      <c r="EYI40" s="46"/>
      <c r="EYJ40" s="46"/>
      <c r="EYK40" s="46"/>
      <c r="EYL40" s="46"/>
      <c r="EYM40" s="46"/>
      <c r="EYN40" s="46"/>
      <c r="EYO40" s="46"/>
      <c r="EYP40" s="46"/>
      <c r="EYQ40" s="46"/>
      <c r="EYR40" s="46"/>
      <c r="EYS40" s="46"/>
      <c r="EYT40" s="46"/>
      <c r="EYU40" s="46"/>
      <c r="EYV40" s="46"/>
      <c r="EYW40" s="46"/>
      <c r="EYX40" s="46"/>
      <c r="EYY40" s="46"/>
      <c r="EYZ40" s="46"/>
      <c r="EZA40" s="46"/>
      <c r="EZB40" s="46"/>
      <c r="EZC40" s="46"/>
      <c r="EZD40" s="46"/>
      <c r="EZE40" s="46"/>
      <c r="EZF40" s="46"/>
      <c r="EZG40" s="46"/>
      <c r="EZH40" s="46"/>
      <c r="EZI40" s="46"/>
      <c r="EZJ40" s="46"/>
      <c r="EZK40" s="46"/>
      <c r="EZL40" s="46"/>
      <c r="EZM40" s="46"/>
      <c r="EZN40" s="46"/>
      <c r="EZO40" s="46"/>
      <c r="EZP40" s="46"/>
      <c r="EZQ40" s="46"/>
      <c r="EZR40" s="46"/>
      <c r="EZS40" s="46"/>
      <c r="EZT40" s="46"/>
      <c r="EZU40" s="46"/>
      <c r="EZV40" s="46"/>
      <c r="EZW40" s="46"/>
      <c r="EZX40" s="46"/>
      <c r="EZY40" s="46"/>
      <c r="EZZ40" s="46"/>
      <c r="FAA40" s="46"/>
      <c r="FAB40" s="46"/>
      <c r="FAC40" s="46"/>
      <c r="FAD40" s="46"/>
      <c r="FAE40" s="46"/>
      <c r="FAF40" s="46"/>
      <c r="FAG40" s="46"/>
      <c r="FAH40" s="46"/>
      <c r="FAI40" s="46"/>
      <c r="FAJ40" s="46"/>
      <c r="FAK40" s="46"/>
      <c r="FAL40" s="46"/>
      <c r="FAM40" s="46"/>
    </row>
    <row r="41" spans="1:4095" s="20" customFormat="1" ht="36.75" customHeight="1">
      <c r="A41" s="17"/>
      <c r="B41" s="21" t="s">
        <v>0</v>
      </c>
      <c r="C41" s="18" t="s">
        <v>61</v>
      </c>
      <c r="D41" s="19"/>
      <c r="E41" s="19"/>
      <c r="F41" s="74"/>
      <c r="G41" s="76">
        <f>SUM(G6:G40)</f>
        <v>685955.5</v>
      </c>
      <c r="H41" s="74"/>
      <c r="I41" s="76">
        <f>SUM(I6:I40)</f>
        <v>115185</v>
      </c>
      <c r="J41" s="76">
        <f>SUM(J6:J40)</f>
        <v>801140.5</v>
      </c>
    </row>
  </sheetData>
  <sheetProtection password="C79F" sheet="1" objects="1" scenarios="1" formatCells="0" formatColumns="0" formatRows="0"/>
  <mergeCells count="2">
    <mergeCell ref="A1:J1"/>
    <mergeCell ref="F38:I38"/>
  </mergeCells>
  <phoneticPr fontId="0" type="noConversion"/>
  <printOptions horizontalCentered="1" gridLinesSet="0"/>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1" manualBreakCount="1">
    <brk id="29"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vt:lpstr>
      <vt:lpstr>PLUMBING!Print_Area</vt:lpstr>
      <vt:lpstr>PLUMBING!Print_Titles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Pioneer Engineering</cp:lastModifiedBy>
  <cp:lastPrinted>2023-03-09T07:46:27Z</cp:lastPrinted>
  <dcterms:created xsi:type="dcterms:W3CDTF">2005-02-23T05:35:39Z</dcterms:created>
  <dcterms:modified xsi:type="dcterms:W3CDTF">2023-03-10T07:32:33Z</dcterms:modified>
</cp:coreProperties>
</file>