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Honey Moon lounge\Revised on 31 Dec 24\"/>
    </mc:Choice>
  </mc:AlternateContent>
  <xr:revisionPtr revIDLastSave="0" documentId="13_ncr:1_{74285837-B88E-47A8-B5FD-5D88DB5FF98B}" xr6:coauthVersionLast="47" xr6:coauthVersionMax="47" xr10:uidLastSave="{00000000-0000-0000-0000-000000000000}"/>
  <bookViews>
    <workbookView xWindow="-120" yWindow="-120" windowWidth="29040" windowHeight="15840" xr2:uid="{00000000-000D-0000-FFFF-FFFF00000000}"/>
  </bookViews>
  <sheets>
    <sheet name="HVAC" sheetId="2" r:id="rId1"/>
  </sheets>
  <definedNames>
    <definedName name="_xlnm.Print_Titles" localSheetId="0">HVAC!$1:$2</definedName>
  </definedNames>
  <calcPr calcId="191029"/>
</workbook>
</file>

<file path=xl/calcChain.xml><?xml version="1.0" encoding="utf-8"?>
<calcChain xmlns="http://schemas.openxmlformats.org/spreadsheetml/2006/main">
  <c r="I104" i="2" l="1"/>
  <c r="H104" i="2"/>
  <c r="G104" i="2"/>
  <c r="H98" i="2"/>
  <c r="I98" i="2" s="1"/>
  <c r="G98" i="2"/>
  <c r="H96" i="2"/>
  <c r="I96" i="2" s="1"/>
  <c r="G96" i="2"/>
  <c r="H95" i="2"/>
  <c r="G95" i="2"/>
  <c r="I95" i="2" s="1"/>
  <c r="H93" i="2"/>
  <c r="I93" i="2" s="1"/>
  <c r="G93" i="2"/>
  <c r="I92" i="2"/>
  <c r="H92" i="2"/>
  <c r="G92" i="2"/>
  <c r="H86" i="2"/>
  <c r="I86" i="2" s="1"/>
  <c r="G86" i="2"/>
  <c r="I85" i="2"/>
  <c r="H85" i="2"/>
  <c r="G85" i="2"/>
  <c r="H79" i="2"/>
  <c r="I79" i="2" s="1"/>
  <c r="G79" i="2"/>
  <c r="I77" i="2"/>
  <c r="H77" i="2"/>
  <c r="G77" i="2"/>
  <c r="H74" i="2"/>
  <c r="I74" i="2" s="1"/>
  <c r="G74" i="2"/>
  <c r="H72" i="2"/>
  <c r="I72" i="2" s="1"/>
  <c r="G72" i="2"/>
  <c r="I71" i="2"/>
  <c r="H71" i="2"/>
  <c r="G71" i="2"/>
  <c r="I66" i="2"/>
  <c r="H66" i="2"/>
  <c r="G66" i="2"/>
  <c r="H65" i="2"/>
  <c r="I65" i="2" s="1"/>
  <c r="G65" i="2"/>
  <c r="H60" i="2"/>
  <c r="I60" i="2" s="1"/>
  <c r="G60" i="2"/>
  <c r="H59" i="2"/>
  <c r="I59" i="2" s="1"/>
  <c r="G59" i="2"/>
  <c r="H58" i="2"/>
  <c r="I58" i="2" s="1"/>
  <c r="G58" i="2"/>
  <c r="H53" i="2"/>
  <c r="I53" i="2" s="1"/>
  <c r="G53" i="2"/>
  <c r="H52" i="2"/>
  <c r="G52" i="2"/>
  <c r="I52" i="2" s="1"/>
  <c r="H51" i="2"/>
  <c r="I51" i="2" s="1"/>
  <c r="G51" i="2"/>
  <c r="H46" i="2"/>
  <c r="I46" i="2" s="1"/>
  <c r="G46" i="2"/>
  <c r="I42" i="2"/>
  <c r="H42" i="2"/>
  <c r="G42" i="2"/>
  <c r="H41" i="2"/>
  <c r="I41" i="2" s="1"/>
  <c r="G41" i="2"/>
  <c r="H40" i="2"/>
  <c r="I40" i="2" s="1"/>
  <c r="G40" i="2"/>
  <c r="H37" i="2"/>
  <c r="I37" i="2" s="1"/>
  <c r="G37" i="2"/>
  <c r="I36" i="2"/>
  <c r="H36" i="2"/>
  <c r="G36" i="2"/>
  <c r="H35" i="2"/>
  <c r="I35" i="2" s="1"/>
  <c r="G35" i="2"/>
  <c r="H32" i="2"/>
  <c r="I32" i="2" s="1"/>
  <c r="G32" i="2"/>
  <c r="H31" i="2"/>
  <c r="I31" i="2" s="1"/>
  <c r="G31" i="2"/>
  <c r="H27" i="2"/>
  <c r="I27" i="2" s="1"/>
  <c r="G27" i="2"/>
  <c r="I25" i="2"/>
  <c r="H25" i="2"/>
  <c r="G25" i="2"/>
  <c r="H23" i="2"/>
  <c r="I23" i="2" s="1"/>
  <c r="G23" i="2"/>
  <c r="H21" i="2"/>
  <c r="I21" i="2" s="1"/>
  <c r="G21" i="2"/>
  <c r="H19" i="2"/>
  <c r="I19" i="2" s="1"/>
  <c r="G19" i="2"/>
  <c r="I17" i="2"/>
  <c r="H17" i="2"/>
  <c r="G17" i="2"/>
  <c r="H15" i="2"/>
  <c r="I15" i="2" s="1"/>
  <c r="G15" i="2"/>
  <c r="H6" i="2"/>
  <c r="I6" i="2" s="1"/>
  <c r="G6" i="2"/>
  <c r="I5" i="2"/>
  <c r="H5" i="2"/>
  <c r="G5" i="2"/>
  <c r="H4" i="2"/>
  <c r="I4" i="2" s="1"/>
  <c r="G4" i="2"/>
  <c r="H11" i="2"/>
  <c r="G11" i="2"/>
  <c r="H103" i="2"/>
  <c r="G103" i="2"/>
  <c r="I11" i="2" l="1"/>
  <c r="H10" i="2" l="1"/>
  <c r="G10" i="2"/>
  <c r="H106" i="2" l="1"/>
  <c r="I10" i="2"/>
  <c r="I12" i="2" s="1"/>
  <c r="G106" i="2"/>
  <c r="I47" i="2"/>
  <c r="I67" i="2" l="1"/>
  <c r="I54" i="2"/>
  <c r="I43" i="2"/>
  <c r="I61" i="2"/>
  <c r="I99" i="2"/>
  <c r="I87" i="2"/>
  <c r="I28" i="2"/>
  <c r="I80" i="2"/>
  <c r="I105" i="2"/>
  <c r="I7" i="2"/>
  <c r="I106" i="2" l="1"/>
</calcChain>
</file>

<file path=xl/sharedStrings.xml><?xml version="1.0" encoding="utf-8"?>
<sst xmlns="http://schemas.openxmlformats.org/spreadsheetml/2006/main" count="183" uniqueCount="116">
  <si>
    <r>
      <rPr>
        <b/>
        <sz val="10"/>
        <rFont val="Arial"/>
        <family val="2"/>
      </rPr>
      <t>Item #</t>
    </r>
  </si>
  <si>
    <r>
      <rPr>
        <b/>
        <sz val="10"/>
        <rFont val="Arial"/>
        <family val="2"/>
      </rPr>
      <t>Description</t>
    </r>
  </si>
  <si>
    <r>
      <rPr>
        <b/>
        <sz val="10"/>
        <rFont val="Arial"/>
        <family val="2"/>
      </rPr>
      <t>Qty.</t>
    </r>
  </si>
  <si>
    <r>
      <rPr>
        <b/>
        <sz val="10"/>
        <rFont val="Arial"/>
        <family val="2"/>
      </rPr>
      <t>Unit</t>
    </r>
  </si>
  <si>
    <r>
      <rPr>
        <b/>
        <sz val="10"/>
        <rFont val="Arial"/>
        <family val="2"/>
      </rPr>
      <t>Rate (Pak Rs.)</t>
    </r>
  </si>
  <si>
    <r>
      <rPr>
        <b/>
        <sz val="10"/>
        <rFont val="Arial"/>
        <family val="2"/>
      </rPr>
      <t>Amount (Pak Rs.)</t>
    </r>
  </si>
  <si>
    <r>
      <rPr>
        <b/>
        <sz val="10"/>
        <rFont val="Arial"/>
        <family val="2"/>
      </rPr>
      <t xml:space="preserve">Total Cost   (Pak
</t>
    </r>
    <r>
      <rPr>
        <b/>
        <sz val="10"/>
        <rFont val="Arial"/>
        <family val="2"/>
      </rPr>
      <t>Rs.)</t>
    </r>
  </si>
  <si>
    <r>
      <rPr>
        <b/>
        <sz val="10"/>
        <rFont val="Arial"/>
        <family val="2"/>
      </rPr>
      <t>Material</t>
    </r>
  </si>
  <si>
    <r>
      <rPr>
        <b/>
        <sz val="10"/>
        <rFont val="Arial"/>
        <family val="2"/>
      </rPr>
      <t>Installation</t>
    </r>
  </si>
  <si>
    <r>
      <rPr>
        <b/>
        <sz val="10"/>
        <rFont val="Arial"/>
        <family val="2"/>
      </rPr>
      <t>General Requirements for HVAC System</t>
    </r>
  </si>
  <si>
    <r>
      <rPr>
        <sz val="10"/>
        <rFont val="Arial MT"/>
        <family val="2"/>
      </rPr>
      <t>a.</t>
    </r>
  </si>
  <si>
    <r>
      <rPr>
        <sz val="10"/>
        <rFont val="Arial MT"/>
        <family val="2"/>
      </rPr>
      <t xml:space="preserve">Making    of    Shop    Drawings    with sectional    details    complete    in    all respect for complete HVAC Systems
</t>
    </r>
    <r>
      <rPr>
        <sz val="10"/>
        <rFont val="Arial MT"/>
        <family val="2"/>
      </rPr>
      <t>as per Specifications</t>
    </r>
  </si>
  <si>
    <r>
      <rPr>
        <sz val="10"/>
        <rFont val="Arial MT"/>
        <family val="2"/>
      </rPr>
      <t>Job</t>
    </r>
  </si>
  <si>
    <r>
      <rPr>
        <sz val="10"/>
        <rFont val="Arial MT"/>
        <family val="2"/>
      </rPr>
      <t>b.</t>
    </r>
  </si>
  <si>
    <r>
      <rPr>
        <sz val="10"/>
        <rFont val="Arial MT"/>
        <family val="2"/>
      </rPr>
      <t xml:space="preserve">Making   of   As   Built   Drawings   with sectional    details    complete    in    all respect for complete HVAC Systems
</t>
    </r>
    <r>
      <rPr>
        <sz val="10"/>
        <rFont val="Arial MT"/>
        <family val="2"/>
      </rPr>
      <t>as per Specifications</t>
    </r>
  </si>
  <si>
    <r>
      <rPr>
        <sz val="10"/>
        <rFont val="Arial MT"/>
        <family val="2"/>
      </rPr>
      <t>c.</t>
    </r>
  </si>
  <si>
    <r>
      <rPr>
        <sz val="10"/>
        <rFont val="Arial MT"/>
        <family val="2"/>
      </rPr>
      <t>Equipment  foundations  and  shifting of  equipment  from  Ground  Floor  to respective locations including Owner Supplied Equipment.</t>
    </r>
  </si>
  <si>
    <r>
      <rPr>
        <b/>
        <sz val="10"/>
        <rFont val="Arial"/>
        <family val="2"/>
      </rPr>
      <t>Sub total cost of 23 00 10 General Requirements for HVAC Systems</t>
    </r>
  </si>
  <si>
    <r>
      <rPr>
        <b/>
        <sz val="10"/>
        <rFont val="Arial"/>
        <family val="2"/>
      </rPr>
      <t>Operation and maintenance of HVAC System</t>
    </r>
  </si>
  <si>
    <r>
      <rPr>
        <sz val="10"/>
        <rFont val="Arial MT"/>
        <family val="2"/>
      </rPr>
      <t xml:space="preserve">Operation and maintenance of HVAC
</t>
    </r>
    <r>
      <rPr>
        <sz val="10"/>
        <rFont val="Arial MT"/>
        <family val="2"/>
      </rPr>
      <t>System</t>
    </r>
  </si>
  <si>
    <r>
      <rPr>
        <b/>
        <sz val="10"/>
        <rFont val="Arial"/>
        <family val="2"/>
      </rPr>
      <t>Sub total cost of 23 01 00 Operation and Maintenance of HVAC Systems</t>
    </r>
  </si>
  <si>
    <r>
      <rPr>
        <b/>
        <sz val="10"/>
        <rFont val="Arial"/>
        <family val="2"/>
      </rPr>
      <t>Common Work Results for HVAC</t>
    </r>
  </si>
  <si>
    <r>
      <rPr>
        <b/>
        <sz val="10"/>
        <rFont val="Arial"/>
        <family val="2"/>
      </rPr>
      <t>Motor Control Center (MCC)</t>
    </r>
  </si>
  <si>
    <r>
      <rPr>
        <b/>
        <sz val="10"/>
        <rFont val="Arial"/>
        <family val="2"/>
      </rPr>
      <t>a.</t>
    </r>
  </si>
  <si>
    <r>
      <rPr>
        <sz val="10"/>
        <rFont val="Arial MT"/>
        <family val="2"/>
      </rPr>
      <t>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r>
  </si>
  <si>
    <r>
      <rPr>
        <sz val="10"/>
        <rFont val="Arial MT"/>
        <family val="2"/>
      </rPr>
      <t>No</t>
    </r>
  </si>
  <si>
    <r>
      <rPr>
        <b/>
        <sz val="10"/>
        <rFont val="Arial"/>
        <family val="2"/>
      </rPr>
      <t xml:space="preserve">Wires,    Cables,    Conduites    and
</t>
    </r>
    <r>
      <rPr>
        <b/>
        <sz val="10"/>
        <rFont val="Arial"/>
        <family val="2"/>
      </rPr>
      <t>Cable Tray</t>
    </r>
  </si>
  <si>
    <r>
      <rPr>
        <sz val="10"/>
        <rFont val="Arial MT"/>
        <family val="2"/>
      </rPr>
      <t xml:space="preserve">Supply  and  installation  of  of  wire, cables,  conduites and cable tray for power  supply,  earthing  and  controls of   HVAC   system   complete   in   all respect     as     per     drawings     and
</t>
    </r>
    <r>
      <rPr>
        <sz val="10"/>
        <rFont val="Arial MT"/>
        <family val="2"/>
      </rPr>
      <t>specifications.</t>
    </r>
  </si>
  <si>
    <r>
      <rPr>
        <b/>
        <sz val="10"/>
        <rFont val="Arial"/>
        <family val="2"/>
      </rPr>
      <t xml:space="preserve">Hangers  and  Supports  for  HVAC
</t>
    </r>
    <r>
      <rPr>
        <b/>
        <sz val="10"/>
        <rFont val="Arial"/>
        <family val="2"/>
      </rPr>
      <t>Ducting</t>
    </r>
  </si>
  <si>
    <r>
      <rPr>
        <sz val="10"/>
        <rFont val="Arial MT"/>
        <family val="2"/>
      </rPr>
      <t>Supply, Installation &amp; Commissioning of  hangers  and  supports  for  HVAC ducting complete in all respect as per drawings and specifications.</t>
    </r>
  </si>
  <si>
    <r>
      <rPr>
        <b/>
        <sz val="10"/>
        <rFont val="Arial"/>
        <family val="2"/>
      </rPr>
      <t xml:space="preserve">Hangers  and  Supports  for  HVAC
</t>
    </r>
    <r>
      <rPr>
        <b/>
        <sz val="10"/>
        <rFont val="Arial"/>
        <family val="2"/>
      </rPr>
      <t>Piping</t>
    </r>
  </si>
  <si>
    <r>
      <rPr>
        <sz val="10"/>
        <rFont val="Arial MT"/>
        <family val="2"/>
      </rPr>
      <t>Supply, Installation &amp; Commissioning of  hangers  and  supports  for  HVAC piping complete in all respect as per drawings and specifications.</t>
    </r>
  </si>
  <si>
    <r>
      <rPr>
        <b/>
        <sz val="10"/>
        <rFont val="Arial"/>
        <family val="2"/>
      </rPr>
      <t xml:space="preserve">Hangers  and  Supports  for  HVAC
</t>
    </r>
    <r>
      <rPr>
        <b/>
        <sz val="10"/>
        <rFont val="Arial"/>
        <family val="2"/>
      </rPr>
      <t>Equipment</t>
    </r>
  </si>
  <si>
    <r>
      <rPr>
        <sz val="10"/>
        <rFont val="Arial MT"/>
        <family val="2"/>
      </rPr>
      <t>Supply, Installation &amp; Commissioning of  hangers  and  supports  for  HVAC equipment complete in all respect as per drawings and specifications.</t>
    </r>
  </si>
  <si>
    <r>
      <rPr>
        <b/>
        <sz val="10"/>
        <rFont val="Arial"/>
        <family val="2"/>
      </rPr>
      <t xml:space="preserve">Identification   for   HVAC   Ducting,
</t>
    </r>
    <r>
      <rPr>
        <b/>
        <sz val="10"/>
        <rFont val="Arial"/>
        <family val="2"/>
      </rPr>
      <t>Piping and Equipment</t>
    </r>
  </si>
  <si>
    <r>
      <rPr>
        <sz val="10"/>
        <rFont val="Arial MT"/>
        <family val="2"/>
      </rPr>
      <t>Supply, Installation &amp; Commissioning of  identification  for  HVAC   ducting, piping and equipment complete in all respect     as     per     drawings     and specifications.</t>
    </r>
  </si>
  <si>
    <r>
      <rPr>
        <b/>
        <sz val="10"/>
        <rFont val="Arial"/>
        <family val="2"/>
      </rPr>
      <t>Fire Stopping</t>
    </r>
  </si>
  <si>
    <r>
      <rPr>
        <sz val="10"/>
        <rFont val="Arial MT"/>
        <family val="2"/>
      </rPr>
      <t xml:space="preserve">Supply, Installation &amp; Commissioning of    firestopping     complete    in    all respect     as     per     drawings     and
</t>
    </r>
    <r>
      <rPr>
        <sz val="10"/>
        <rFont val="Arial MT"/>
        <family val="2"/>
      </rPr>
      <t>specifications.</t>
    </r>
  </si>
  <si>
    <r>
      <rPr>
        <b/>
        <sz val="10"/>
        <rFont val="Arial"/>
        <family val="2"/>
      </rPr>
      <t>Sub total cost of 23 05 00 Common Work Results for HVAC</t>
    </r>
  </si>
  <si>
    <r>
      <rPr>
        <b/>
        <sz val="10"/>
        <rFont val="Arial"/>
        <family val="2"/>
      </rPr>
      <t>HVAC Insulation</t>
    </r>
  </si>
  <si>
    <r>
      <rPr>
        <b/>
        <sz val="10"/>
        <rFont val="Arial"/>
        <family val="2"/>
      </rPr>
      <t>Duct Insulation</t>
    </r>
  </si>
  <si>
    <r>
      <rPr>
        <sz val="10"/>
        <rFont val="Arial MT"/>
        <family val="2"/>
      </rPr>
      <t xml:space="preserve">Supply   and   installation   of   25   mm thick Fiber Glass Insulation of density
</t>
    </r>
    <r>
      <rPr>
        <sz val="10"/>
        <rFont val="Arial MT"/>
        <family val="2"/>
      </rPr>
      <t>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r>
  </si>
  <si>
    <r>
      <rPr>
        <sz val="10"/>
        <rFont val="Arial MT"/>
        <family val="2"/>
      </rPr>
      <t>Sq.ft</t>
    </r>
  </si>
  <si>
    <r>
      <rPr>
        <sz val="10"/>
        <rFont val="Arial MT"/>
        <family val="2"/>
      </rPr>
      <t>Supply   and   installation   of   50   mm thick       Pre-formed       Polyurethane Insulation  of  density  50  kg/m3  with Aluminum Foil facing for External G.I. sheet    metal    ducts    of    different sections   for   supply  and   return   air duct    with    Aluminum    tape    and protected  with  8  oz  Canvas  Cloth wrapping,   anti   fungus   paint   sheet metal  26  SWG  protective  cladding over    external    insulation    of    the exposed  duct  work  complete  in  all respect        as        per        schedule, specifications and drawings.</t>
    </r>
  </si>
  <si>
    <r>
      <rPr>
        <b/>
        <sz val="10"/>
        <rFont val="Arial"/>
        <family val="2"/>
      </rPr>
      <t>Refrigerant pipe insulation</t>
    </r>
  </si>
  <si>
    <r>
      <rPr>
        <sz val="10"/>
        <rFont val="Arial MT"/>
        <family val="2"/>
      </rPr>
      <t xml:space="preserve">Supply   and   installation   of   12   mm thick  Pre-moulded  Foam  Pipe  and valve    Insulation    complete    in    all respect        as        per        schedule,
</t>
    </r>
    <r>
      <rPr>
        <sz val="10"/>
        <rFont val="Arial MT"/>
        <family val="2"/>
      </rPr>
      <t>specifications and drawings.</t>
    </r>
  </si>
  <si>
    <r>
      <rPr>
        <sz val="10"/>
        <rFont val="Arial MT"/>
        <family val="2"/>
      </rPr>
      <t>3/8" Diameter</t>
    </r>
  </si>
  <si>
    <r>
      <rPr>
        <sz val="10"/>
        <rFont val="Arial MT"/>
        <family val="2"/>
      </rPr>
      <t>Rft</t>
    </r>
  </si>
  <si>
    <r>
      <rPr>
        <sz val="10"/>
        <rFont val="Arial MT"/>
        <family val="2"/>
      </rPr>
      <t>5/8" Diameter</t>
    </r>
  </si>
  <si>
    <r>
      <rPr>
        <sz val="10"/>
        <rFont val="Arial MT"/>
        <family val="2"/>
      </rPr>
      <t>1-1/8" Diameter</t>
    </r>
  </si>
  <si>
    <r>
      <rPr>
        <b/>
        <sz val="10"/>
        <rFont val="Arial"/>
        <family val="2"/>
      </rPr>
      <t>Condensate Drain Insulation</t>
    </r>
  </si>
  <si>
    <r>
      <rPr>
        <sz val="10"/>
        <rFont val="Arial MT"/>
        <family val="2"/>
      </rPr>
      <t xml:space="preserve">Supply and installation of 6 mm thick Pre-moulded         Armaflex         Pipe Insulation  complete  in  all  respect  as per    schedule,    specifications    and
</t>
    </r>
    <r>
      <rPr>
        <sz val="10"/>
        <rFont val="Arial MT"/>
        <family val="2"/>
      </rPr>
      <t>drawings.</t>
    </r>
  </si>
  <si>
    <r>
      <rPr>
        <sz val="10"/>
        <rFont val="Arial MT"/>
        <family val="2"/>
      </rPr>
      <t>20 mm (3/4 inch) Diameter</t>
    </r>
  </si>
  <si>
    <r>
      <rPr>
        <sz val="10"/>
        <rFont val="Arial MT"/>
        <family val="2"/>
      </rPr>
      <t>25 mm (1 inch) Diameter</t>
    </r>
  </si>
  <si>
    <r>
      <rPr>
        <sz val="10"/>
        <rFont val="Arial MT"/>
        <family val="2"/>
      </rPr>
      <t>32 mm (1-1/4 inch) Diameter</t>
    </r>
  </si>
  <si>
    <r>
      <rPr>
        <b/>
        <sz val="10"/>
        <rFont val="Arial"/>
        <family val="2"/>
      </rPr>
      <t>Sub total cost of 23 07 00 HVAC Insulation</t>
    </r>
  </si>
  <si>
    <r>
      <rPr>
        <b/>
        <sz val="10"/>
        <rFont val="Arial"/>
        <family val="2"/>
      </rPr>
      <t>Commissioning of HVAC</t>
    </r>
  </si>
  <si>
    <r>
      <rPr>
        <b/>
        <sz val="10"/>
        <rFont val="Arial"/>
        <family val="2"/>
      </rPr>
      <t xml:space="preserve">Testing,  Adjusting  and  balancing
</t>
    </r>
    <r>
      <rPr>
        <b/>
        <sz val="10"/>
        <rFont val="Arial"/>
        <family val="2"/>
      </rPr>
      <t>for HVAC systems</t>
    </r>
  </si>
  <si>
    <r>
      <rPr>
        <sz val="10"/>
        <rFont val="Arial MT"/>
        <family val="2"/>
      </rPr>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r>
  </si>
  <si>
    <r>
      <rPr>
        <b/>
        <sz val="10"/>
        <rFont val="Arial"/>
        <family val="2"/>
      </rPr>
      <t>Sub total cost of 23 08 00 Commissioning of HVAC systems</t>
    </r>
  </si>
  <si>
    <r>
      <rPr>
        <b/>
        <sz val="10"/>
        <rFont val="Arial"/>
        <family val="2"/>
      </rPr>
      <t>HVAC Piping and Pumps</t>
    </r>
  </si>
  <si>
    <r>
      <rPr>
        <b/>
        <sz val="10"/>
        <rFont val="Arial"/>
        <family val="2"/>
      </rPr>
      <t>Condensate Drain Piping</t>
    </r>
  </si>
  <si>
    <r>
      <rPr>
        <sz val="10"/>
        <rFont val="Arial MT"/>
        <family val="2"/>
      </rPr>
      <t xml:space="preserve">Supply,      Installation,      testing      &amp; Commissioning   of   UPVC   Class   D pipes &amp;  fittings for  condensate drain system   with   bends,   tees,   unions, sockets as required to complete in all respects   ready   to   operate   as   per schedule,            drawings            and
</t>
    </r>
    <r>
      <rPr>
        <sz val="10"/>
        <rFont val="Arial MT"/>
        <family val="2"/>
      </rPr>
      <t>specifications.</t>
    </r>
  </si>
  <si>
    <r>
      <rPr>
        <b/>
        <sz val="10"/>
        <rFont val="Arial"/>
        <family val="2"/>
      </rPr>
      <t>Refrigerant Piping</t>
    </r>
  </si>
  <si>
    <r>
      <rPr>
        <b/>
        <sz val="10"/>
        <rFont val="Arial"/>
        <family val="2"/>
      </rPr>
      <t>Refrigerant piping</t>
    </r>
  </si>
  <si>
    <r>
      <rPr>
        <sz val="10"/>
        <rFont val="Arial MT"/>
        <family val="2"/>
      </rPr>
      <t>Supply,      Installation,      testing      &amp; Commissioning  of  refrigerant  piping with  valves,  fittings  and  specialities complete    in    all    respect    as    per drawings and specifications.</t>
    </r>
  </si>
  <si>
    <r>
      <rPr>
        <b/>
        <sz val="10"/>
        <rFont val="Arial"/>
        <family val="2"/>
      </rPr>
      <t>Sub total cost of 23 23 00 Refrigerant Piping</t>
    </r>
  </si>
  <si>
    <r>
      <rPr>
        <b/>
        <sz val="10"/>
        <rFont val="Arial"/>
        <family val="2"/>
      </rPr>
      <t>HVAC Ducts and Casings</t>
    </r>
  </si>
  <si>
    <r>
      <rPr>
        <b/>
        <sz val="10"/>
        <rFont val="Arial"/>
        <family val="2"/>
      </rPr>
      <t xml:space="preserve">Medium/Low   pressure   G.I.  sheet
</t>
    </r>
    <r>
      <rPr>
        <b/>
        <sz val="10"/>
        <rFont val="Arial"/>
        <family val="2"/>
      </rPr>
      <t>metal ducting</t>
    </r>
  </si>
  <si>
    <r>
      <rPr>
        <sz val="10"/>
        <rFont val="Arial MT"/>
        <family val="2"/>
      </rPr>
      <t xml:space="preserve">Supply,      Installation,      testing      &amp; Commissioning      of      medium/low pressure   G.I.   sheet   metal   ducting complete    in    all    respect    as    per
</t>
    </r>
    <r>
      <rPr>
        <sz val="10"/>
        <rFont val="Arial MT"/>
        <family val="2"/>
      </rPr>
      <t>drawings and specifications.</t>
    </r>
  </si>
  <si>
    <r>
      <rPr>
        <sz val="10"/>
        <rFont val="Arial MT"/>
        <family val="2"/>
      </rPr>
      <t>24 gauge</t>
    </r>
  </si>
  <si>
    <r>
      <rPr>
        <sz val="10"/>
        <rFont val="Arial MT"/>
        <family val="2"/>
      </rPr>
      <t>22 gauge</t>
    </r>
  </si>
  <si>
    <r>
      <rPr>
        <b/>
        <sz val="10"/>
        <rFont val="Arial"/>
        <family val="2"/>
      </rPr>
      <t>Sub total cost of 23 31 00 HVAC Ducting and Casing</t>
    </r>
  </si>
  <si>
    <r>
      <rPr>
        <b/>
        <sz val="10"/>
        <rFont val="Arial"/>
        <family val="2"/>
      </rPr>
      <t>Air Duct Accessories</t>
    </r>
  </si>
  <si>
    <r>
      <rPr>
        <b/>
        <sz val="10"/>
        <rFont val="Arial"/>
        <family val="2"/>
      </rPr>
      <t>Dampers</t>
    </r>
  </si>
  <si>
    <r>
      <rPr>
        <sz val="10"/>
        <rFont val="Arial MT"/>
        <family val="2"/>
      </rPr>
      <t xml:space="preserve">Supply,      Installation,      testing      &amp; Commissioning of dampers complete in  all  respect  as  per  drawings  and
</t>
    </r>
    <r>
      <rPr>
        <sz val="10"/>
        <rFont val="Arial MT"/>
        <family val="2"/>
      </rPr>
      <t>specifications.</t>
    </r>
  </si>
  <si>
    <r>
      <rPr>
        <sz val="10"/>
        <rFont val="Arial MT"/>
        <family val="2"/>
      </rPr>
      <t>Volume Control Damper</t>
    </r>
  </si>
  <si>
    <r>
      <rPr>
        <sz val="10"/>
        <rFont val="Arial MT"/>
        <family val="2"/>
      </rPr>
      <t>Lot</t>
    </r>
  </si>
  <si>
    <r>
      <rPr>
        <sz val="10"/>
        <rFont val="Arial MT"/>
        <family val="2"/>
      </rPr>
      <t>Fire Damper</t>
    </r>
  </si>
  <si>
    <r>
      <rPr>
        <b/>
        <sz val="10"/>
        <rFont val="Arial"/>
        <family val="2"/>
      </rPr>
      <t>Flexible Connectors</t>
    </r>
  </si>
  <si>
    <r>
      <rPr>
        <sz val="10"/>
        <rFont val="Arial MT"/>
        <family val="2"/>
      </rPr>
      <t>Supply,      Installation,      testing      &amp; Commissioning of flexible connectors between blower section and air duct complete    in    all    respect    as    per drawings and specifications.</t>
    </r>
  </si>
  <si>
    <r>
      <rPr>
        <b/>
        <sz val="10"/>
        <rFont val="Arial"/>
        <family val="2"/>
      </rPr>
      <t>Flexible Duct</t>
    </r>
  </si>
  <si>
    <r>
      <rPr>
        <sz val="10"/>
        <rFont val="Arial MT"/>
        <family val="2"/>
      </rPr>
      <t xml:space="preserve">Supply,      Installation,      testing      &amp; Commissioning     of     flexible     duct complete    in    all    respect    as    per
</t>
    </r>
    <r>
      <rPr>
        <sz val="10"/>
        <rFont val="Arial MT"/>
        <family val="2"/>
      </rPr>
      <t>drawings and specifications.</t>
    </r>
  </si>
  <si>
    <r>
      <rPr>
        <sz val="10"/>
        <rFont val="Arial MT"/>
        <family val="2"/>
      </rPr>
      <t>150 mm (6 inch) Diameter</t>
    </r>
  </si>
  <si>
    <r>
      <rPr>
        <b/>
        <sz val="10"/>
        <rFont val="Arial"/>
        <family val="2"/>
      </rPr>
      <t>Duct Sound Insulation</t>
    </r>
  </si>
  <si>
    <r>
      <rPr>
        <sz val="10"/>
        <rFont val="Arial MT"/>
        <family val="2"/>
      </rPr>
      <t>Supply,      Installation,      testing      &amp; Commissioning     of     duct     sound insulation  complete  in  all  respect  as per drawings and specifications.</t>
    </r>
  </si>
  <si>
    <r>
      <rPr>
        <b/>
        <sz val="10"/>
        <rFont val="Arial"/>
        <family val="2"/>
      </rPr>
      <t>Sub total cost of 23 33 00 Air Ducts Accessories</t>
    </r>
  </si>
  <si>
    <r>
      <rPr>
        <b/>
        <sz val="10"/>
        <rFont val="Arial"/>
        <family val="2"/>
      </rPr>
      <t>HVAC Fans</t>
    </r>
  </si>
  <si>
    <r>
      <rPr>
        <b/>
        <sz val="10"/>
        <rFont val="Arial"/>
        <family val="2"/>
      </rPr>
      <t>Blowers and fans</t>
    </r>
  </si>
  <si>
    <r>
      <rPr>
        <sz val="10"/>
        <rFont val="Arial MT"/>
        <family val="2"/>
      </rPr>
      <t xml:space="preserve">Supply,      Installation,      testing      &amp; Commissioning  of  blowers  and  fans complete    in    all    respect    as    per
</t>
    </r>
    <r>
      <rPr>
        <sz val="10"/>
        <rFont val="Arial MT"/>
        <family val="2"/>
      </rPr>
      <t>drawings and specifications.</t>
    </r>
  </si>
  <si>
    <r>
      <rPr>
        <b/>
        <sz val="10"/>
        <rFont val="Arial"/>
        <family val="2"/>
      </rPr>
      <t>Propeller Exhaust Fans</t>
    </r>
  </si>
  <si>
    <r>
      <rPr>
        <sz val="10"/>
        <rFont val="Arial MT"/>
        <family val="2"/>
      </rPr>
      <t>100 CFM Static 0.2"</t>
    </r>
  </si>
  <si>
    <r>
      <rPr>
        <sz val="10"/>
        <rFont val="Arial MT"/>
        <family val="2"/>
      </rPr>
      <t>250 CFM Static 0.2"</t>
    </r>
  </si>
  <si>
    <r>
      <rPr>
        <b/>
        <sz val="10"/>
        <rFont val="Arial"/>
        <family val="2"/>
      </rPr>
      <t>Sub total cost of 23 34 00 HVAC Fans</t>
    </r>
  </si>
  <si>
    <r>
      <rPr>
        <b/>
        <sz val="10"/>
        <rFont val="Arial"/>
        <family val="2"/>
      </rPr>
      <t>Air Outlets and inlets</t>
    </r>
  </si>
  <si>
    <r>
      <rPr>
        <b/>
        <sz val="10"/>
        <rFont val="Arial"/>
        <family val="2"/>
      </rPr>
      <t>Diffusers, Registers, and Grilles</t>
    </r>
  </si>
  <si>
    <r>
      <rPr>
        <sz val="10"/>
        <rFont val="Arial MT"/>
        <family val="2"/>
      </rPr>
      <t xml:space="preserve">Supply,      Installation,      testing      &amp; Commissioning        of        Diffusers, Registers and Grilles complete in all respect     as     per     drawings     and
</t>
    </r>
    <r>
      <rPr>
        <sz val="10"/>
        <rFont val="Arial MT"/>
        <family val="2"/>
      </rPr>
      <t>specifications.</t>
    </r>
  </si>
  <si>
    <r>
      <rPr>
        <b/>
        <sz val="10"/>
        <rFont val="Arial"/>
        <family val="2"/>
      </rPr>
      <t>c.</t>
    </r>
  </si>
  <si>
    <r>
      <rPr>
        <b/>
        <sz val="10"/>
        <rFont val="Arial"/>
        <family val="2"/>
      </rPr>
      <t xml:space="preserve">Supply/Fresh         Air         Register
</t>
    </r>
    <r>
      <rPr>
        <b/>
        <sz val="10"/>
        <rFont val="Arial"/>
        <family val="2"/>
      </rPr>
      <t>(SAR/FAR)</t>
    </r>
  </si>
  <si>
    <r>
      <rPr>
        <sz val="10"/>
        <rFont val="Arial MT"/>
        <family val="2"/>
      </rPr>
      <t>1000x150 (40"x6")</t>
    </r>
  </si>
  <si>
    <r>
      <rPr>
        <sz val="10"/>
        <rFont val="Arial MT"/>
        <family val="2"/>
      </rPr>
      <t>Nos</t>
    </r>
  </si>
  <si>
    <r>
      <rPr>
        <sz val="10"/>
        <rFont val="Arial MT"/>
        <family val="2"/>
      </rPr>
      <t>1200x150 (48"x6")</t>
    </r>
  </si>
  <si>
    <r>
      <rPr>
        <b/>
        <sz val="10"/>
        <rFont val="Arial"/>
        <family val="2"/>
      </rPr>
      <t>d.</t>
    </r>
  </si>
  <si>
    <r>
      <rPr>
        <b/>
        <sz val="10"/>
        <rFont val="Arial"/>
        <family val="2"/>
      </rPr>
      <t xml:space="preserve">Return/Exhaust       Air       Register
</t>
    </r>
    <r>
      <rPr>
        <b/>
        <sz val="10"/>
        <rFont val="Arial"/>
        <family val="2"/>
      </rPr>
      <t>(RAR/EAR)</t>
    </r>
  </si>
  <si>
    <r>
      <rPr>
        <sz val="10"/>
        <rFont val="Arial MT"/>
        <family val="2"/>
      </rPr>
      <t>e.</t>
    </r>
  </si>
  <si>
    <r>
      <rPr>
        <sz val="10"/>
        <rFont val="Arial MT"/>
        <family val="2"/>
      </rPr>
      <t xml:space="preserve">Imperialine linear air diffuser 3/4" slot with   volume   control   dampers   with link to adjust the damper blade from the    face    of    linear    air    diffuser complete    in    all    respect    as    per
</t>
    </r>
    <r>
      <rPr>
        <sz val="10"/>
        <rFont val="Arial MT"/>
        <family val="2"/>
      </rPr>
      <t>drawings and specifications</t>
    </r>
  </si>
  <si>
    <r>
      <rPr>
        <sz val="10"/>
        <rFont val="Arial MT"/>
        <family val="2"/>
      </rPr>
      <t>3 slot 4Feet Long</t>
    </r>
  </si>
  <si>
    <r>
      <rPr>
        <b/>
        <sz val="10"/>
        <rFont val="Arial"/>
        <family val="2"/>
      </rPr>
      <t>Sub total cost of 23 37 00 Air Outlets and Inlets</t>
    </r>
  </si>
  <si>
    <r>
      <rPr>
        <b/>
        <sz val="10"/>
        <rFont val="Arial"/>
        <family val="2"/>
      </rPr>
      <t>Decentralized Unitary HVAC Equipment</t>
    </r>
  </si>
  <si>
    <r>
      <rPr>
        <b/>
        <sz val="10"/>
        <rFont val="Arial"/>
        <family val="2"/>
      </rPr>
      <t>Self-Contained Air-Conditioners</t>
    </r>
  </si>
  <si>
    <r>
      <rPr>
        <b/>
        <sz val="10"/>
        <rFont val="Arial"/>
        <family val="2"/>
      </rPr>
      <t>TOTAL COST OF HVAC WORKS</t>
    </r>
  </si>
  <si>
    <t>Sub total cost of 23 23 00 HVAC Piping and Pumps</t>
  </si>
  <si>
    <r>
      <t xml:space="preserve">Supply,  testing  &amp;  Commissioning  of Self-Contained          Air-Conditioners complete    in    all    respect    as    per drawings and specifications.
</t>
    </r>
    <r>
      <rPr>
        <sz val="10"/>
        <color rgb="FFFF0000"/>
        <rFont val="Arial MT"/>
      </rPr>
      <t>(Package units will be supplied by the Client with basic price 2,500,000/-)</t>
    </r>
  </si>
  <si>
    <t>Installation  &amp;  Commissioning  of  Self Contained  Air-conditioners complete in  all  respect  as  per  drawings  and
specifications.</t>
  </si>
  <si>
    <t>Operation and Maintenance of One Year</t>
  </si>
  <si>
    <t>One month test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</si>
</sst>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font>
      <sz val="10"/>
      <color rgb="FF000000"/>
      <name val="Times New Roman"/>
      <charset val="204"/>
    </font>
    <font>
      <b/>
      <sz val="10"/>
      <name val="Arial"/>
      <family val="2"/>
    </font>
    <font>
      <b/>
      <sz val="10"/>
      <color rgb="FF000000"/>
      <name val="Arial"/>
      <family val="2"/>
    </font>
    <font>
      <sz val="10"/>
      <name val="Arial MT"/>
    </font>
    <font>
      <sz val="10"/>
      <color rgb="FF000000"/>
      <name val="Arial MT"/>
      <family val="2"/>
    </font>
    <font>
      <b/>
      <sz val="10"/>
      <name val="Arial"/>
      <family val="2"/>
    </font>
    <font>
      <sz val="10"/>
      <name val="Arial MT"/>
      <family val="2"/>
    </font>
    <font>
      <sz val="10"/>
      <color rgb="FF000000"/>
      <name val="Times New Roman"/>
      <family val="1"/>
    </font>
    <font>
      <b/>
      <sz val="11"/>
      <color rgb="FF000000"/>
      <name val="Times New Roman"/>
      <family val="1"/>
    </font>
    <font>
      <b/>
      <sz val="10"/>
      <color rgb="FF000000"/>
      <name val="Times New Roman"/>
      <family val="1"/>
    </font>
    <font>
      <sz val="10"/>
      <color rgb="FFFF0000"/>
      <name val="Arial MT"/>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164" fontId="7" fillId="0" borderId="0" applyFont="0" applyFill="0" applyBorder="0" applyAlignment="0" applyProtection="0"/>
  </cellStyleXfs>
  <cellXfs count="40">
    <xf numFmtId="0" fontId="0" fillId="0" borderId="0" xfId="0"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1" fontId="2" fillId="0" borderId="1" xfId="0" applyNumberFormat="1" applyFont="1" applyBorder="1" applyAlignment="1">
      <alignment horizontal="left" vertical="top" shrinkToFit="1"/>
    </xf>
    <xf numFmtId="0" fontId="3" fillId="0" borderId="1" xfId="0" applyFont="1" applyBorder="1" applyAlignment="1">
      <alignment horizontal="left" vertical="top" wrapText="1"/>
    </xf>
    <xf numFmtId="0" fontId="0" fillId="0" borderId="1" xfId="0" applyBorder="1" applyAlignment="1">
      <alignment horizontal="left" vertical="top" wrapText="1"/>
    </xf>
    <xf numFmtId="1" fontId="4" fillId="0" borderId="1" xfId="0" applyNumberFormat="1" applyFont="1" applyBorder="1" applyAlignment="1">
      <alignment horizontal="center" vertical="center" shrinkToFit="1"/>
    </xf>
    <xf numFmtId="0" fontId="3" fillId="0" borderId="1" xfId="0" applyFont="1" applyBorder="1" applyAlignment="1">
      <alignment horizontal="left" vertical="center" wrapText="1"/>
    </xf>
    <xf numFmtId="0" fontId="0" fillId="0" borderId="1" xfId="0" applyBorder="1" applyAlignment="1">
      <alignment horizontal="left" wrapText="1"/>
    </xf>
    <xf numFmtId="1" fontId="4" fillId="0" borderId="1" xfId="0" applyNumberFormat="1" applyFont="1" applyBorder="1" applyAlignment="1">
      <alignment horizontal="left" vertical="top" shrinkToFit="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wrapText="1"/>
    </xf>
    <xf numFmtId="165" fontId="0" fillId="0" borderId="1" xfId="1" applyNumberFormat="1" applyFont="1" applyBorder="1" applyAlignment="1">
      <alignment horizontal="right" vertical="center" wrapText="1"/>
    </xf>
    <xf numFmtId="0" fontId="0" fillId="0" borderId="0" xfId="0" applyAlignment="1">
      <alignment horizontal="center" vertic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left" wrapText="1"/>
    </xf>
    <xf numFmtId="165" fontId="9" fillId="0" borderId="1" xfId="1" applyNumberFormat="1" applyFont="1" applyBorder="1" applyAlignment="1">
      <alignment horizontal="left" wrapText="1"/>
    </xf>
    <xf numFmtId="165" fontId="0" fillId="0" borderId="0" xfId="0" applyNumberFormat="1" applyAlignment="1">
      <alignment horizontal="left" vertical="top"/>
    </xf>
    <xf numFmtId="165" fontId="9" fillId="0" borderId="1" xfId="1" applyNumberFormat="1" applyFont="1" applyBorder="1" applyAlignment="1">
      <alignment horizontal="right" vertical="center"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1" fillId="0" borderId="2" xfId="0" applyFont="1" applyBorder="1" applyAlignment="1">
      <alignment horizontal="left" vertical="top" wrapText="1" indent="1"/>
    </xf>
    <xf numFmtId="0" fontId="1" fillId="0" borderId="3" xfId="0" applyFont="1" applyBorder="1" applyAlignment="1">
      <alignment horizontal="left" vertical="top" wrapText="1" inden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top" wrapText="1" indent="7"/>
    </xf>
    <xf numFmtId="0" fontId="1" fillId="0" borderId="5" xfId="0" applyFont="1" applyBorder="1" applyAlignment="1">
      <alignment horizontal="left" vertical="top" wrapText="1" indent="7"/>
    </xf>
    <xf numFmtId="0" fontId="1" fillId="0" borderId="4" xfId="0" applyFont="1" applyBorder="1" applyAlignment="1">
      <alignment horizontal="left" vertical="top" wrapText="1" indent="6"/>
    </xf>
    <xf numFmtId="0" fontId="1" fillId="0" borderId="5" xfId="0" applyFont="1" applyBorder="1" applyAlignment="1">
      <alignment horizontal="left" vertical="top" wrapText="1" indent="6"/>
    </xf>
    <xf numFmtId="0" fontId="0" fillId="0" borderId="2" xfId="0" applyBorder="1" applyAlignment="1">
      <alignment horizontal="center" vertical="top" wrapText="1"/>
    </xf>
    <xf numFmtId="0" fontId="0" fillId="0" borderId="3" xfId="0" applyBorder="1" applyAlignment="1">
      <alignment horizontal="center"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5" fillId="0" borderId="4"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9"/>
  <sheetViews>
    <sheetView tabSelected="1" topLeftCell="A94" zoomScaleNormal="100" zoomScaleSheetLayoutView="100" workbookViewId="0">
      <selection activeCell="L103" sqref="L103"/>
    </sheetView>
  </sheetViews>
  <sheetFormatPr defaultRowHeight="12.75"/>
  <cols>
    <col min="1" max="1" width="10.1640625" customWidth="1"/>
    <col min="2" max="2" width="39.83203125" customWidth="1"/>
    <col min="3" max="3" width="6.6640625" style="16" customWidth="1"/>
    <col min="4" max="4" width="6.5" style="16" customWidth="1"/>
    <col min="5" max="6" width="16.6640625" customWidth="1"/>
    <col min="7" max="8" width="20.1640625" customWidth="1"/>
    <col min="9" max="9" width="20" customWidth="1"/>
  </cols>
  <sheetData>
    <row r="1" spans="1:9" ht="14.25" customHeight="1">
      <c r="A1" s="24" t="s">
        <v>0</v>
      </c>
      <c r="B1" s="26" t="s">
        <v>1</v>
      </c>
      <c r="C1" s="28" t="s">
        <v>2</v>
      </c>
      <c r="D1" s="28" t="s">
        <v>3</v>
      </c>
      <c r="E1" s="30" t="s">
        <v>4</v>
      </c>
      <c r="F1" s="31"/>
      <c r="G1" s="32" t="s">
        <v>5</v>
      </c>
      <c r="H1" s="33"/>
      <c r="I1" s="34" t="s">
        <v>6</v>
      </c>
    </row>
    <row r="2" spans="1:9" ht="14.25" customHeight="1">
      <c r="A2" s="25"/>
      <c r="B2" s="27"/>
      <c r="C2" s="29"/>
      <c r="D2" s="29"/>
      <c r="E2" s="2" t="s">
        <v>7</v>
      </c>
      <c r="F2" s="2" t="s">
        <v>8</v>
      </c>
      <c r="G2" s="2" t="s">
        <v>7</v>
      </c>
      <c r="H2" s="2" t="s">
        <v>8</v>
      </c>
      <c r="I2" s="35"/>
    </row>
    <row r="3" spans="1:9" ht="14.25" customHeight="1">
      <c r="A3" s="4">
        <v>230010</v>
      </c>
      <c r="B3" s="36" t="s">
        <v>9</v>
      </c>
      <c r="C3" s="37"/>
      <c r="D3" s="37"/>
      <c r="E3" s="37"/>
      <c r="F3" s="37"/>
      <c r="G3" s="37"/>
      <c r="H3" s="37"/>
      <c r="I3" s="38"/>
    </row>
    <row r="4" spans="1:9" ht="50.85" customHeight="1">
      <c r="A4" s="5" t="s">
        <v>10</v>
      </c>
      <c r="B4" s="6" t="s">
        <v>11</v>
      </c>
      <c r="C4" s="7">
        <v>1</v>
      </c>
      <c r="D4" s="12" t="s">
        <v>12</v>
      </c>
      <c r="E4" s="15">
        <v>18000</v>
      </c>
      <c r="F4" s="15">
        <v>10000</v>
      </c>
      <c r="G4" s="15">
        <f>E4*C4</f>
        <v>18000</v>
      </c>
      <c r="H4" s="15">
        <f>F4*C4</f>
        <v>10000</v>
      </c>
      <c r="I4" s="15">
        <f>H4+G4</f>
        <v>28000</v>
      </c>
    </row>
    <row r="5" spans="1:9" ht="50.85" customHeight="1">
      <c r="A5" s="5" t="s">
        <v>13</v>
      </c>
      <c r="B5" s="6" t="s">
        <v>14</v>
      </c>
      <c r="C5" s="7">
        <v>1</v>
      </c>
      <c r="D5" s="12" t="s">
        <v>12</v>
      </c>
      <c r="E5" s="15">
        <v>15000</v>
      </c>
      <c r="F5" s="15">
        <v>8000</v>
      </c>
      <c r="G5" s="15">
        <f>E5*C5</f>
        <v>15000</v>
      </c>
      <c r="H5" s="15">
        <f>F5*C5</f>
        <v>8000</v>
      </c>
      <c r="I5" s="15">
        <f>H5+G5</f>
        <v>23000</v>
      </c>
    </row>
    <row r="6" spans="1:9" ht="63.2" customHeight="1">
      <c r="A6" s="8" t="s">
        <v>15</v>
      </c>
      <c r="B6" s="5" t="s">
        <v>16</v>
      </c>
      <c r="C6" s="7">
        <v>1</v>
      </c>
      <c r="D6" s="12" t="s">
        <v>12</v>
      </c>
      <c r="E6" s="15">
        <v>60000</v>
      </c>
      <c r="F6" s="15">
        <v>20000</v>
      </c>
      <c r="G6" s="15">
        <f>E6*C6</f>
        <v>60000</v>
      </c>
      <c r="H6" s="15">
        <f>F6*C6</f>
        <v>20000</v>
      </c>
      <c r="I6" s="15">
        <f>H6+G6</f>
        <v>80000</v>
      </c>
    </row>
    <row r="7" spans="1:9" ht="14.25" customHeight="1">
      <c r="A7" s="9"/>
      <c r="B7" s="36" t="s">
        <v>17</v>
      </c>
      <c r="C7" s="37"/>
      <c r="D7" s="37"/>
      <c r="E7" s="37"/>
      <c r="F7" s="37"/>
      <c r="G7" s="37"/>
      <c r="H7" s="38"/>
      <c r="I7" s="18">
        <f>SUM(I4:I6)</f>
        <v>131000</v>
      </c>
    </row>
    <row r="8" spans="1:9" ht="14.25" customHeight="1">
      <c r="A8" s="4">
        <v>230100</v>
      </c>
      <c r="B8" s="36" t="s">
        <v>18</v>
      </c>
      <c r="C8" s="37"/>
      <c r="D8" s="37"/>
      <c r="E8" s="37"/>
      <c r="F8" s="37"/>
      <c r="G8" s="37"/>
      <c r="H8" s="37"/>
      <c r="I8" s="38"/>
    </row>
    <row r="9" spans="1:9" ht="28.5" customHeight="1">
      <c r="A9" s="10">
        <v>230113</v>
      </c>
      <c r="B9" s="6" t="s">
        <v>19</v>
      </c>
      <c r="C9" s="14"/>
      <c r="D9" s="14"/>
      <c r="E9" s="1"/>
      <c r="F9" s="1"/>
      <c r="G9" s="1"/>
      <c r="H9" s="1"/>
      <c r="I9" s="1"/>
    </row>
    <row r="10" spans="1:9" ht="14.25" customHeight="1">
      <c r="A10" s="5" t="s">
        <v>10</v>
      </c>
      <c r="B10" s="23" t="s">
        <v>115</v>
      </c>
      <c r="C10" s="7">
        <v>1</v>
      </c>
      <c r="D10" s="12" t="s">
        <v>12</v>
      </c>
      <c r="E10" s="15">
        <v>0</v>
      </c>
      <c r="F10" s="15">
        <v>100000</v>
      </c>
      <c r="G10" s="15">
        <f>E10*C10</f>
        <v>0</v>
      </c>
      <c r="H10" s="15">
        <f>F10*C10</f>
        <v>100000</v>
      </c>
      <c r="I10" s="15">
        <f>H10+G10</f>
        <v>100000</v>
      </c>
    </row>
    <row r="11" spans="1:9" ht="14.25" customHeight="1">
      <c r="A11" s="5" t="s">
        <v>10</v>
      </c>
      <c r="B11" s="23" t="s">
        <v>114</v>
      </c>
      <c r="C11" s="7">
        <v>1</v>
      </c>
      <c r="D11" s="12" t="s">
        <v>12</v>
      </c>
      <c r="E11" s="15">
        <v>0</v>
      </c>
      <c r="F11" s="15">
        <v>1000000</v>
      </c>
      <c r="G11" s="15">
        <f>E11*C11</f>
        <v>0</v>
      </c>
      <c r="H11" s="15">
        <f>F11*C11</f>
        <v>1000000</v>
      </c>
      <c r="I11" s="15">
        <f>H11+G11</f>
        <v>1000000</v>
      </c>
    </row>
    <row r="12" spans="1:9" ht="14.25" customHeight="1">
      <c r="A12" s="9"/>
      <c r="B12" s="36" t="s">
        <v>20</v>
      </c>
      <c r="C12" s="37"/>
      <c r="D12" s="37"/>
      <c r="E12" s="37"/>
      <c r="F12" s="37"/>
      <c r="G12" s="37"/>
      <c r="H12" s="38"/>
      <c r="I12" s="18">
        <f>SUM(I10:I11)</f>
        <v>1100000</v>
      </c>
    </row>
    <row r="13" spans="1:9" ht="14.25" customHeight="1">
      <c r="A13" s="4">
        <v>230500</v>
      </c>
      <c r="B13" s="36" t="s">
        <v>21</v>
      </c>
      <c r="C13" s="37"/>
      <c r="D13" s="37"/>
      <c r="E13" s="37"/>
      <c r="F13" s="37"/>
      <c r="G13" s="37"/>
      <c r="H13" s="37"/>
      <c r="I13" s="38"/>
    </row>
    <row r="14" spans="1:9" ht="14.25" customHeight="1">
      <c r="A14" s="4">
        <v>230513</v>
      </c>
      <c r="B14" s="3" t="s">
        <v>22</v>
      </c>
      <c r="C14" s="14"/>
      <c r="D14" s="14"/>
      <c r="E14" s="9"/>
      <c r="F14" s="9"/>
      <c r="G14" s="9"/>
      <c r="H14" s="9"/>
      <c r="I14" s="9"/>
    </row>
    <row r="15" spans="1:9" ht="215.85" customHeight="1">
      <c r="A15" s="11" t="s">
        <v>23</v>
      </c>
      <c r="B15" s="5" t="s">
        <v>24</v>
      </c>
      <c r="C15" s="7">
        <v>1</v>
      </c>
      <c r="D15" s="12" t="s">
        <v>25</v>
      </c>
      <c r="E15" s="15">
        <v>165000</v>
      </c>
      <c r="F15" s="15">
        <v>30000</v>
      </c>
      <c r="G15" s="15">
        <f>E15*C15</f>
        <v>165000</v>
      </c>
      <c r="H15" s="15">
        <f>F15*C15</f>
        <v>30000</v>
      </c>
      <c r="I15" s="15">
        <f>H15+G15</f>
        <v>195000</v>
      </c>
    </row>
    <row r="16" spans="1:9" ht="28.5" customHeight="1">
      <c r="A16" s="4">
        <v>230513</v>
      </c>
      <c r="B16" s="6" t="s">
        <v>26</v>
      </c>
      <c r="C16" s="14"/>
      <c r="D16" s="14"/>
      <c r="E16" s="1"/>
      <c r="F16" s="1"/>
      <c r="G16" s="1"/>
      <c r="H16" s="1"/>
      <c r="I16" s="1"/>
    </row>
    <row r="17" spans="1:9" ht="75.95" customHeight="1">
      <c r="A17" s="11" t="s">
        <v>23</v>
      </c>
      <c r="B17" s="6" t="s">
        <v>27</v>
      </c>
      <c r="C17" s="7">
        <v>1</v>
      </c>
      <c r="D17" s="12" t="s">
        <v>12</v>
      </c>
      <c r="E17" s="15">
        <v>115000</v>
      </c>
      <c r="F17" s="15">
        <v>20000</v>
      </c>
      <c r="G17" s="15">
        <f>E17*C17</f>
        <v>115000</v>
      </c>
      <c r="H17" s="15">
        <f>F17*C17</f>
        <v>20000</v>
      </c>
      <c r="I17" s="15">
        <f>H17+G17</f>
        <v>135000</v>
      </c>
    </row>
    <row r="18" spans="1:9" ht="28.5" customHeight="1">
      <c r="A18" s="4">
        <v>230526</v>
      </c>
      <c r="B18" s="6" t="s">
        <v>28</v>
      </c>
      <c r="C18" s="14"/>
      <c r="D18" s="14"/>
      <c r="E18" s="1"/>
      <c r="F18" s="1"/>
      <c r="G18" s="1"/>
      <c r="H18" s="1"/>
      <c r="I18" s="1"/>
    </row>
    <row r="19" spans="1:9" ht="63.6" customHeight="1">
      <c r="A19" s="8" t="s">
        <v>10</v>
      </c>
      <c r="B19" s="5" t="s">
        <v>29</v>
      </c>
      <c r="C19" s="7">
        <v>1</v>
      </c>
      <c r="D19" s="12" t="s">
        <v>12</v>
      </c>
      <c r="E19" s="15">
        <v>65000</v>
      </c>
      <c r="F19" s="15">
        <v>15000</v>
      </c>
      <c r="G19" s="15">
        <f>E19*C19</f>
        <v>65000</v>
      </c>
      <c r="H19" s="15">
        <f>F19*C19</f>
        <v>15000</v>
      </c>
      <c r="I19" s="15">
        <f>H19+G19</f>
        <v>80000</v>
      </c>
    </row>
    <row r="20" spans="1:9" ht="28.5" customHeight="1">
      <c r="A20" s="4">
        <v>230529</v>
      </c>
      <c r="B20" s="6" t="s">
        <v>30</v>
      </c>
      <c r="C20" s="14"/>
      <c r="D20" s="14"/>
      <c r="E20" s="1"/>
      <c r="F20" s="1"/>
      <c r="G20" s="1"/>
      <c r="H20" s="1"/>
      <c r="I20" s="1"/>
    </row>
    <row r="21" spans="1:9" ht="63.2" customHeight="1">
      <c r="A21" s="8" t="s">
        <v>10</v>
      </c>
      <c r="B21" s="5" t="s">
        <v>31</v>
      </c>
      <c r="C21" s="7">
        <v>1</v>
      </c>
      <c r="D21" s="12" t="s">
        <v>12</v>
      </c>
      <c r="E21" s="15">
        <v>60000</v>
      </c>
      <c r="F21" s="15">
        <v>15000</v>
      </c>
      <c r="G21" s="15">
        <f>E21*C21</f>
        <v>60000</v>
      </c>
      <c r="H21" s="15">
        <f>F21*C21</f>
        <v>15000</v>
      </c>
      <c r="I21" s="15">
        <f>H21+G21</f>
        <v>75000</v>
      </c>
    </row>
    <row r="22" spans="1:9" ht="28.5" customHeight="1">
      <c r="A22" s="4">
        <v>230529</v>
      </c>
      <c r="B22" s="6" t="s">
        <v>32</v>
      </c>
      <c r="C22" s="14"/>
      <c r="D22" s="14"/>
      <c r="E22" s="1"/>
      <c r="F22" s="1"/>
      <c r="G22" s="1"/>
      <c r="H22" s="1"/>
      <c r="I22" s="1"/>
    </row>
    <row r="23" spans="1:9" ht="63.2" customHeight="1">
      <c r="A23" s="8" t="s">
        <v>10</v>
      </c>
      <c r="B23" s="5" t="s">
        <v>33</v>
      </c>
      <c r="C23" s="7">
        <v>1</v>
      </c>
      <c r="D23" s="12" t="s">
        <v>12</v>
      </c>
      <c r="E23" s="15">
        <v>25000</v>
      </c>
      <c r="F23" s="15">
        <v>7000</v>
      </c>
      <c r="G23" s="15">
        <f>E23*C23</f>
        <v>25000</v>
      </c>
      <c r="H23" s="15">
        <f>F23*C23</f>
        <v>7000</v>
      </c>
      <c r="I23" s="15">
        <f>H23+G23</f>
        <v>32000</v>
      </c>
    </row>
    <row r="24" spans="1:9" ht="28.5" customHeight="1">
      <c r="A24" s="4">
        <v>230553</v>
      </c>
      <c r="B24" s="6" t="s">
        <v>34</v>
      </c>
      <c r="C24" s="14"/>
      <c r="D24" s="14"/>
      <c r="E24" s="1"/>
      <c r="F24" s="1"/>
      <c r="G24" s="1"/>
      <c r="H24" s="1"/>
      <c r="I24" s="1"/>
    </row>
    <row r="25" spans="1:9" ht="75.95" customHeight="1">
      <c r="A25" s="8" t="s">
        <v>10</v>
      </c>
      <c r="B25" s="5" t="s">
        <v>35</v>
      </c>
      <c r="C25" s="7">
        <v>1</v>
      </c>
      <c r="D25" s="12" t="s">
        <v>12</v>
      </c>
      <c r="E25" s="15">
        <v>10000</v>
      </c>
      <c r="F25" s="15">
        <v>5000</v>
      </c>
      <c r="G25" s="15">
        <f>E25*C25</f>
        <v>10000</v>
      </c>
      <c r="H25" s="15">
        <f>F25*C25</f>
        <v>5000</v>
      </c>
      <c r="I25" s="15">
        <f>H25+G25</f>
        <v>15000</v>
      </c>
    </row>
    <row r="26" spans="1:9" ht="14.25" customHeight="1">
      <c r="A26" s="4">
        <v>230579</v>
      </c>
      <c r="B26" s="3" t="s">
        <v>36</v>
      </c>
      <c r="C26" s="14"/>
      <c r="D26" s="14"/>
      <c r="E26" s="9"/>
      <c r="F26" s="9"/>
      <c r="G26" s="9"/>
      <c r="H26" s="9"/>
      <c r="I26" s="9"/>
    </row>
    <row r="27" spans="1:9" ht="50.85" customHeight="1">
      <c r="A27" s="8" t="s">
        <v>10</v>
      </c>
      <c r="B27" s="6" t="s">
        <v>37</v>
      </c>
      <c r="C27" s="7">
        <v>1</v>
      </c>
      <c r="D27" s="12" t="s">
        <v>12</v>
      </c>
      <c r="E27" s="15">
        <v>20000</v>
      </c>
      <c r="F27" s="15">
        <v>5000</v>
      </c>
      <c r="G27" s="15">
        <f>E27*C27</f>
        <v>20000</v>
      </c>
      <c r="H27" s="15">
        <f>F27*C27</f>
        <v>5000</v>
      </c>
      <c r="I27" s="15">
        <f>H27+G27</f>
        <v>25000</v>
      </c>
    </row>
    <row r="28" spans="1:9" ht="14.25" customHeight="1">
      <c r="A28" s="9"/>
      <c r="B28" s="36" t="s">
        <v>38</v>
      </c>
      <c r="C28" s="37"/>
      <c r="D28" s="37"/>
      <c r="E28" s="37"/>
      <c r="F28" s="37"/>
      <c r="G28" s="37"/>
      <c r="H28" s="38"/>
      <c r="I28" s="18">
        <f>SUM(I15:I27)</f>
        <v>557000</v>
      </c>
    </row>
    <row r="29" spans="1:9" ht="14.25" customHeight="1">
      <c r="A29" s="4">
        <v>230700</v>
      </c>
      <c r="B29" s="36" t="s">
        <v>39</v>
      </c>
      <c r="C29" s="37"/>
      <c r="D29" s="37"/>
      <c r="E29" s="37"/>
      <c r="F29" s="37"/>
      <c r="G29" s="37"/>
      <c r="H29" s="37"/>
      <c r="I29" s="38"/>
    </row>
    <row r="30" spans="1:9" ht="14.25" customHeight="1">
      <c r="A30" s="4">
        <v>230713</v>
      </c>
      <c r="B30" s="3" t="s">
        <v>40</v>
      </c>
      <c r="C30" s="14"/>
      <c r="D30" s="14"/>
      <c r="E30" s="9"/>
      <c r="F30" s="9"/>
      <c r="G30" s="9"/>
      <c r="H30" s="9"/>
      <c r="I30" s="9"/>
    </row>
    <row r="31" spans="1:9" ht="153" customHeight="1">
      <c r="A31" s="8" t="s">
        <v>10</v>
      </c>
      <c r="B31" s="6" t="s">
        <v>41</v>
      </c>
      <c r="C31" s="7">
        <v>2400</v>
      </c>
      <c r="D31" s="12" t="s">
        <v>42</v>
      </c>
      <c r="E31" s="15">
        <v>180</v>
      </c>
      <c r="F31" s="15">
        <v>70</v>
      </c>
      <c r="G31" s="15">
        <f>E31*C31</f>
        <v>432000</v>
      </c>
      <c r="H31" s="15">
        <f>F31*C31</f>
        <v>168000</v>
      </c>
      <c r="I31" s="15">
        <f>H31+G31</f>
        <v>600000</v>
      </c>
    </row>
    <row r="32" spans="1:9" ht="190.35" customHeight="1">
      <c r="A32" s="8" t="s">
        <v>13</v>
      </c>
      <c r="B32" s="5" t="s">
        <v>43</v>
      </c>
      <c r="C32" s="7">
        <v>400</v>
      </c>
      <c r="D32" s="12" t="s">
        <v>42</v>
      </c>
      <c r="E32" s="15">
        <v>1250</v>
      </c>
      <c r="F32" s="15">
        <v>90</v>
      </c>
      <c r="G32" s="15">
        <f>E32*C32</f>
        <v>500000</v>
      </c>
      <c r="H32" s="15">
        <f>F32*C32</f>
        <v>36000</v>
      </c>
      <c r="I32" s="15">
        <f>H32+G32</f>
        <v>536000</v>
      </c>
    </row>
    <row r="33" spans="1:9" ht="14.25" customHeight="1">
      <c r="A33" s="4">
        <v>230719</v>
      </c>
      <c r="B33" s="3" t="s">
        <v>44</v>
      </c>
      <c r="C33" s="14"/>
      <c r="D33" s="14"/>
      <c r="E33" s="9"/>
      <c r="F33" s="9"/>
      <c r="G33" s="9"/>
      <c r="H33" s="9"/>
      <c r="I33" s="9"/>
    </row>
    <row r="34" spans="1:9" ht="63.2" customHeight="1">
      <c r="A34" s="8" t="s">
        <v>10</v>
      </c>
      <c r="B34" s="6" t="s">
        <v>45</v>
      </c>
      <c r="C34" s="14"/>
      <c r="D34" s="14"/>
      <c r="E34" s="6"/>
      <c r="F34" s="6"/>
      <c r="G34" s="6"/>
      <c r="H34" s="6"/>
      <c r="I34" s="6"/>
    </row>
    <row r="35" spans="1:9" ht="14.25" customHeight="1">
      <c r="A35" s="9"/>
      <c r="B35" s="5" t="s">
        <v>46</v>
      </c>
      <c r="C35" s="7">
        <v>85</v>
      </c>
      <c r="D35" s="12" t="s">
        <v>47</v>
      </c>
      <c r="E35" s="15">
        <v>200</v>
      </c>
      <c r="F35" s="15">
        <v>50</v>
      </c>
      <c r="G35" s="15">
        <f>E35*C35</f>
        <v>17000</v>
      </c>
      <c r="H35" s="15">
        <f>F35*C35</f>
        <v>4250</v>
      </c>
      <c r="I35" s="15">
        <f>H35+G35</f>
        <v>21250</v>
      </c>
    </row>
    <row r="36" spans="1:9" ht="14.25" customHeight="1">
      <c r="A36" s="9"/>
      <c r="B36" s="5" t="s">
        <v>48</v>
      </c>
      <c r="C36" s="7">
        <v>140</v>
      </c>
      <c r="D36" s="12" t="s">
        <v>47</v>
      </c>
      <c r="E36" s="15">
        <v>200</v>
      </c>
      <c r="F36" s="15">
        <v>50</v>
      </c>
      <c r="G36" s="15">
        <f>E36*C36</f>
        <v>28000</v>
      </c>
      <c r="H36" s="15">
        <f>F36*C36</f>
        <v>7000</v>
      </c>
      <c r="I36" s="15">
        <f>H36+G36</f>
        <v>35000</v>
      </c>
    </row>
    <row r="37" spans="1:9" ht="14.25" customHeight="1">
      <c r="A37" s="9"/>
      <c r="B37" s="5" t="s">
        <v>49</v>
      </c>
      <c r="C37" s="7">
        <v>50</v>
      </c>
      <c r="D37" s="12" t="s">
        <v>47</v>
      </c>
      <c r="E37" s="15">
        <v>280</v>
      </c>
      <c r="F37" s="15">
        <v>50</v>
      </c>
      <c r="G37" s="15">
        <f>E37*C37</f>
        <v>14000</v>
      </c>
      <c r="H37" s="15">
        <f>F37*C37</f>
        <v>2500</v>
      </c>
      <c r="I37" s="15">
        <f>H37+G37</f>
        <v>16500</v>
      </c>
    </row>
    <row r="38" spans="1:9" ht="14.25" customHeight="1">
      <c r="A38" s="4">
        <v>230719</v>
      </c>
      <c r="B38" s="3" t="s">
        <v>50</v>
      </c>
      <c r="C38" s="14"/>
      <c r="D38" s="14"/>
      <c r="E38" s="9"/>
      <c r="F38" s="9"/>
      <c r="G38" s="9"/>
      <c r="H38" s="9"/>
      <c r="I38" s="9"/>
    </row>
    <row r="39" spans="1:9" ht="63.2" customHeight="1">
      <c r="A39" s="8" t="s">
        <v>10</v>
      </c>
      <c r="B39" s="6" t="s">
        <v>51</v>
      </c>
      <c r="C39" s="14"/>
      <c r="D39" s="14"/>
      <c r="E39" s="6"/>
      <c r="F39" s="6"/>
      <c r="G39" s="6"/>
      <c r="H39" s="6"/>
      <c r="I39" s="6"/>
    </row>
    <row r="40" spans="1:9" ht="14.25" customHeight="1">
      <c r="A40" s="9"/>
      <c r="B40" s="5" t="s">
        <v>52</v>
      </c>
      <c r="C40" s="7">
        <v>25</v>
      </c>
      <c r="D40" s="12" t="s">
        <v>47</v>
      </c>
      <c r="E40" s="15">
        <v>100</v>
      </c>
      <c r="F40" s="15">
        <v>50</v>
      </c>
      <c r="G40" s="15">
        <f t="shared" ref="G40:G42" si="0">E40*C40</f>
        <v>2500</v>
      </c>
      <c r="H40" s="15">
        <f t="shared" ref="H40:H42" si="1">F40*C40</f>
        <v>1250</v>
      </c>
      <c r="I40" s="15">
        <f t="shared" ref="I40:I42" si="2">H40+G40</f>
        <v>3750</v>
      </c>
    </row>
    <row r="41" spans="1:9" ht="14.25" customHeight="1">
      <c r="A41" s="9"/>
      <c r="B41" s="5" t="s">
        <v>53</v>
      </c>
      <c r="C41" s="7">
        <v>30</v>
      </c>
      <c r="D41" s="12" t="s">
        <v>47</v>
      </c>
      <c r="E41" s="15">
        <v>150</v>
      </c>
      <c r="F41" s="15">
        <v>50</v>
      </c>
      <c r="G41" s="15">
        <f t="shared" si="0"/>
        <v>4500</v>
      </c>
      <c r="H41" s="15">
        <f t="shared" si="1"/>
        <v>1500</v>
      </c>
      <c r="I41" s="15">
        <f t="shared" si="2"/>
        <v>6000</v>
      </c>
    </row>
    <row r="42" spans="1:9" ht="14.25" customHeight="1">
      <c r="A42" s="9"/>
      <c r="B42" s="5" t="s">
        <v>54</v>
      </c>
      <c r="C42" s="7">
        <v>40</v>
      </c>
      <c r="D42" s="12" t="s">
        <v>47</v>
      </c>
      <c r="E42" s="15">
        <v>200</v>
      </c>
      <c r="F42" s="15">
        <v>50</v>
      </c>
      <c r="G42" s="15">
        <f t="shared" si="0"/>
        <v>8000</v>
      </c>
      <c r="H42" s="15">
        <f t="shared" si="1"/>
        <v>2000</v>
      </c>
      <c r="I42" s="15">
        <f t="shared" si="2"/>
        <v>10000</v>
      </c>
    </row>
    <row r="43" spans="1:9" ht="14.25" customHeight="1">
      <c r="A43" s="9"/>
      <c r="B43" s="36" t="s">
        <v>55</v>
      </c>
      <c r="C43" s="37"/>
      <c r="D43" s="37"/>
      <c r="E43" s="37"/>
      <c r="F43" s="37"/>
      <c r="G43" s="37"/>
      <c r="H43" s="38"/>
      <c r="I43" s="18">
        <f>SUM(I31:I42)</f>
        <v>1228500</v>
      </c>
    </row>
    <row r="44" spans="1:9" ht="14.25" customHeight="1">
      <c r="A44" s="4">
        <v>230800</v>
      </c>
      <c r="B44" s="36" t="s">
        <v>56</v>
      </c>
      <c r="C44" s="37"/>
      <c r="D44" s="37"/>
      <c r="E44" s="37"/>
      <c r="F44" s="37"/>
      <c r="G44" s="37"/>
      <c r="H44" s="37"/>
      <c r="I44" s="38"/>
    </row>
    <row r="45" spans="1:9" ht="28.5" customHeight="1">
      <c r="A45" s="4">
        <v>230813</v>
      </c>
      <c r="B45" s="6" t="s">
        <v>57</v>
      </c>
      <c r="C45" s="14"/>
      <c r="D45" s="14"/>
      <c r="E45" s="1"/>
      <c r="F45" s="1"/>
      <c r="G45" s="1"/>
      <c r="H45" s="1"/>
      <c r="I45" s="1"/>
    </row>
    <row r="46" spans="1:9" ht="126.95" customHeight="1">
      <c r="A46" s="11" t="s">
        <v>23</v>
      </c>
      <c r="B46" s="5" t="s">
        <v>58</v>
      </c>
      <c r="C46" s="7">
        <v>1</v>
      </c>
      <c r="D46" s="12" t="s">
        <v>12</v>
      </c>
      <c r="E46" s="15">
        <v>0</v>
      </c>
      <c r="F46" s="15">
        <v>35000</v>
      </c>
      <c r="G46" s="15">
        <f>E46*C46</f>
        <v>0</v>
      </c>
      <c r="H46" s="15">
        <f>F46*C46</f>
        <v>35000</v>
      </c>
      <c r="I46" s="15">
        <f>H46+G46</f>
        <v>35000</v>
      </c>
    </row>
    <row r="47" spans="1:9" ht="14.25" customHeight="1">
      <c r="A47" s="9"/>
      <c r="B47" s="36" t="s">
        <v>59</v>
      </c>
      <c r="C47" s="37"/>
      <c r="D47" s="37"/>
      <c r="E47" s="37"/>
      <c r="F47" s="37"/>
      <c r="G47" s="37"/>
      <c r="H47" s="38"/>
      <c r="I47" s="18">
        <f>SUM(I46)</f>
        <v>35000</v>
      </c>
    </row>
    <row r="48" spans="1:9" ht="14.25" customHeight="1">
      <c r="A48" s="4">
        <v>232100</v>
      </c>
      <c r="B48" s="36" t="s">
        <v>60</v>
      </c>
      <c r="C48" s="37"/>
      <c r="D48" s="37"/>
      <c r="E48" s="37"/>
      <c r="F48" s="37"/>
      <c r="G48" s="37"/>
      <c r="H48" s="37"/>
      <c r="I48" s="38"/>
    </row>
    <row r="49" spans="1:9" ht="14.25" customHeight="1">
      <c r="A49" s="4">
        <v>232113</v>
      </c>
      <c r="B49" s="3" t="s">
        <v>61</v>
      </c>
      <c r="C49" s="14"/>
      <c r="D49" s="14"/>
      <c r="E49" s="9"/>
      <c r="F49" s="9"/>
      <c r="G49" s="9"/>
      <c r="H49" s="9"/>
      <c r="I49" s="9"/>
    </row>
    <row r="50" spans="1:9" ht="102.2" customHeight="1">
      <c r="A50" s="8" t="s">
        <v>10</v>
      </c>
      <c r="B50" s="6" t="s">
        <v>62</v>
      </c>
      <c r="C50" s="14"/>
      <c r="D50" s="14"/>
      <c r="E50" s="6"/>
      <c r="F50" s="6"/>
      <c r="G50" s="6"/>
      <c r="H50" s="6"/>
      <c r="I50" s="6"/>
    </row>
    <row r="51" spans="1:9" ht="14.25" customHeight="1">
      <c r="A51" s="9"/>
      <c r="B51" s="5" t="s">
        <v>52</v>
      </c>
      <c r="C51" s="7">
        <v>25</v>
      </c>
      <c r="D51" s="12" t="s">
        <v>47</v>
      </c>
      <c r="E51" s="15">
        <v>200</v>
      </c>
      <c r="F51" s="15">
        <v>70</v>
      </c>
      <c r="G51" s="15">
        <f t="shared" ref="G51:G53" si="3">E51*C51</f>
        <v>5000</v>
      </c>
      <c r="H51" s="15">
        <f t="shared" ref="H51:H53" si="4">F51*C51</f>
        <v>1750</v>
      </c>
      <c r="I51" s="15">
        <f t="shared" ref="I51:I53" si="5">H51+G51</f>
        <v>6750</v>
      </c>
    </row>
    <row r="52" spans="1:9" ht="14.25" customHeight="1">
      <c r="A52" s="9"/>
      <c r="B52" s="5" t="s">
        <v>53</v>
      </c>
      <c r="C52" s="7">
        <v>30</v>
      </c>
      <c r="D52" s="12" t="s">
        <v>47</v>
      </c>
      <c r="E52" s="15">
        <v>310</v>
      </c>
      <c r="F52" s="15">
        <v>70</v>
      </c>
      <c r="G52" s="15">
        <f t="shared" si="3"/>
        <v>9300</v>
      </c>
      <c r="H52" s="15">
        <f t="shared" si="4"/>
        <v>2100</v>
      </c>
      <c r="I52" s="15">
        <f t="shared" si="5"/>
        <v>11400</v>
      </c>
    </row>
    <row r="53" spans="1:9" ht="14.25" customHeight="1">
      <c r="A53" s="9"/>
      <c r="B53" s="5" t="s">
        <v>54</v>
      </c>
      <c r="C53" s="7">
        <v>40</v>
      </c>
      <c r="D53" s="12" t="s">
        <v>47</v>
      </c>
      <c r="E53" s="15">
        <v>380</v>
      </c>
      <c r="F53" s="15">
        <v>70</v>
      </c>
      <c r="G53" s="15">
        <f t="shared" si="3"/>
        <v>15200</v>
      </c>
      <c r="H53" s="15">
        <f t="shared" si="4"/>
        <v>2800</v>
      </c>
      <c r="I53" s="15">
        <f t="shared" si="5"/>
        <v>18000</v>
      </c>
    </row>
    <row r="54" spans="1:9" ht="14.25" customHeight="1">
      <c r="A54" s="9"/>
      <c r="B54" s="39" t="s">
        <v>111</v>
      </c>
      <c r="C54" s="37"/>
      <c r="D54" s="37"/>
      <c r="E54" s="37"/>
      <c r="F54" s="37"/>
      <c r="G54" s="37"/>
      <c r="H54" s="38"/>
      <c r="I54" s="18">
        <f>SUM(I50:I53)</f>
        <v>36150</v>
      </c>
    </row>
    <row r="55" spans="1:9" ht="14.25" customHeight="1">
      <c r="A55" s="4">
        <v>232300</v>
      </c>
      <c r="B55" s="36" t="s">
        <v>63</v>
      </c>
      <c r="C55" s="37"/>
      <c r="D55" s="37"/>
      <c r="E55" s="37"/>
      <c r="F55" s="37"/>
      <c r="G55" s="37"/>
      <c r="H55" s="37"/>
      <c r="I55" s="38"/>
    </row>
    <row r="56" spans="1:9" ht="14.25" customHeight="1">
      <c r="A56" s="4">
        <v>232313</v>
      </c>
      <c r="B56" s="3" t="s">
        <v>64</v>
      </c>
      <c r="C56" s="14"/>
      <c r="D56" s="14"/>
      <c r="E56" s="9"/>
      <c r="F56" s="9"/>
      <c r="G56" s="9"/>
      <c r="H56" s="9"/>
      <c r="I56" s="9"/>
    </row>
    <row r="57" spans="1:9" ht="75.95" customHeight="1">
      <c r="A57" s="8" t="s">
        <v>10</v>
      </c>
      <c r="B57" s="5" t="s">
        <v>65</v>
      </c>
      <c r="C57" s="14"/>
      <c r="D57" s="14"/>
      <c r="E57" s="6"/>
      <c r="F57" s="6"/>
      <c r="G57" s="6"/>
      <c r="H57" s="6"/>
      <c r="I57" s="6"/>
    </row>
    <row r="58" spans="1:9" ht="14.25" customHeight="1">
      <c r="A58" s="9"/>
      <c r="B58" s="5" t="s">
        <v>46</v>
      </c>
      <c r="C58" s="7">
        <v>85</v>
      </c>
      <c r="D58" s="12" t="s">
        <v>47</v>
      </c>
      <c r="E58" s="15">
        <v>580</v>
      </c>
      <c r="F58" s="15">
        <v>125</v>
      </c>
      <c r="G58" s="15">
        <f t="shared" ref="G58:G60" si="6">E58*C58</f>
        <v>49300</v>
      </c>
      <c r="H58" s="15">
        <f t="shared" ref="H58:H60" si="7">F58*C58</f>
        <v>10625</v>
      </c>
      <c r="I58" s="15">
        <f t="shared" ref="I58:I60" si="8">H58+G58</f>
        <v>59925</v>
      </c>
    </row>
    <row r="59" spans="1:9" ht="14.25" customHeight="1">
      <c r="A59" s="9"/>
      <c r="B59" s="5" t="s">
        <v>48</v>
      </c>
      <c r="C59" s="7">
        <v>140</v>
      </c>
      <c r="D59" s="12" t="s">
        <v>47</v>
      </c>
      <c r="E59" s="15">
        <v>1175</v>
      </c>
      <c r="F59" s="15">
        <v>150</v>
      </c>
      <c r="G59" s="15">
        <f t="shared" si="6"/>
        <v>164500</v>
      </c>
      <c r="H59" s="15">
        <f t="shared" si="7"/>
        <v>21000</v>
      </c>
      <c r="I59" s="15">
        <f t="shared" si="8"/>
        <v>185500</v>
      </c>
    </row>
    <row r="60" spans="1:9" ht="14.25" customHeight="1">
      <c r="A60" s="9"/>
      <c r="B60" s="5" t="s">
        <v>49</v>
      </c>
      <c r="C60" s="7">
        <v>50</v>
      </c>
      <c r="D60" s="12" t="s">
        <v>47</v>
      </c>
      <c r="E60" s="15">
        <v>2450</v>
      </c>
      <c r="F60" s="15">
        <v>200</v>
      </c>
      <c r="G60" s="15">
        <f t="shared" si="6"/>
        <v>122500</v>
      </c>
      <c r="H60" s="15">
        <f t="shared" si="7"/>
        <v>10000</v>
      </c>
      <c r="I60" s="15">
        <f t="shared" si="8"/>
        <v>132500</v>
      </c>
    </row>
    <row r="61" spans="1:9" ht="14.25" customHeight="1">
      <c r="A61" s="9"/>
      <c r="B61" s="36" t="s">
        <v>66</v>
      </c>
      <c r="C61" s="37"/>
      <c r="D61" s="37"/>
      <c r="E61" s="37"/>
      <c r="F61" s="37"/>
      <c r="G61" s="37"/>
      <c r="H61" s="38"/>
      <c r="I61" s="18">
        <f>SUM(I57:I60)</f>
        <v>377925</v>
      </c>
    </row>
    <row r="62" spans="1:9" ht="14.25" customHeight="1">
      <c r="A62" s="4">
        <v>233100</v>
      </c>
      <c r="B62" s="36" t="s">
        <v>67</v>
      </c>
      <c r="C62" s="37"/>
      <c r="D62" s="37"/>
      <c r="E62" s="37"/>
      <c r="F62" s="37"/>
      <c r="G62" s="37"/>
      <c r="H62" s="37"/>
      <c r="I62" s="38"/>
    </row>
    <row r="63" spans="1:9" ht="28.5" customHeight="1">
      <c r="A63" s="4">
        <v>233113</v>
      </c>
      <c r="B63" s="6" t="s">
        <v>68</v>
      </c>
      <c r="C63" s="14"/>
      <c r="D63" s="14"/>
      <c r="E63" s="1"/>
      <c r="F63" s="1"/>
      <c r="G63" s="1"/>
      <c r="H63" s="1"/>
      <c r="I63" s="1"/>
    </row>
    <row r="64" spans="1:9" ht="63.2" customHeight="1">
      <c r="A64" s="8" t="s">
        <v>10</v>
      </c>
      <c r="B64" s="6" t="s">
        <v>69</v>
      </c>
      <c r="C64" s="14"/>
      <c r="D64" s="14"/>
      <c r="E64" s="6"/>
      <c r="F64" s="6"/>
      <c r="G64" s="6"/>
      <c r="H64" s="6"/>
      <c r="I64" s="6"/>
    </row>
    <row r="65" spans="1:9" ht="14.25" customHeight="1">
      <c r="A65" s="9"/>
      <c r="B65" s="5" t="s">
        <v>70</v>
      </c>
      <c r="C65" s="7">
        <v>450</v>
      </c>
      <c r="D65" s="12" t="s">
        <v>42</v>
      </c>
      <c r="E65" s="15">
        <v>380</v>
      </c>
      <c r="F65" s="15">
        <v>80</v>
      </c>
      <c r="G65" s="15">
        <f t="shared" ref="G65:G66" si="9">E65*C65</f>
        <v>171000</v>
      </c>
      <c r="H65" s="15">
        <f t="shared" ref="H65:H66" si="10">F65*C65</f>
        <v>36000</v>
      </c>
      <c r="I65" s="15">
        <f t="shared" ref="I65:I66" si="11">H65+G65</f>
        <v>207000</v>
      </c>
    </row>
    <row r="66" spans="1:9" ht="14.25" customHeight="1">
      <c r="A66" s="9"/>
      <c r="B66" s="5" t="s">
        <v>71</v>
      </c>
      <c r="C66" s="7">
        <v>2350</v>
      </c>
      <c r="D66" s="12" t="s">
        <v>42</v>
      </c>
      <c r="E66" s="15">
        <v>425</v>
      </c>
      <c r="F66" s="15">
        <v>80</v>
      </c>
      <c r="G66" s="15">
        <f t="shared" si="9"/>
        <v>998750</v>
      </c>
      <c r="H66" s="15">
        <f t="shared" si="10"/>
        <v>188000</v>
      </c>
      <c r="I66" s="15">
        <f t="shared" si="11"/>
        <v>1186750</v>
      </c>
    </row>
    <row r="67" spans="1:9" ht="14.25" customHeight="1">
      <c r="A67" s="9"/>
      <c r="B67" s="36" t="s">
        <v>72</v>
      </c>
      <c r="C67" s="37"/>
      <c r="D67" s="37"/>
      <c r="E67" s="37"/>
      <c r="F67" s="37"/>
      <c r="G67" s="37"/>
      <c r="H67" s="38"/>
      <c r="I67" s="18">
        <f>SUM(I65:I66)</f>
        <v>1393750</v>
      </c>
    </row>
    <row r="68" spans="1:9" ht="14.25" customHeight="1">
      <c r="A68" s="4">
        <v>233300</v>
      </c>
      <c r="B68" s="36" t="s">
        <v>73</v>
      </c>
      <c r="C68" s="37"/>
      <c r="D68" s="37"/>
      <c r="E68" s="37"/>
      <c r="F68" s="37"/>
      <c r="G68" s="37"/>
      <c r="H68" s="37"/>
      <c r="I68" s="38"/>
    </row>
    <row r="69" spans="1:9" ht="14.25" customHeight="1">
      <c r="A69" s="4">
        <v>233313</v>
      </c>
      <c r="B69" s="3" t="s">
        <v>74</v>
      </c>
      <c r="C69" s="14"/>
      <c r="D69" s="14"/>
      <c r="E69" s="9"/>
      <c r="F69" s="9"/>
      <c r="G69" s="9"/>
      <c r="H69" s="9"/>
      <c r="I69" s="9"/>
    </row>
    <row r="70" spans="1:9" ht="50.85" customHeight="1">
      <c r="A70" s="8" t="s">
        <v>10</v>
      </c>
      <c r="B70" s="6" t="s">
        <v>75</v>
      </c>
      <c r="C70" s="14"/>
      <c r="D70" s="14"/>
      <c r="E70" s="6"/>
      <c r="F70" s="6"/>
      <c r="G70" s="6"/>
      <c r="H70" s="6"/>
      <c r="I70" s="6"/>
    </row>
    <row r="71" spans="1:9" ht="14.25" customHeight="1">
      <c r="A71" s="9"/>
      <c r="B71" s="5" t="s">
        <v>76</v>
      </c>
      <c r="C71" s="7">
        <v>1</v>
      </c>
      <c r="D71" s="12" t="s">
        <v>77</v>
      </c>
      <c r="E71" s="15">
        <v>48000</v>
      </c>
      <c r="F71" s="15">
        <v>4000</v>
      </c>
      <c r="G71" s="15">
        <f t="shared" ref="G71:G72" si="12">E71*C71</f>
        <v>48000</v>
      </c>
      <c r="H71" s="15">
        <f t="shared" ref="H71:H72" si="13">F71*C71</f>
        <v>4000</v>
      </c>
      <c r="I71" s="15">
        <f t="shared" ref="I71:I72" si="14">H71+G71</f>
        <v>52000</v>
      </c>
    </row>
    <row r="72" spans="1:9" ht="14.25" customHeight="1">
      <c r="A72" s="9"/>
      <c r="B72" s="5" t="s">
        <v>78</v>
      </c>
      <c r="C72" s="7">
        <v>1</v>
      </c>
      <c r="D72" s="12" t="s">
        <v>77</v>
      </c>
      <c r="E72" s="15">
        <v>32000</v>
      </c>
      <c r="F72" s="15">
        <v>2000</v>
      </c>
      <c r="G72" s="15">
        <f t="shared" si="12"/>
        <v>32000</v>
      </c>
      <c r="H72" s="15">
        <f t="shared" si="13"/>
        <v>2000</v>
      </c>
      <c r="I72" s="15">
        <f t="shared" si="14"/>
        <v>34000</v>
      </c>
    </row>
    <row r="73" spans="1:9" ht="14.25" customHeight="1">
      <c r="A73" s="4">
        <v>233343</v>
      </c>
      <c r="B73" s="3" t="s">
        <v>79</v>
      </c>
      <c r="C73" s="14"/>
      <c r="D73" s="14"/>
      <c r="E73" s="9"/>
      <c r="F73" s="9"/>
      <c r="G73" s="9"/>
      <c r="H73" s="9"/>
      <c r="I73" s="9"/>
    </row>
    <row r="74" spans="1:9" ht="75.95" customHeight="1">
      <c r="A74" s="8" t="s">
        <v>10</v>
      </c>
      <c r="B74" s="5" t="s">
        <v>80</v>
      </c>
      <c r="C74" s="7">
        <v>1</v>
      </c>
      <c r="D74" s="12" t="s">
        <v>12</v>
      </c>
      <c r="E74" s="15">
        <v>23000</v>
      </c>
      <c r="F74" s="15">
        <v>7000</v>
      </c>
      <c r="G74" s="15">
        <f>E74*C74</f>
        <v>23000</v>
      </c>
      <c r="H74" s="15">
        <f>F74*C74</f>
        <v>7000</v>
      </c>
      <c r="I74" s="15">
        <f>H74+G74</f>
        <v>30000</v>
      </c>
    </row>
    <row r="75" spans="1:9" ht="14.25" customHeight="1">
      <c r="A75" s="4">
        <v>233346</v>
      </c>
      <c r="B75" s="3" t="s">
        <v>81</v>
      </c>
      <c r="C75" s="14"/>
      <c r="D75" s="14"/>
      <c r="E75" s="9"/>
      <c r="F75" s="9"/>
      <c r="G75" s="9"/>
      <c r="H75" s="9"/>
      <c r="I75" s="9"/>
    </row>
    <row r="76" spans="1:9" ht="50.85" customHeight="1">
      <c r="A76" s="8" t="s">
        <v>10</v>
      </c>
      <c r="B76" s="6" t="s">
        <v>82</v>
      </c>
      <c r="C76" s="14"/>
      <c r="D76" s="14"/>
      <c r="E76" s="6"/>
      <c r="F76" s="6"/>
      <c r="G76" s="6"/>
      <c r="H76" s="6"/>
      <c r="I76" s="6"/>
    </row>
    <row r="77" spans="1:9" ht="14.25" customHeight="1">
      <c r="A77" s="9"/>
      <c r="B77" s="5" t="s">
        <v>83</v>
      </c>
      <c r="C77" s="7">
        <v>40</v>
      </c>
      <c r="D77" s="12" t="s">
        <v>47</v>
      </c>
      <c r="E77" s="15">
        <v>650</v>
      </c>
      <c r="F77" s="15">
        <v>100</v>
      </c>
      <c r="G77" s="15">
        <f>E77*C77</f>
        <v>26000</v>
      </c>
      <c r="H77" s="15">
        <f>F77*C77</f>
        <v>4000</v>
      </c>
      <c r="I77" s="15">
        <f>H77+G77</f>
        <v>30000</v>
      </c>
    </row>
    <row r="78" spans="1:9" ht="14.25" customHeight="1">
      <c r="A78" s="4">
        <v>233353</v>
      </c>
      <c r="B78" s="3" t="s">
        <v>84</v>
      </c>
      <c r="C78" s="14"/>
      <c r="D78" s="14"/>
      <c r="E78" s="9"/>
      <c r="F78" s="9"/>
      <c r="G78" s="9"/>
      <c r="H78" s="9"/>
      <c r="I78" s="9"/>
    </row>
    <row r="79" spans="1:9" ht="63.6" customHeight="1">
      <c r="A79" s="8" t="s">
        <v>10</v>
      </c>
      <c r="B79" s="5" t="s">
        <v>85</v>
      </c>
      <c r="C79" s="7">
        <v>1</v>
      </c>
      <c r="D79" s="12" t="s">
        <v>77</v>
      </c>
      <c r="E79" s="15">
        <v>65000</v>
      </c>
      <c r="F79" s="15">
        <v>10000</v>
      </c>
      <c r="G79" s="15">
        <f>E79*C79</f>
        <v>65000</v>
      </c>
      <c r="H79" s="15">
        <f>F79*C79</f>
        <v>10000</v>
      </c>
      <c r="I79" s="15">
        <f>H79+G79</f>
        <v>75000</v>
      </c>
    </row>
    <row r="80" spans="1:9" ht="14.25" customHeight="1">
      <c r="A80" s="9"/>
      <c r="B80" s="36" t="s">
        <v>86</v>
      </c>
      <c r="C80" s="37"/>
      <c r="D80" s="37"/>
      <c r="E80" s="37"/>
      <c r="F80" s="37"/>
      <c r="G80" s="37"/>
      <c r="H80" s="38"/>
      <c r="I80" s="19">
        <f>SUM(I70:I79)</f>
        <v>221000</v>
      </c>
    </row>
    <row r="81" spans="1:9" ht="14.25" customHeight="1">
      <c r="A81" s="4">
        <v>233400</v>
      </c>
      <c r="B81" s="36" t="s">
        <v>87</v>
      </c>
      <c r="C81" s="37"/>
      <c r="D81" s="37"/>
      <c r="E81" s="37"/>
      <c r="F81" s="37"/>
      <c r="G81" s="37"/>
      <c r="H81" s="37"/>
      <c r="I81" s="38"/>
    </row>
    <row r="82" spans="1:9" ht="14.25" customHeight="1">
      <c r="A82" s="4">
        <v>233419</v>
      </c>
      <c r="B82" s="3" t="s">
        <v>88</v>
      </c>
      <c r="C82" s="14"/>
      <c r="D82" s="14"/>
      <c r="E82" s="9"/>
      <c r="F82" s="9"/>
      <c r="G82" s="9"/>
      <c r="H82" s="9"/>
      <c r="I82" s="9"/>
    </row>
    <row r="83" spans="1:9" ht="50.85" customHeight="1">
      <c r="A83" s="6"/>
      <c r="B83" s="6" t="s">
        <v>89</v>
      </c>
      <c r="C83" s="14"/>
      <c r="D83" s="14"/>
      <c r="E83" s="6"/>
      <c r="F83" s="6"/>
      <c r="G83" s="6"/>
      <c r="H83" s="6"/>
      <c r="I83" s="6"/>
    </row>
    <row r="84" spans="1:9" ht="14.25" customHeight="1">
      <c r="A84" s="9"/>
      <c r="B84" s="3" t="s">
        <v>90</v>
      </c>
      <c r="C84" s="14"/>
      <c r="D84" s="14"/>
      <c r="E84" s="9"/>
      <c r="F84" s="9"/>
      <c r="G84" s="9"/>
      <c r="H84" s="9"/>
      <c r="I84" s="9"/>
    </row>
    <row r="85" spans="1:9" ht="14.25" customHeight="1">
      <c r="A85" s="9"/>
      <c r="B85" s="5" t="s">
        <v>91</v>
      </c>
      <c r="C85" s="7">
        <v>4</v>
      </c>
      <c r="D85" s="14"/>
      <c r="E85" s="15">
        <v>32000</v>
      </c>
      <c r="F85" s="15">
        <v>4000</v>
      </c>
      <c r="G85" s="15">
        <f t="shared" ref="G85:G86" si="15">E85*C85</f>
        <v>128000</v>
      </c>
      <c r="H85" s="15">
        <f t="shared" ref="H85:H86" si="16">F85*C85</f>
        <v>16000</v>
      </c>
      <c r="I85" s="15">
        <f t="shared" ref="I85:I86" si="17">H85+G85</f>
        <v>144000</v>
      </c>
    </row>
    <row r="86" spans="1:9" ht="14.25" customHeight="1">
      <c r="A86" s="9"/>
      <c r="B86" s="5" t="s">
        <v>92</v>
      </c>
      <c r="C86" s="7">
        <v>2</v>
      </c>
      <c r="D86" s="14"/>
      <c r="E86" s="15">
        <v>33000</v>
      </c>
      <c r="F86" s="15">
        <v>1000</v>
      </c>
      <c r="G86" s="15">
        <f t="shared" si="15"/>
        <v>66000</v>
      </c>
      <c r="H86" s="15">
        <f t="shared" si="16"/>
        <v>2000</v>
      </c>
      <c r="I86" s="15">
        <f t="shared" si="17"/>
        <v>68000</v>
      </c>
    </row>
    <row r="87" spans="1:9" ht="14.25" customHeight="1">
      <c r="A87" s="9"/>
      <c r="B87" s="36" t="s">
        <v>93</v>
      </c>
      <c r="C87" s="37"/>
      <c r="D87" s="37"/>
      <c r="E87" s="37"/>
      <c r="F87" s="37"/>
      <c r="G87" s="37"/>
      <c r="H87" s="38"/>
      <c r="I87" s="18">
        <f>SUM(I85:I86)</f>
        <v>212000</v>
      </c>
    </row>
    <row r="88" spans="1:9" ht="14.25" customHeight="1">
      <c r="A88" s="4">
        <v>233700</v>
      </c>
      <c r="B88" s="36" t="s">
        <v>94</v>
      </c>
      <c r="C88" s="37"/>
      <c r="D88" s="37"/>
      <c r="E88" s="37"/>
      <c r="F88" s="37"/>
      <c r="G88" s="37"/>
      <c r="H88" s="37"/>
      <c r="I88" s="38"/>
    </row>
    <row r="89" spans="1:9" ht="26.85" customHeight="1">
      <c r="A89" s="4">
        <v>233713</v>
      </c>
      <c r="B89" s="3" t="s">
        <v>95</v>
      </c>
      <c r="C89" s="14"/>
      <c r="D89" s="14"/>
      <c r="E89" s="1"/>
      <c r="F89" s="1"/>
      <c r="G89" s="1"/>
      <c r="H89" s="1"/>
      <c r="I89" s="1"/>
    </row>
    <row r="90" spans="1:9" ht="63.6" customHeight="1">
      <c r="A90" s="6"/>
      <c r="B90" s="6" t="s">
        <v>96</v>
      </c>
      <c r="C90" s="14"/>
      <c r="D90" s="14"/>
      <c r="E90" s="6"/>
      <c r="F90" s="6"/>
      <c r="G90" s="6"/>
      <c r="H90" s="6"/>
      <c r="I90" s="6"/>
    </row>
    <row r="91" spans="1:9" ht="28.5" customHeight="1">
      <c r="A91" s="3" t="s">
        <v>97</v>
      </c>
      <c r="B91" s="6" t="s">
        <v>98</v>
      </c>
      <c r="C91" s="14"/>
      <c r="D91" s="14"/>
      <c r="E91" s="1"/>
      <c r="F91" s="1"/>
      <c r="G91" s="1"/>
      <c r="H91" s="1"/>
      <c r="I91" s="1"/>
    </row>
    <row r="92" spans="1:9" ht="14.25" customHeight="1">
      <c r="A92" s="9"/>
      <c r="B92" s="5" t="s">
        <v>99</v>
      </c>
      <c r="C92" s="7">
        <v>2</v>
      </c>
      <c r="D92" s="12" t="s">
        <v>100</v>
      </c>
      <c r="E92" s="15">
        <v>7000</v>
      </c>
      <c r="F92" s="15">
        <v>1000</v>
      </c>
      <c r="G92" s="15">
        <f>E92*C92</f>
        <v>14000</v>
      </c>
      <c r="H92" s="15">
        <f>F92*C92</f>
        <v>2000</v>
      </c>
      <c r="I92" s="15">
        <f>H92+G92</f>
        <v>16000</v>
      </c>
    </row>
    <row r="93" spans="1:9" ht="14.25" customHeight="1">
      <c r="A93" s="9"/>
      <c r="B93" s="5" t="s">
        <v>101</v>
      </c>
      <c r="C93" s="7">
        <v>3</v>
      </c>
      <c r="D93" s="12" t="s">
        <v>100</v>
      </c>
      <c r="E93" s="15">
        <v>8500</v>
      </c>
      <c r="F93" s="15">
        <v>1000</v>
      </c>
      <c r="G93" s="15">
        <f>E93*C93</f>
        <v>25500</v>
      </c>
      <c r="H93" s="15">
        <f>F93*C93</f>
        <v>3000</v>
      </c>
      <c r="I93" s="15">
        <f>H93+G93</f>
        <v>28500</v>
      </c>
    </row>
    <row r="94" spans="1:9" ht="28.5" customHeight="1">
      <c r="A94" s="3" t="s">
        <v>102</v>
      </c>
      <c r="B94" s="6" t="s">
        <v>103</v>
      </c>
      <c r="C94" s="14"/>
      <c r="D94" s="14"/>
      <c r="E94" s="15"/>
      <c r="F94" s="15"/>
      <c r="G94" s="1"/>
      <c r="H94" s="1"/>
      <c r="I94" s="1"/>
    </row>
    <row r="95" spans="1:9" ht="14.25" customHeight="1">
      <c r="A95" s="9"/>
      <c r="B95" s="5" t="s">
        <v>99</v>
      </c>
      <c r="C95" s="7">
        <v>2</v>
      </c>
      <c r="D95" s="12" t="s">
        <v>100</v>
      </c>
      <c r="E95" s="15">
        <v>7000</v>
      </c>
      <c r="F95" s="15">
        <v>1000</v>
      </c>
      <c r="G95" s="15">
        <f t="shared" ref="G95:G96" si="18">E95*C95</f>
        <v>14000</v>
      </c>
      <c r="H95" s="15">
        <f t="shared" ref="H95:H96" si="19">F95*C95</f>
        <v>2000</v>
      </c>
      <c r="I95" s="15">
        <f t="shared" ref="I95:I96" si="20">H95+G95</f>
        <v>16000</v>
      </c>
    </row>
    <row r="96" spans="1:9" ht="14.25" customHeight="1">
      <c r="A96" s="9"/>
      <c r="B96" s="5" t="s">
        <v>101</v>
      </c>
      <c r="C96" s="7">
        <v>3</v>
      </c>
      <c r="D96" s="12" t="s">
        <v>100</v>
      </c>
      <c r="E96" s="15">
        <v>8500</v>
      </c>
      <c r="F96" s="15">
        <v>1000</v>
      </c>
      <c r="G96" s="15">
        <f t="shared" si="18"/>
        <v>25500</v>
      </c>
      <c r="H96" s="15">
        <f t="shared" si="19"/>
        <v>3000</v>
      </c>
      <c r="I96" s="15">
        <f t="shared" si="20"/>
        <v>28500</v>
      </c>
    </row>
    <row r="97" spans="1:9" ht="75.95" customHeight="1">
      <c r="A97" s="8" t="s">
        <v>104</v>
      </c>
      <c r="B97" s="6" t="s">
        <v>105</v>
      </c>
      <c r="C97" s="14"/>
      <c r="D97" s="14"/>
      <c r="E97" s="15"/>
      <c r="F97" s="15"/>
      <c r="G97" s="6"/>
      <c r="H97" s="6"/>
      <c r="I97" s="6"/>
    </row>
    <row r="98" spans="1:9" ht="14.25" customHeight="1">
      <c r="A98" s="9"/>
      <c r="B98" s="5" t="s">
        <v>106</v>
      </c>
      <c r="C98" s="7">
        <v>8</v>
      </c>
      <c r="D98" s="12" t="s">
        <v>100</v>
      </c>
      <c r="E98" s="15">
        <v>7800</v>
      </c>
      <c r="F98" s="15">
        <v>1000</v>
      </c>
      <c r="G98" s="15">
        <f>E98*C98</f>
        <v>62400</v>
      </c>
      <c r="H98" s="15">
        <f>F98*C98</f>
        <v>8000</v>
      </c>
      <c r="I98" s="15">
        <f>H98+G98</f>
        <v>70400</v>
      </c>
    </row>
    <row r="99" spans="1:9" ht="14.25" customHeight="1">
      <c r="A99" s="9"/>
      <c r="B99" s="36" t="s">
        <v>107</v>
      </c>
      <c r="C99" s="37"/>
      <c r="D99" s="37"/>
      <c r="E99" s="37"/>
      <c r="F99" s="37"/>
      <c r="G99" s="37"/>
      <c r="H99" s="38"/>
      <c r="I99" s="18">
        <f>SUM(I90:I98)</f>
        <v>159400</v>
      </c>
    </row>
    <row r="100" spans="1:9" ht="14.25" customHeight="1">
      <c r="A100" s="4">
        <v>238100</v>
      </c>
      <c r="B100" s="36" t="s">
        <v>108</v>
      </c>
      <c r="C100" s="37"/>
      <c r="D100" s="37"/>
      <c r="E100" s="37"/>
      <c r="F100" s="37"/>
      <c r="G100" s="37"/>
      <c r="H100" s="37"/>
      <c r="I100" s="38"/>
    </row>
    <row r="101" spans="1:9" ht="26.85" customHeight="1">
      <c r="A101" s="4">
        <v>238119</v>
      </c>
      <c r="B101" s="3" t="s">
        <v>109</v>
      </c>
      <c r="C101" s="14"/>
      <c r="D101" s="14"/>
      <c r="E101" s="1"/>
      <c r="F101" s="1"/>
      <c r="G101" s="1"/>
      <c r="H101" s="1"/>
      <c r="I101" s="1"/>
    </row>
    <row r="102" spans="1:9" ht="26.85" customHeight="1">
      <c r="A102" s="3" t="s">
        <v>23</v>
      </c>
      <c r="B102" s="3" t="s">
        <v>109</v>
      </c>
      <c r="C102" s="14"/>
      <c r="D102" s="14"/>
      <c r="E102" s="1"/>
      <c r="F102" s="1"/>
      <c r="G102" s="1"/>
      <c r="H102" s="1"/>
      <c r="I102" s="1"/>
    </row>
    <row r="103" spans="1:9" ht="80.25" customHeight="1">
      <c r="A103" s="6"/>
      <c r="B103" s="22" t="s">
        <v>112</v>
      </c>
      <c r="C103" s="7">
        <v>1</v>
      </c>
      <c r="D103" s="12" t="s">
        <v>25</v>
      </c>
      <c r="E103" s="15">
        <v>2500000</v>
      </c>
      <c r="F103" s="15">
        <v>0</v>
      </c>
      <c r="G103" s="15">
        <f>E103*C103</f>
        <v>2500000</v>
      </c>
      <c r="H103" s="15">
        <f>F103*C103</f>
        <v>0</v>
      </c>
      <c r="I103" s="15">
        <v>0</v>
      </c>
    </row>
    <row r="104" spans="1:9" ht="50.85" customHeight="1">
      <c r="A104" s="6"/>
      <c r="B104" s="22" t="s">
        <v>113</v>
      </c>
      <c r="C104" s="7">
        <v>1</v>
      </c>
      <c r="D104" s="12" t="s">
        <v>25</v>
      </c>
      <c r="E104" s="15">
        <v>0</v>
      </c>
      <c r="F104" s="15">
        <v>75000</v>
      </c>
      <c r="G104" s="15">
        <f>E104*C104</f>
        <v>0</v>
      </c>
      <c r="H104" s="15">
        <f>F104*C104</f>
        <v>75000</v>
      </c>
      <c r="I104" s="15">
        <f>H104+G104</f>
        <v>75000</v>
      </c>
    </row>
    <row r="105" spans="1:9">
      <c r="A105" s="8"/>
      <c r="B105" s="5"/>
      <c r="C105" s="7"/>
      <c r="D105" s="12"/>
      <c r="E105" s="15"/>
      <c r="F105" s="15"/>
      <c r="G105" s="15"/>
      <c r="H105" s="15"/>
      <c r="I105" s="21">
        <f>SUM(I103:I104)</f>
        <v>75000</v>
      </c>
    </row>
    <row r="106" spans="1:9" s="13" customFormat="1" ht="26.85" customHeight="1">
      <c r="A106" s="1"/>
      <c r="B106" s="11" t="s">
        <v>110</v>
      </c>
      <c r="C106" s="14"/>
      <c r="D106" s="14"/>
      <c r="E106" s="1"/>
      <c r="F106" s="1"/>
      <c r="G106" s="17">
        <f>SUM(G4:G104)</f>
        <v>6123950</v>
      </c>
      <c r="H106" s="17">
        <f>SUM(H4:H104)</f>
        <v>1902775</v>
      </c>
      <c r="I106" s="17">
        <f>I7+I12+I28+I43+I47+I61+I67+I80+I87+I99+I105+I54</f>
        <v>5526725</v>
      </c>
    </row>
    <row r="109" spans="1:9">
      <c r="H109" s="20"/>
    </row>
  </sheetData>
  <mergeCells count="30">
    <mergeCell ref="B100:I100"/>
    <mergeCell ref="B61:H61"/>
    <mergeCell ref="B62:I62"/>
    <mergeCell ref="B67:H67"/>
    <mergeCell ref="B68:I68"/>
    <mergeCell ref="B80:H80"/>
    <mergeCell ref="B12:H12"/>
    <mergeCell ref="B81:I81"/>
    <mergeCell ref="B87:H87"/>
    <mergeCell ref="B88:I88"/>
    <mergeCell ref="B99:H99"/>
    <mergeCell ref="B43:H43"/>
    <mergeCell ref="B44:I44"/>
    <mergeCell ref="B47:H47"/>
    <mergeCell ref="B48:I48"/>
    <mergeCell ref="B55:I55"/>
    <mergeCell ref="B13:I13"/>
    <mergeCell ref="B28:H28"/>
    <mergeCell ref="B29:I29"/>
    <mergeCell ref="B54:H54"/>
    <mergeCell ref="G1:H1"/>
    <mergeCell ref="I1:I2"/>
    <mergeCell ref="B3:I3"/>
    <mergeCell ref="B7:H7"/>
    <mergeCell ref="B8:I8"/>
    <mergeCell ref="A1:A2"/>
    <mergeCell ref="B1:B2"/>
    <mergeCell ref="C1:C2"/>
    <mergeCell ref="D1:D2"/>
    <mergeCell ref="E1:F1"/>
  </mergeCells>
  <printOptions horizontalCentered="1"/>
  <pageMargins left="0.2" right="0.2"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HVAC</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New.xls</dc:title>
  <dc:creator>daniyal</dc:creator>
  <cp:lastModifiedBy>Rehan Aslam</cp:lastModifiedBy>
  <cp:lastPrinted>2023-07-21T11:52:19Z</cp:lastPrinted>
  <dcterms:created xsi:type="dcterms:W3CDTF">2023-07-21T10:09:44Z</dcterms:created>
  <dcterms:modified xsi:type="dcterms:W3CDTF">2025-01-01T08:28:22Z</dcterms:modified>
</cp:coreProperties>
</file>