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D:\Pioneer\Running projects\Honey Moon lounge\Revised on 31 Dec 24\"/>
    </mc:Choice>
  </mc:AlternateContent>
  <xr:revisionPtr revIDLastSave="0" documentId="13_ncr:1_{9D45A483-8C86-4CBE-ABA7-A30B0F5210FB}" xr6:coauthVersionLast="47" xr6:coauthVersionMax="47" xr10:uidLastSave="{00000000-0000-0000-0000-000000000000}"/>
  <bookViews>
    <workbookView xWindow="-120" yWindow="-120" windowWidth="29040" windowHeight="15840" xr2:uid="{00000000-000D-0000-FFFF-FFFF00000000}"/>
  </bookViews>
  <sheets>
    <sheet name="Table 1" sheetId="5" r:id="rId1"/>
    <sheet name="Plumbing &amp; Fire" sheetId="4" r:id="rId2"/>
  </sheets>
  <definedNames>
    <definedName name="_xlnm._FilterDatabase" localSheetId="1" hidden="1">'Plumbing &amp; Fire'!$E$1:$E$138</definedName>
    <definedName name="_xlnm.Print_Area" localSheetId="1">'Plumbing &amp; Fire'!$A$1:$I$138</definedName>
    <definedName name="_xlnm.Print_Area" localSheetId="0">'Table 1'!$A$1:$C$14</definedName>
    <definedName name="_xlnm.Print_Titles" localSheetId="1">'Plumbing &amp; Fire'!$1:$2</definedName>
  </definedNames>
  <calcPr calcId="191029"/>
</workbook>
</file>

<file path=xl/calcChain.xml><?xml version="1.0" encoding="utf-8"?>
<calcChain xmlns="http://schemas.openxmlformats.org/spreadsheetml/2006/main">
  <c r="H71" i="4" l="1"/>
  <c r="I71" i="4" s="1"/>
  <c r="G71" i="4"/>
  <c r="I70" i="4"/>
  <c r="H70" i="4"/>
  <c r="G70" i="4"/>
  <c r="H69" i="4"/>
  <c r="I69" i="4" s="1"/>
  <c r="G69" i="4"/>
  <c r="H68" i="4"/>
  <c r="I68" i="4" s="1"/>
  <c r="G68" i="4"/>
  <c r="H67" i="4"/>
  <c r="I67" i="4" s="1"/>
  <c r="G67" i="4"/>
  <c r="I66" i="4"/>
  <c r="H66" i="4"/>
  <c r="G66" i="4"/>
  <c r="H137" i="4"/>
  <c r="I137" i="4" s="1"/>
  <c r="G137" i="4"/>
  <c r="I134" i="4"/>
  <c r="H134" i="4"/>
  <c r="G134" i="4"/>
  <c r="H129" i="4"/>
  <c r="I129" i="4" s="1"/>
  <c r="G129" i="4"/>
  <c r="H127" i="4"/>
  <c r="I127" i="4" s="1"/>
  <c r="G127" i="4"/>
  <c r="I125" i="4"/>
  <c r="H125" i="4"/>
  <c r="G125" i="4"/>
  <c r="H123" i="4"/>
  <c r="I123" i="4" s="1"/>
  <c r="G123" i="4"/>
  <c r="H121" i="4"/>
  <c r="I121" i="4" s="1"/>
  <c r="G121" i="4"/>
  <c r="I119" i="4"/>
  <c r="H119" i="4"/>
  <c r="G119" i="4"/>
  <c r="H117" i="4"/>
  <c r="I117" i="4" s="1"/>
  <c r="G117" i="4"/>
  <c r="H115" i="4"/>
  <c r="I115" i="4" s="1"/>
  <c r="G115" i="4"/>
  <c r="I113" i="4"/>
  <c r="H113" i="4"/>
  <c r="G113" i="4"/>
  <c r="H111" i="4"/>
  <c r="I111" i="4" s="1"/>
  <c r="G111" i="4"/>
  <c r="H109" i="4"/>
  <c r="I109" i="4" s="1"/>
  <c r="G109" i="4"/>
  <c r="I107" i="4"/>
  <c r="H107" i="4"/>
  <c r="G107" i="4"/>
  <c r="H105" i="4"/>
  <c r="I105" i="4" s="1"/>
  <c r="G105" i="4"/>
  <c r="I103" i="4"/>
  <c r="H103" i="4"/>
  <c r="G103" i="4"/>
  <c r="H100" i="4"/>
  <c r="I100" i="4" s="1"/>
  <c r="G100" i="4"/>
  <c r="H96" i="4"/>
  <c r="I96" i="4" s="1"/>
  <c r="G96" i="4"/>
  <c r="I94" i="4"/>
  <c r="H94" i="4"/>
  <c r="G94" i="4"/>
  <c r="H92" i="4"/>
  <c r="I92" i="4" s="1"/>
  <c r="G92" i="4"/>
  <c r="I88" i="4"/>
  <c r="H88" i="4"/>
  <c r="G88" i="4"/>
  <c r="H87" i="4"/>
  <c r="I87" i="4" s="1"/>
  <c r="G87" i="4"/>
  <c r="I84" i="4"/>
  <c r="H84" i="4"/>
  <c r="G84" i="4"/>
  <c r="H83" i="4"/>
  <c r="I83" i="4" s="1"/>
  <c r="G83" i="4"/>
  <c r="H82" i="4"/>
  <c r="I82" i="4" s="1"/>
  <c r="G82" i="4"/>
  <c r="H81" i="4"/>
  <c r="I81" i="4" s="1"/>
  <c r="G81" i="4"/>
  <c r="H73" i="4"/>
  <c r="I73" i="4" s="1"/>
  <c r="G73" i="4"/>
  <c r="G77" i="4"/>
  <c r="H77" i="4"/>
  <c r="H63" i="4"/>
  <c r="I63" i="4" s="1"/>
  <c r="G63" i="4"/>
  <c r="I61" i="4"/>
  <c r="H61" i="4"/>
  <c r="G61" i="4"/>
  <c r="H58" i="4"/>
  <c r="I58" i="4" s="1"/>
  <c r="G58" i="4"/>
  <c r="H56" i="4"/>
  <c r="I56" i="4" s="1"/>
  <c r="G56" i="4"/>
  <c r="H55" i="4"/>
  <c r="G55" i="4"/>
  <c r="I55" i="4" s="1"/>
  <c r="H54" i="4"/>
  <c r="I54" i="4" s="1"/>
  <c r="G54" i="4"/>
  <c r="I50" i="4"/>
  <c r="H50" i="4"/>
  <c r="G50" i="4"/>
  <c r="H48" i="4"/>
  <c r="I48" i="4" s="1"/>
  <c r="G48" i="4"/>
  <c r="H45" i="4"/>
  <c r="I45" i="4" s="1"/>
  <c r="G45" i="4"/>
  <c r="H43" i="4"/>
  <c r="I43" i="4" s="1"/>
  <c r="G43" i="4"/>
  <c r="I41" i="4"/>
  <c r="H41" i="4"/>
  <c r="G41" i="4"/>
  <c r="H39" i="4"/>
  <c r="I39" i="4" s="1"/>
  <c r="G39" i="4"/>
  <c r="H37" i="4"/>
  <c r="I37" i="4" s="1"/>
  <c r="G37" i="4"/>
  <c r="H35" i="4"/>
  <c r="I35" i="4" s="1"/>
  <c r="G35" i="4"/>
  <c r="I34" i="4"/>
  <c r="H34" i="4"/>
  <c r="G34" i="4"/>
  <c r="H33" i="4"/>
  <c r="I33" i="4" s="1"/>
  <c r="G33" i="4"/>
  <c r="H32" i="4"/>
  <c r="I32" i="4" s="1"/>
  <c r="G32" i="4"/>
  <c r="I31" i="4"/>
  <c r="H31" i="4"/>
  <c r="G31" i="4"/>
  <c r="I30" i="4"/>
  <c r="H30" i="4"/>
  <c r="G30" i="4"/>
  <c r="H29" i="4"/>
  <c r="I29" i="4" s="1"/>
  <c r="G29" i="4"/>
  <c r="H28" i="4"/>
  <c r="I28" i="4" s="1"/>
  <c r="G28" i="4"/>
  <c r="H24" i="4"/>
  <c r="I24" i="4" s="1"/>
  <c r="G24" i="4"/>
  <c r="H23" i="4"/>
  <c r="I23" i="4" s="1"/>
  <c r="G23" i="4"/>
  <c r="H22" i="4"/>
  <c r="I22" i="4" s="1"/>
  <c r="G22" i="4"/>
  <c r="H19" i="4"/>
  <c r="I19" i="4" s="1"/>
  <c r="G19" i="4"/>
  <c r="H17" i="4"/>
  <c r="G17" i="4"/>
  <c r="I17" i="4" s="1"/>
  <c r="H14" i="4"/>
  <c r="I14" i="4" s="1"/>
  <c r="G14" i="4"/>
  <c r="H7" i="4"/>
  <c r="I7" i="4" s="1"/>
  <c r="G7" i="4"/>
  <c r="I6" i="4"/>
  <c r="H6" i="4"/>
  <c r="G6" i="4"/>
  <c r="H5" i="4"/>
  <c r="I5" i="4" s="1"/>
  <c r="G5" i="4"/>
  <c r="H4" i="4"/>
  <c r="I4" i="4" s="1"/>
  <c r="G4" i="4"/>
  <c r="I77" i="4" l="1"/>
  <c r="G91" i="4"/>
  <c r="G78" i="4"/>
  <c r="H91" i="4"/>
  <c r="H78" i="4"/>
  <c r="I78" i="4" l="1"/>
  <c r="I91" i="4"/>
  <c r="C11" i="5"/>
  <c r="C8" i="5"/>
  <c r="C7" i="5"/>
  <c r="C5" i="5"/>
  <c r="C4" i="5"/>
  <c r="H138" i="4"/>
  <c r="G138" i="4"/>
  <c r="C13" i="5" l="1"/>
  <c r="C9" i="5"/>
  <c r="C6" i="5"/>
  <c r="C10" i="5"/>
  <c r="C12" i="5"/>
  <c r="C3" i="5"/>
  <c r="I138" i="4"/>
  <c r="C14" i="5" l="1"/>
</calcChain>
</file>

<file path=xl/sharedStrings.xml><?xml version="1.0" encoding="utf-8"?>
<sst xmlns="http://schemas.openxmlformats.org/spreadsheetml/2006/main" count="255" uniqueCount="166">
  <si>
    <t>TOTAL COST</t>
  </si>
  <si>
    <t>6 inch (150 mm)</t>
  </si>
  <si>
    <t>4 inch (100 mm)</t>
  </si>
  <si>
    <t>4 inch dia (100 mm)</t>
  </si>
  <si>
    <t>Plumbing Fixtures</t>
  </si>
  <si>
    <t>Qty.</t>
  </si>
  <si>
    <t>Total Cost</t>
  </si>
  <si>
    <r>
      <rPr>
        <b/>
        <sz val="7"/>
        <rFont val="Arial"/>
        <family val="2"/>
      </rPr>
      <t xml:space="preserve">
</t>
    </r>
    <r>
      <rPr>
        <b/>
        <u/>
        <sz val="18"/>
        <rFont val="Arial"/>
        <family val="2"/>
      </rPr>
      <t xml:space="preserve">Heritage Lodge, Karachi
</t>
    </r>
    <r>
      <rPr>
        <b/>
        <sz val="16.5"/>
        <rFont val="Arial"/>
        <family val="2"/>
      </rPr>
      <t>Bill of Quantities for
PLUMBING AND FIRE FIGHTING WORKS
(Summary Sheet)</t>
    </r>
  </si>
  <si>
    <t>TOTAL COST OF Plumbing &amp; Fire Fighting WORKS</t>
  </si>
  <si>
    <t>Item #</t>
  </si>
  <si>
    <t>Description</t>
  </si>
  <si>
    <t>General Requirements for Plumbing System</t>
  </si>
  <si>
    <t>Operation and maintenance of Plumbing System</t>
  </si>
  <si>
    <t>Common Work Results for Plumbing</t>
  </si>
  <si>
    <t>Plumbing Insulation</t>
  </si>
  <si>
    <t>Testing, balancing and commissioning of plumbing system</t>
  </si>
  <si>
    <t>Instruments</t>
  </si>
  <si>
    <t>Facility Water Distribution</t>
  </si>
  <si>
    <t>Facility Sanitary Sewage</t>
  </si>
  <si>
    <t>Fuel Fired Domestic Water Heaters</t>
  </si>
  <si>
    <t>Fire Extinguishing System</t>
  </si>
  <si>
    <t>Unit</t>
  </si>
  <si>
    <t>Rate (Pak Rs.)</t>
  </si>
  <si>
    <t>Amount (Pak Rs.)</t>
  </si>
  <si>
    <r>
      <rPr>
        <b/>
        <sz val="10"/>
        <rFont val="Calibri"/>
        <family val="2"/>
        <scheme val="minor"/>
      </rPr>
      <t>Total Cost   (Pak
Rs.)</t>
    </r>
  </si>
  <si>
    <t>Material</t>
  </si>
  <si>
    <t>Installation</t>
  </si>
  <si>
    <t>a.</t>
  </si>
  <si>
    <t>Making  of  Shop  Drawings  with  sectional details complete in all respect for complete Plumbing Systems as per Specifications</t>
  </si>
  <si>
    <t>Job</t>
  </si>
  <si>
    <t>b.</t>
  </si>
  <si>
    <t>Making of As Built Drawings with sectional details complete in all respect for complete Plumbing Systems as per Specifications</t>
  </si>
  <si>
    <t>c.</t>
  </si>
  <si>
    <t>d.</t>
  </si>
  <si>
    <t>e.</t>
  </si>
  <si>
    <t>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t>
  </si>
  <si>
    <t>Motor Control Centre (MCC)</t>
  </si>
  <si>
    <t>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Plumbing equipment     including     Owner     supplied Plumbing   equipment   as   per   scheudle, speicifications and drawings.</t>
  </si>
  <si>
    <t>No</t>
  </si>
  <si>
    <t>Wire, cables,  conduites and cable tray</t>
  </si>
  <si>
    <t>Supply  and  installation  of  of  wire,  cables, conduites and cable tray for power supply, earthing  and  controls  of  Plumbing  system complete  in  all  respect  as  per  drawings and specifications.</t>
  </si>
  <si>
    <t>Meters and gauges</t>
  </si>
  <si>
    <t>Pressure gauge</t>
  </si>
  <si>
    <t>Nos</t>
  </si>
  <si>
    <t>Thermometer with well</t>
  </si>
  <si>
    <t>gauge cock</t>
  </si>
  <si>
    <t>Valves</t>
  </si>
  <si>
    <t>Supply and installation of valves complete with  gasket,  flanges,  nuts,  bolts  and  all other   accessories    for   Plumbing   system complete  in  all  respect  as  per  drawings and specifications.</t>
  </si>
  <si>
    <t>Gate Valves</t>
  </si>
  <si>
    <t>3 inch dia (75 mm)</t>
  </si>
  <si>
    <t>2-1/2 inch dia (65 mm)</t>
  </si>
  <si>
    <t>2 inch dia (50 mm)</t>
  </si>
  <si>
    <t>1-1/2 inch dia ( 38mm)</t>
  </si>
  <si>
    <t>1-1/4 inch dia (32 mm)</t>
  </si>
  <si>
    <t>1 inch dia (25 mm)</t>
  </si>
  <si>
    <t>3/4 inch dia (19 mm)</t>
  </si>
  <si>
    <t>1/2 inch dia (13 mm)</t>
  </si>
  <si>
    <t>Ball Valves</t>
  </si>
  <si>
    <t>3/4 inch dia (20 mm)</t>
  </si>
  <si>
    <t>f</t>
  </si>
  <si>
    <t>Strainer</t>
  </si>
  <si>
    <t>g</t>
  </si>
  <si>
    <t>Check Valves</t>
  </si>
  <si>
    <t>Hangers and supports</t>
  </si>
  <si>
    <t>Lot</t>
  </si>
  <si>
    <t>Painting and identification works</t>
  </si>
  <si>
    <t>Facility sewage drain manholes</t>
  </si>
  <si>
    <t>Supply  and  installation  of  facility  sewage drain manholes complete in all respect as per drawings and specifications.</t>
  </si>
  <si>
    <t>manholes upto 3 feet depth</t>
  </si>
  <si>
    <t>Fire stopping</t>
  </si>
  <si>
    <t>Supply  and  installation  of fire  stopping  for plumbing  systems  complete  in  all  respect as per drawings and specifications.</t>
  </si>
  <si>
    <t>Plumbing piping insulation</t>
  </si>
  <si>
    <t>1/2 inch dia (15 mm)</t>
  </si>
  <si>
    <t>Rft</t>
  </si>
  <si>
    <t>Instruments for Plumbing System</t>
  </si>
  <si>
    <t>Level Sensors</t>
  </si>
  <si>
    <t>Automatic Air Vents</t>
  </si>
  <si>
    <t>Domestic  water  piping  for  cold  water  and hot water supply and return piping (PPR)</t>
  </si>
  <si>
    <t>Supply  and  installation  of  domestic  water piping for cold water and hot water supply and return as per DIN 8077/8078 PN20 for pipe  and  DIN  16962  PN25  for  fittings  or equivalent BS specifications complete in all respect  including  specials,  such  as  tee, cross,  reducer,  bend,  union,  elbow,  plug, socket    etc.    supported    on    walls    or suspended   from   slab   or  run   in  chases (chased  in  walls  shall  be  made  by  using electric    cutter)    including    cutting    and making good the same as necessary to the strucure       as       per       drawings       and specifications.</t>
  </si>
  <si>
    <t>13 mm</t>
  </si>
  <si>
    <t>20 mm</t>
  </si>
  <si>
    <t>25 mm</t>
  </si>
  <si>
    <t>32 mm</t>
  </si>
  <si>
    <t>50 mm</t>
  </si>
  <si>
    <t>75 mm</t>
  </si>
  <si>
    <t>set</t>
  </si>
  <si>
    <t>Supply  and  installation  of  facility  sanitary sewage piping uPVC Class D as per BSS specifications  including  uPVC  fittings  with solvent    cement    jointing    with    clamps, hangers,   rawl   bolts,   bends,   tees,   etc. complete  in  all  respect  as  per  drawings and specifications.</t>
  </si>
  <si>
    <t>Soil, waste and vent UPVC class B piping</t>
  </si>
  <si>
    <t>4 inch dia (110 mm)</t>
  </si>
  <si>
    <t>1-1/2 inch dia (40 mm)</t>
  </si>
  <si>
    <t>Cleanouts</t>
  </si>
  <si>
    <t>rm</t>
  </si>
  <si>
    <t>Floor drains</t>
  </si>
  <si>
    <t>Grease trap</t>
  </si>
  <si>
    <t>Gully Traps</t>
  </si>
  <si>
    <t>Hot Water Heater</t>
  </si>
  <si>
    <t>30 gallon capacity</t>
  </si>
  <si>
    <t>European Water Closets with Flush Valve</t>
  </si>
  <si>
    <t>Supply  and  Installation  of  europeon  type water closets of approved color with  "P" or "S"  trap,  seat  and  cover  best  approved quality  including  imported  flush  valve  with all  accessories  and  fittings  complete  all connection  and  relative  material  making requisite hole in walls, floors and plinth for pipe  connections  and  making  good  with approved materials complete in all respect as per drawings and Specifications.</t>
  </si>
  <si>
    <t>Eastern Water Closets with Flush Tank</t>
  </si>
  <si>
    <t>Supply  and  Installation  of  europeon  type water  closets  of  approved  color  with   "S" trap    best    approved    quality    including imported  flush  valve  with  all  accessories and  fittings  complete  all  connection  and relative  material  making  requisite  hole  in walls, floors and plinth for pipe connections and  making  good  with  approved materials complete  in  all  respect  as  per  drawings and Specifications.</t>
  </si>
  <si>
    <t>g.</t>
  </si>
  <si>
    <t>Supply and Installation of Counter Mounted Wash  Basin/  Vanity  including  bottle  trap, imported brass waste chain plug complete with   concealed   safety   brackets,   waste water  joining  assembly,  making  requisite number of holes in walls, floors and plinth for pipe connections and making good with approved material complete in all respects as    per   drawings   and   Specifications.   ( TOTO LW821CJ or approved equal)</t>
  </si>
  <si>
    <t>h.</t>
  </si>
  <si>
    <t>Stainless Steel Kitchen Sink</t>
  </si>
  <si>
    <t>Supply  and  Installation  of  Stainless  Steel Kitchen Sinks of specified size best quality with  bottle  trap,  painted  MS  bracket  set with    nuts    bolts,    waste    water    jointing assembly,   making   requisite   number   of holes  in  walls,  floors  and  plinth  for  pipe connections     and    making    good    with approved  material  complete  in  all  respect as per drawings and Specifications.</t>
  </si>
  <si>
    <t>k.</t>
  </si>
  <si>
    <t>Soap Dispensers</t>
  </si>
  <si>
    <t>l.</t>
  </si>
  <si>
    <t>Shampoo Bowls</t>
  </si>
  <si>
    <t>m.</t>
  </si>
  <si>
    <t>C.P Tee Valves for Cistern Water Inlet</t>
  </si>
  <si>
    <t>n.</t>
  </si>
  <si>
    <t>C.P Tee Valves for Washbasin</t>
  </si>
  <si>
    <t>o.</t>
  </si>
  <si>
    <t>Bath Mixer with Hand Shower</t>
  </si>
  <si>
    <t>Supply  and  installation  of  Bath  Mixer  with Hand  Shower  with  flexible  pipe,  mounting hook,  connectors,  nuts,  bolts,  fittings  and accessories complete in all respect as per drawings and specifications.</t>
  </si>
  <si>
    <t>q.</t>
  </si>
  <si>
    <t>Single hole mixer for Washbasin</t>
  </si>
  <si>
    <t>r.</t>
  </si>
  <si>
    <t>s.</t>
  </si>
  <si>
    <t>Muslim Shower</t>
  </si>
  <si>
    <t>t.</t>
  </si>
  <si>
    <t>Double bibcock</t>
  </si>
  <si>
    <t>Supply  and  installation  of  double  bibcock with  connectors,  nuts,  bolts,  fittings  and accessories complete in all respect as per drawings and specifications.</t>
  </si>
  <si>
    <t>u.</t>
  </si>
  <si>
    <t>Hose bib (20 mm dia) with gate valve</t>
  </si>
  <si>
    <t>Fire Suppression System</t>
  </si>
  <si>
    <t>Carbondi Oxide Fire Extinguishers</t>
  </si>
  <si>
    <t>Supply  and  installation  of  Carbondi  Oxide Fire  Extinguishers  complete  in  all  respect as per drawings and specifications.</t>
  </si>
  <si>
    <t>5 kg</t>
  </si>
  <si>
    <t>Dry Powder Fire Exitinguishers</t>
  </si>
  <si>
    <t>Supply and installation of Dry Powder Fire Exitinguishers  complete  in  all  respect  as per drawings and specifications.</t>
  </si>
  <si>
    <t>4.5 kg</t>
  </si>
  <si>
    <r>
      <rPr>
        <b/>
        <sz val="10"/>
        <rFont val="Calibri"/>
        <family val="2"/>
        <scheme val="minor"/>
      </rPr>
      <t>General Requirements for Plumbing
System</t>
    </r>
  </si>
  <si>
    <r>
      <rPr>
        <sz val="10"/>
        <rFont val="Calibri"/>
        <family val="2"/>
        <scheme val="minor"/>
      </rPr>
      <t>Equipment   foundations   and   shifting   of equipment from Ground Floor to respective locations     including     Owner     Supplied
Equipment.</t>
    </r>
  </si>
  <si>
    <r>
      <rPr>
        <b/>
        <sz val="10"/>
        <rFont val="Calibri"/>
        <family val="2"/>
        <scheme val="minor"/>
      </rPr>
      <t>Operation and maintenance of
Plumbing System</t>
    </r>
  </si>
  <si>
    <r>
      <rPr>
        <sz val="10"/>
        <rFont val="Calibri"/>
        <family val="2"/>
        <scheme val="minor"/>
      </rPr>
      <t>Operation  and  maintenance  of  Plumbing
system for one year.</t>
    </r>
  </si>
  <si>
    <r>
      <rPr>
        <sz val="10"/>
        <rFont val="Calibri"/>
        <family val="2"/>
        <scheme val="minor"/>
      </rPr>
      <t>Supply   and   installation   of   meters   and gauges   with   accessories   for   plumbing piping   complete   in   all   respect   as   per
drawings and specfications</t>
    </r>
  </si>
  <si>
    <r>
      <rPr>
        <b/>
        <sz val="10"/>
        <rFont val="Calibri"/>
        <family val="2"/>
        <scheme val="minor"/>
      </rPr>
      <t>Testing, balancing and commissioning
of plumbing system</t>
    </r>
  </si>
  <si>
    <r>
      <rPr>
        <sz val="10"/>
        <rFont val="Calibri"/>
        <family val="2"/>
        <scheme val="minor"/>
      </rPr>
      <t>Testing,  balancing  and  commissioning  of plumbing  system  complete  in  all  respect including       one       month       test       run, measurement  and  recording  of  pressure and   electrical   data   and   submission   of technical/operation  manual,  LOG  book  for each      related      equipment      as      per
specifications and drawings.</t>
    </r>
  </si>
  <si>
    <r>
      <rPr>
        <sz val="10"/>
        <rFont val="Calibri"/>
        <family val="2"/>
        <scheme val="minor"/>
      </rPr>
      <t>Supply  and  installation  of  level  sensors complete  in  all  respect  as  per  drawings
and specifications.</t>
    </r>
  </si>
  <si>
    <r>
      <rPr>
        <sz val="10"/>
        <rFont val="Calibri"/>
        <family val="2"/>
        <scheme val="minor"/>
      </rPr>
      <t>Domestic    water    transfer    end    suction
centrifgual pump-motor</t>
    </r>
  </si>
  <si>
    <r>
      <rPr>
        <sz val="10"/>
        <rFont val="Calibri"/>
        <family val="2"/>
        <scheme val="minor"/>
      </rPr>
      <t>Facility    sanitary   sewage    piping   uPVC
Class D</t>
    </r>
  </si>
  <si>
    <r>
      <rPr>
        <sz val="10"/>
        <rFont val="Calibri"/>
        <family val="2"/>
        <scheme val="minor"/>
      </rPr>
      <t>Supply  and  installation  of  soil,  waste  and vent  UPVC  class  B  piping  as  per  BSS 4514     &amp;     5255     or     equivalent     BS specifications  including  uPVC  fittings  with rubber  ring  joints  clamps,  bends,  tees,  Y- tees, reducers, clean out etc. embedded in floors    and    walls,    clamped    to    walls, suspended from slab, making no. of holes and  making  good  the  same  and  all  other accessories     as     per     drawings     and
specifications.</t>
    </r>
  </si>
  <si>
    <r>
      <rPr>
        <sz val="10"/>
        <rFont val="Calibri"/>
        <family val="2"/>
        <scheme val="minor"/>
      </rPr>
      <t>Supply    and    installation    of    cleanouts complete  in  all  respect  as  per  drawings
and specificaitons.</t>
    </r>
  </si>
  <si>
    <r>
      <rPr>
        <sz val="10"/>
        <rFont val="Calibri"/>
        <family val="2"/>
        <scheme val="minor"/>
      </rPr>
      <t>Supply  and  Installation  of  Domestic  Hot
Water  Geysers  complete  in  all  respect  as per drawings and Specifications.</t>
    </r>
  </si>
  <si>
    <r>
      <rPr>
        <sz val="10"/>
        <rFont val="Calibri"/>
        <family val="2"/>
        <scheme val="minor"/>
      </rPr>
      <t>Counter   Mounted/Padestal   Wash   Basin/
Vanity</t>
    </r>
  </si>
  <si>
    <r>
      <rPr>
        <sz val="10"/>
        <rFont val="Calibri"/>
        <family val="2"/>
        <scheme val="minor"/>
      </rPr>
      <t>Supply and Installation of soap dispensers
complete  in  all  respect  as  per  drawings and Specifications.</t>
    </r>
  </si>
  <si>
    <r>
      <rPr>
        <sz val="10"/>
        <rFont val="Calibri"/>
        <family val="2"/>
        <scheme val="minor"/>
      </rPr>
      <t>Supply  and  Installation  of  shampoo  bowls
complete  in  all  respect  as  per  drawings and Specifications.</t>
    </r>
  </si>
  <si>
    <r>
      <rPr>
        <sz val="10"/>
        <rFont val="Calibri"/>
        <family val="2"/>
        <scheme val="minor"/>
      </rPr>
      <t>Supply and installation of C.P. Tee Valves for  Cistern  Water  Inlet  with  connectors, nuts,    bolts,    fittings    and    accessories complete  in  all  respect  as  per  drawings
and specifications.</t>
    </r>
  </si>
  <si>
    <r>
      <rPr>
        <sz val="10"/>
        <rFont val="Calibri"/>
        <family val="2"/>
        <scheme val="minor"/>
      </rPr>
      <t>Supply and installation of C.P. Tee Valves for Washbasin  inlet with  connectors, nuts, bolts,  fittings  and  accessories  complete in all     respect     as     per     drawings     and
specifications.</t>
    </r>
  </si>
  <si>
    <r>
      <rPr>
        <sz val="10"/>
        <rFont val="Calibri"/>
        <family val="2"/>
        <scheme val="minor"/>
      </rPr>
      <t>Single  hole  high  neck  mixer  for  Kitchen
Sink</t>
    </r>
  </si>
  <si>
    <r>
      <rPr>
        <sz val="10"/>
        <rFont val="Calibri"/>
        <family val="2"/>
        <scheme val="minor"/>
      </rPr>
      <t>Supply  and  installation  of  muslim  shower with     flexible     hose,     mounting     hook, connectors,    nuts,    bolts,    fittings    and accessories complete in all respect as per
drawings and specifications.</t>
    </r>
  </si>
  <si>
    <t>Excavation  and  backfilling  the  earth  for pipe  works  as  required  to  complete  the Plumbing   Works   as   per   Drawings   and Specifications.</t>
  </si>
  <si>
    <t>Supply   and   installation   of   hangers   and supports     for     piping     and     equipment complete  in  all  respect  as  per  drawings and specifications.</t>
  </si>
  <si>
    <t>Supply  and  installation  of  plumbing  piping insulation  complete  in  all  respect  as  per drawings and specifications.</t>
  </si>
  <si>
    <t>Painting   and   identification   works   of   all components, supports, hangers &amp; brackets etc.    complete    in    all    respect    as    per drawings and specifications.</t>
  </si>
  <si>
    <t>Supply  and   installation  of   automatic  air vents   complete   in   all   respect   as   per drawings and specifications.</t>
  </si>
  <si>
    <t>Supply  and  installation  of  domestic  water transfer   end   suction   centrifgual   pump- motor   set   complete   with   controls   and accessories     as     per     drawings     and specifications.</t>
  </si>
  <si>
    <t>Supply   and   installation   of   floor   drains complete  in  all  respect  as  per  drawings and specifications.</t>
  </si>
  <si>
    <t>Supply   and   installation   of   grease   trap complete  in  all  respect  as  per  drawings and specifications.</t>
  </si>
  <si>
    <t>Supply    and    installation    of    gully    trap complete  in  all  respect  as  per  drawings and specifications.</t>
  </si>
  <si>
    <t>Supply   and   installation   of   Single   hole mixers   for   washbasin   with   connectors, nuts,    bolts,    fittings    and    accessories complete  in  all  respect  as  per  drawings and specifications.</t>
  </si>
  <si>
    <t>Supply and installation of Single hole high neck     mixers     for     kitchen     sink    with connectors,    nuts,    bolts,    fittings    and accessories complete in all respect as per drawings and specifications.</t>
  </si>
  <si>
    <t>Supply and installation of hosebib (20 mm dia)   with   gate   valve,   connectors,   nuts, bolts,  fittings  and  accessories  complete in all     respect     as     per     drawings     and specifications.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</si>
</sst>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6" x14ac:knownFonts="1">
    <font>
      <sz val="10"/>
      <color rgb="FF000000"/>
      <name val="Times New Roman"/>
      <charset val="204"/>
    </font>
    <font>
      <b/>
      <sz val="10"/>
      <name val="Arial"/>
      <family val="2"/>
    </font>
    <font>
      <sz val="10"/>
      <color rgb="FF000000"/>
      <name val="Times New Roman"/>
      <family val="1"/>
    </font>
    <font>
      <sz val="10"/>
      <color rgb="FF000000"/>
      <name val="Arial"/>
      <family val="2"/>
    </font>
    <font>
      <b/>
      <sz val="7"/>
      <name val="Arial"/>
      <family val="2"/>
    </font>
    <font>
      <b/>
      <u/>
      <sz val="18"/>
      <name val="Arial"/>
      <family val="2"/>
    </font>
    <font>
      <b/>
      <sz val="16.5"/>
      <name val="Arial"/>
      <family val="2"/>
    </font>
    <font>
      <b/>
      <sz val="12"/>
      <name val="Arial"/>
      <family val="2"/>
    </font>
    <font>
      <sz val="12"/>
      <color rgb="FF000000"/>
      <name val="Times New Roman"/>
      <family val="1"/>
    </font>
    <font>
      <sz val="12"/>
      <color rgb="FF000000"/>
      <name val="Arial"/>
      <family val="2"/>
    </font>
    <font>
      <sz val="12"/>
      <name val="Arial"/>
      <family val="2"/>
    </font>
    <font>
      <b/>
      <sz val="12"/>
      <color rgb="FF000000"/>
      <name val="Arial"/>
      <family val="2"/>
    </font>
    <font>
      <b/>
      <sz val="10"/>
      <name val="Calibri"/>
      <family val="2"/>
      <scheme val="minor"/>
    </font>
    <font>
      <sz val="10"/>
      <color rgb="FF000000"/>
      <name val="Calibri"/>
      <family val="2"/>
      <scheme val="minor"/>
    </font>
    <font>
      <sz val="10"/>
      <name val="Calibri"/>
      <family val="2"/>
      <scheme val="minor"/>
    </font>
    <font>
      <b/>
      <sz val="10"/>
      <color rgb="FF000000"/>
      <name val="Calibri"/>
      <family val="2"/>
      <scheme val="minor"/>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164" fontId="2" fillId="0" borderId="0" applyFont="0" applyFill="0" applyBorder="0" applyAlignment="0" applyProtection="0"/>
    <xf numFmtId="0" fontId="2" fillId="0" borderId="0"/>
  </cellStyleXfs>
  <cellXfs count="62">
    <xf numFmtId="0" fontId="0" fillId="0" borderId="0" xfId="0" applyAlignment="1">
      <alignment horizontal="left" vertical="top"/>
    </xf>
    <xf numFmtId="165" fontId="0" fillId="0" borderId="1" xfId="1" applyNumberFormat="1" applyFont="1" applyBorder="1" applyAlignment="1">
      <alignment horizontal="right" vertical="center" wrapText="1"/>
    </xf>
    <xf numFmtId="0" fontId="2" fillId="0" borderId="0" xfId="2" applyAlignment="1">
      <alignment vertical="top" wrapText="1"/>
    </xf>
    <xf numFmtId="0" fontId="2" fillId="0" borderId="0" xfId="2" applyAlignment="1">
      <alignment horizontal="left" vertical="top"/>
    </xf>
    <xf numFmtId="0" fontId="7" fillId="0" borderId="1" xfId="2" applyFont="1" applyBorder="1" applyAlignment="1">
      <alignment horizontal="right" vertical="top" wrapText="1" indent="1"/>
    </xf>
    <xf numFmtId="0" fontId="7" fillId="0" borderId="4" xfId="2" applyFont="1" applyBorder="1" applyAlignment="1">
      <alignment horizontal="center" vertical="top" wrapText="1"/>
    </xf>
    <xf numFmtId="0" fontId="7" fillId="0" borderId="1" xfId="2" applyFont="1" applyBorder="1" applyAlignment="1">
      <alignment horizontal="left" vertical="top" wrapText="1" indent="5"/>
    </xf>
    <xf numFmtId="0" fontId="8" fillId="0" borderId="0" xfId="2" applyFont="1" applyAlignment="1">
      <alignment horizontal="left" vertical="top"/>
    </xf>
    <xf numFmtId="1" fontId="9" fillId="0" borderId="1" xfId="2" applyNumberFormat="1" applyFont="1" applyBorder="1" applyAlignment="1">
      <alignment horizontal="right" vertical="top" indent="1" shrinkToFit="1"/>
    </xf>
    <xf numFmtId="0" fontId="10" fillId="0" borderId="4" xfId="2" applyFont="1" applyBorder="1" applyAlignment="1">
      <alignment horizontal="left" vertical="top" wrapText="1"/>
    </xf>
    <xf numFmtId="3" fontId="9" fillId="0" borderId="1" xfId="2" applyNumberFormat="1" applyFont="1" applyBorder="1" applyAlignment="1">
      <alignment horizontal="right" vertical="top" indent="1" shrinkToFit="1"/>
    </xf>
    <xf numFmtId="3" fontId="9" fillId="0" borderId="1" xfId="2" applyNumberFormat="1" applyFont="1" applyBorder="1" applyAlignment="1">
      <alignment horizontal="right" vertical="top" shrinkToFit="1"/>
    </xf>
    <xf numFmtId="0" fontId="8" fillId="0" borderId="1" xfId="2" applyFont="1" applyBorder="1" applyAlignment="1">
      <alignment horizontal="left" vertical="center" wrapText="1"/>
    </xf>
    <xf numFmtId="0" fontId="7" fillId="0" borderId="4" xfId="2" applyFont="1" applyBorder="1" applyAlignment="1">
      <alignment horizontal="left" vertical="top" wrapText="1"/>
    </xf>
    <xf numFmtId="3" fontId="11" fillId="0" borderId="1" xfId="2" applyNumberFormat="1" applyFont="1" applyBorder="1" applyAlignment="1">
      <alignment horizontal="right" vertical="top" shrinkToFit="1"/>
    </xf>
    <xf numFmtId="0" fontId="13" fillId="0" borderId="0" xfId="0" applyFont="1" applyAlignment="1">
      <alignment horizontal="left" vertical="top"/>
    </xf>
    <xf numFmtId="0" fontId="12" fillId="0" borderId="1" xfId="0" applyFont="1" applyBorder="1" applyAlignment="1">
      <alignment horizontal="center" vertical="top" wrapText="1"/>
    </xf>
    <xf numFmtId="0" fontId="13" fillId="0" borderId="1" xfId="0" applyFont="1" applyBorder="1" applyAlignment="1">
      <alignment horizontal="left" vertical="top" wrapText="1"/>
    </xf>
    <xf numFmtId="0" fontId="1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65" fontId="13" fillId="0" borderId="1" xfId="1" applyNumberFormat="1" applyFont="1" applyBorder="1" applyAlignment="1">
      <alignment horizontal="right" vertical="center" wrapText="1"/>
    </xf>
    <xf numFmtId="165" fontId="13" fillId="0" borderId="0" xfId="0" applyNumberFormat="1" applyFont="1" applyAlignment="1">
      <alignment horizontal="left" vertical="top"/>
    </xf>
    <xf numFmtId="0" fontId="14" fillId="0" borderId="1" xfId="0" applyFont="1" applyBorder="1" applyAlignment="1">
      <alignment horizontal="center" vertical="top" wrapText="1"/>
    </xf>
    <xf numFmtId="0" fontId="13" fillId="0" borderId="1" xfId="0" applyFont="1" applyBorder="1" applyAlignment="1">
      <alignment horizontal="center" vertical="top" wrapText="1"/>
    </xf>
    <xf numFmtId="0" fontId="13" fillId="0" borderId="1" xfId="0" applyFont="1" applyBorder="1" applyAlignment="1">
      <alignment horizontal="left" wrapText="1"/>
    </xf>
    <xf numFmtId="0" fontId="14" fillId="0" borderId="1" xfId="0" applyFont="1" applyBorder="1" applyAlignment="1">
      <alignment horizontal="center" wrapText="1"/>
    </xf>
    <xf numFmtId="0" fontId="13" fillId="0" borderId="1" xfId="0" applyFont="1" applyBorder="1" applyAlignment="1">
      <alignment horizontal="center" wrapText="1"/>
    </xf>
    <xf numFmtId="0" fontId="12" fillId="0" borderId="1" xfId="0" applyFont="1" applyBorder="1" applyAlignment="1">
      <alignment horizontal="center" vertical="center" wrapText="1"/>
    </xf>
    <xf numFmtId="0" fontId="13" fillId="0" borderId="0" xfId="0" applyFont="1" applyAlignment="1">
      <alignment horizontal="left" vertical="center"/>
    </xf>
    <xf numFmtId="165" fontId="13" fillId="0" borderId="0" xfId="0" applyNumberFormat="1" applyFont="1" applyAlignment="1">
      <alignment horizontal="left" vertical="center"/>
    </xf>
    <xf numFmtId="164" fontId="13" fillId="0" borderId="0" xfId="0" applyNumberFormat="1" applyFont="1" applyAlignment="1">
      <alignment horizontal="left" vertical="center"/>
    </xf>
    <xf numFmtId="0" fontId="14" fillId="0" borderId="0" xfId="0" applyFont="1" applyAlignment="1">
      <alignment horizontal="center" vertical="center"/>
    </xf>
    <xf numFmtId="0" fontId="13" fillId="0" borderId="0" xfId="0" applyFont="1" applyAlignment="1">
      <alignment horizontal="center" vertical="center"/>
    </xf>
    <xf numFmtId="1" fontId="15" fillId="0" borderId="1" xfId="0" applyNumberFormat="1" applyFont="1" applyBorder="1" applyAlignment="1">
      <alignment horizontal="left" vertical="top" shrinkToFit="1"/>
    </xf>
    <xf numFmtId="0" fontId="14" fillId="0" borderId="1" xfId="0" applyFont="1" applyBorder="1" applyAlignment="1">
      <alignment horizontal="left" vertical="center" wrapText="1"/>
    </xf>
    <xf numFmtId="0" fontId="14" fillId="0" borderId="1" xfId="0" applyFont="1" applyBorder="1" applyAlignment="1">
      <alignment horizontal="left" vertical="top" wrapText="1"/>
    </xf>
    <xf numFmtId="1" fontId="14" fillId="0" borderId="1" xfId="0" applyNumberFormat="1" applyFont="1" applyBorder="1" applyAlignment="1">
      <alignment horizontal="center" vertical="center" shrinkToFit="1"/>
    </xf>
    <xf numFmtId="1" fontId="14" fillId="0" borderId="1" xfId="0" applyNumberFormat="1" applyFont="1" applyBorder="1" applyAlignment="1">
      <alignment horizontal="center" vertical="top" shrinkToFit="1"/>
    </xf>
    <xf numFmtId="0" fontId="12" fillId="0" borderId="1" xfId="0" applyFont="1" applyBorder="1" applyAlignment="1">
      <alignment horizontal="left" vertical="top" wrapText="1"/>
    </xf>
    <xf numFmtId="1" fontId="13" fillId="0" borderId="1" xfId="0" applyNumberFormat="1" applyFont="1" applyBorder="1" applyAlignment="1">
      <alignment horizontal="left" vertical="top" shrinkToFit="1"/>
    </xf>
    <xf numFmtId="1" fontId="13" fillId="0" borderId="1" xfId="0" applyNumberFormat="1" applyFont="1" applyBorder="1" applyAlignment="1">
      <alignment horizontal="left" vertical="center" shrinkToFit="1"/>
    </xf>
    <xf numFmtId="3" fontId="14" fillId="0" borderId="1" xfId="0" applyNumberFormat="1" applyFont="1" applyBorder="1" applyAlignment="1">
      <alignment horizontal="center" vertical="top" shrinkToFit="1"/>
    </xf>
    <xf numFmtId="165" fontId="15" fillId="0" borderId="1" xfId="0" applyNumberFormat="1" applyFont="1" applyBorder="1" applyAlignment="1">
      <alignment horizontal="left" vertical="center" wrapText="1"/>
    </xf>
    <xf numFmtId="0" fontId="8" fillId="0" borderId="0" xfId="2" applyFont="1" applyAlignment="1">
      <alignment horizontal="left" vertical="center"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2" fillId="0" borderId="5" xfId="0" applyFont="1" applyBorder="1" applyAlignment="1">
      <alignment horizontal="left" vertical="top" wrapText="1"/>
    </xf>
    <xf numFmtId="0" fontId="13" fillId="0" borderId="2" xfId="0" applyFont="1" applyBorder="1" applyAlignment="1">
      <alignment horizontal="center" vertical="top" wrapText="1"/>
    </xf>
    <xf numFmtId="0" fontId="13" fillId="0" borderId="3" xfId="0" applyFont="1" applyBorder="1" applyAlignment="1">
      <alignment horizontal="center" vertical="top" wrapText="1"/>
    </xf>
    <xf numFmtId="0" fontId="12" fillId="0" borderId="2" xfId="0" applyFont="1" applyBorder="1" applyAlignment="1">
      <alignment horizontal="left" vertical="top" wrapText="1" indent="1"/>
    </xf>
    <xf numFmtId="0" fontId="12" fillId="0" borderId="3" xfId="0" applyFont="1" applyBorder="1" applyAlignment="1">
      <alignment horizontal="left" vertical="top" wrapText="1" indent="1"/>
    </xf>
    <xf numFmtId="0" fontId="12" fillId="0" borderId="2" xfId="0" applyFont="1" applyBorder="1" applyAlignment="1">
      <alignment horizontal="center" vertical="top" wrapText="1"/>
    </xf>
    <xf numFmtId="0" fontId="12" fillId="0" borderId="3" xfId="0" applyFont="1" applyBorder="1" applyAlignment="1">
      <alignment horizontal="center"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left" vertical="top" wrapText="1" indent="7"/>
    </xf>
    <xf numFmtId="0" fontId="12" fillId="0" borderId="5" xfId="0" applyFont="1" applyBorder="1" applyAlignment="1">
      <alignment horizontal="left" vertical="top" wrapText="1" indent="7"/>
    </xf>
    <xf numFmtId="0" fontId="12" fillId="0" borderId="4" xfId="0" applyFont="1" applyBorder="1" applyAlignment="1">
      <alignment horizontal="left" vertical="top" wrapText="1" indent="6"/>
    </xf>
    <xf numFmtId="0" fontId="12" fillId="0" borderId="5" xfId="0" applyFont="1" applyBorder="1" applyAlignment="1">
      <alignment horizontal="left" vertical="top" wrapText="1" indent="6"/>
    </xf>
  </cellXfs>
  <cellStyles count="3">
    <cellStyle name="Comma" xfId="1" builtinId="3"/>
    <cellStyle name="Normal" xfId="0" builtinId="0"/>
    <cellStyle name="Normal 2" xfId="2" xr:uid="{1731B5E7-6C3C-47D4-B9B9-F201666197F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5441A-2EA0-4871-9517-473ADE491305}">
  <dimension ref="A1:F14"/>
  <sheetViews>
    <sheetView tabSelected="1" view="pageBreakPreview" zoomScale="85" zoomScaleNormal="100" zoomScaleSheetLayoutView="85" workbookViewId="0">
      <selection sqref="A1:C1"/>
    </sheetView>
  </sheetViews>
  <sheetFormatPr defaultColWidth="8.83203125" defaultRowHeight="12.75" x14ac:dyDescent="0.2"/>
  <cols>
    <col min="1" max="1" width="12.83203125" style="3" customWidth="1"/>
    <col min="2" max="2" width="54.6640625" style="3" customWidth="1"/>
    <col min="3" max="3" width="33" style="3" customWidth="1"/>
    <col min="4" max="4" width="10.5" style="3" customWidth="1"/>
    <col min="5" max="5" width="2.1640625" style="3" customWidth="1"/>
    <col min="6" max="6" width="3.33203125" style="3" customWidth="1"/>
    <col min="7" max="7" width="15.1640625" style="3" customWidth="1"/>
    <col min="8" max="8" width="5.83203125" style="3" customWidth="1"/>
    <col min="9" max="9" width="15.1640625" style="3" customWidth="1"/>
    <col min="10" max="10" width="5.83203125" style="3" customWidth="1"/>
    <col min="11" max="16384" width="8.83203125" style="3"/>
  </cols>
  <sheetData>
    <row r="1" spans="1:6" ht="118.5" customHeight="1" x14ac:dyDescent="0.2">
      <c r="A1" s="45" t="s">
        <v>7</v>
      </c>
      <c r="B1" s="46"/>
      <c r="C1" s="46"/>
      <c r="D1" s="2"/>
      <c r="E1" s="2"/>
      <c r="F1" s="2"/>
    </row>
    <row r="2" spans="1:6" s="7" customFormat="1" ht="39.6" customHeight="1" x14ac:dyDescent="0.2">
      <c r="A2" s="4" t="s">
        <v>9</v>
      </c>
      <c r="B2" s="5" t="s">
        <v>10</v>
      </c>
      <c r="C2" s="6" t="s">
        <v>6</v>
      </c>
      <c r="D2" s="44"/>
      <c r="E2" s="44"/>
      <c r="F2" s="44"/>
    </row>
    <row r="3" spans="1:6" s="7" customFormat="1" ht="39.6" customHeight="1" x14ac:dyDescent="0.2">
      <c r="A3" s="8">
        <v>220010</v>
      </c>
      <c r="B3" s="9" t="s">
        <v>11</v>
      </c>
      <c r="C3" s="10">
        <f>'Plumbing &amp; Fire'!J7</f>
        <v>0</v>
      </c>
      <c r="D3" s="44"/>
      <c r="E3" s="44"/>
      <c r="F3" s="44"/>
    </row>
    <row r="4" spans="1:6" s="7" customFormat="1" ht="39.6" customHeight="1" x14ac:dyDescent="0.2">
      <c r="A4" s="8">
        <v>220100</v>
      </c>
      <c r="B4" s="9" t="s">
        <v>12</v>
      </c>
      <c r="C4" s="11">
        <f>'Plumbing &amp; Fire'!J14</f>
        <v>0</v>
      </c>
      <c r="D4" s="44"/>
      <c r="E4" s="44"/>
      <c r="F4" s="44"/>
    </row>
    <row r="5" spans="1:6" s="7" customFormat="1" ht="39.6" customHeight="1" x14ac:dyDescent="0.2">
      <c r="A5" s="8">
        <v>220500</v>
      </c>
      <c r="B5" s="9" t="s">
        <v>13</v>
      </c>
      <c r="C5" s="11">
        <f>'Plumbing &amp; Fire'!J50</f>
        <v>0</v>
      </c>
      <c r="D5" s="44"/>
      <c r="E5" s="44"/>
      <c r="F5" s="44"/>
    </row>
    <row r="6" spans="1:6" s="7" customFormat="1" ht="39.6" customHeight="1" x14ac:dyDescent="0.2">
      <c r="A6" s="8">
        <v>220700</v>
      </c>
      <c r="B6" s="9" t="s">
        <v>14</v>
      </c>
      <c r="C6" s="11">
        <f>'Plumbing &amp; Fire'!J56</f>
        <v>0</v>
      </c>
      <c r="D6" s="44"/>
      <c r="E6" s="44"/>
      <c r="F6" s="44"/>
    </row>
    <row r="7" spans="1:6" s="7" customFormat="1" ht="39.6" customHeight="1" x14ac:dyDescent="0.2">
      <c r="A7" s="8">
        <v>220800</v>
      </c>
      <c r="B7" s="9" t="s">
        <v>15</v>
      </c>
      <c r="C7" s="11">
        <f>'Plumbing &amp; Fire'!J58</f>
        <v>0</v>
      </c>
      <c r="D7" s="44"/>
      <c r="E7" s="44"/>
      <c r="F7" s="44"/>
    </row>
    <row r="8" spans="1:6" s="7" customFormat="1" ht="39.6" customHeight="1" x14ac:dyDescent="0.2">
      <c r="A8" s="8">
        <v>220900</v>
      </c>
      <c r="B8" s="9" t="s">
        <v>16</v>
      </c>
      <c r="C8" s="11">
        <f>'Plumbing &amp; Fire'!J63</f>
        <v>0</v>
      </c>
      <c r="D8" s="44"/>
      <c r="E8" s="44"/>
      <c r="F8" s="44"/>
    </row>
    <row r="9" spans="1:6" s="7" customFormat="1" ht="39.6" customHeight="1" x14ac:dyDescent="0.2">
      <c r="A9" s="8">
        <v>221100</v>
      </c>
      <c r="B9" s="9" t="s">
        <v>17</v>
      </c>
      <c r="C9" s="11">
        <f>'Plumbing &amp; Fire'!J73</f>
        <v>0</v>
      </c>
      <c r="D9" s="44"/>
      <c r="E9" s="44"/>
      <c r="F9" s="44"/>
    </row>
    <row r="10" spans="1:6" s="7" customFormat="1" ht="39.6" customHeight="1" x14ac:dyDescent="0.2">
      <c r="A10" s="8">
        <v>221300</v>
      </c>
      <c r="B10" s="9" t="s">
        <v>18</v>
      </c>
      <c r="C10" s="11">
        <f>'Plumbing &amp; Fire'!J96</f>
        <v>0</v>
      </c>
      <c r="D10" s="44"/>
      <c r="E10" s="44"/>
      <c r="F10" s="44"/>
    </row>
    <row r="11" spans="1:6" s="7" customFormat="1" ht="39.6" customHeight="1" x14ac:dyDescent="0.2">
      <c r="A11" s="8">
        <v>223400</v>
      </c>
      <c r="B11" s="9" t="s">
        <v>19</v>
      </c>
      <c r="C11" s="11">
        <f>'Plumbing &amp; Fire'!J100</f>
        <v>0</v>
      </c>
      <c r="D11" s="44"/>
      <c r="E11" s="44"/>
      <c r="F11" s="44"/>
    </row>
    <row r="12" spans="1:6" s="7" customFormat="1" ht="39.6" customHeight="1" x14ac:dyDescent="0.2">
      <c r="A12" s="8">
        <v>224200</v>
      </c>
      <c r="B12" s="9" t="s">
        <v>4</v>
      </c>
      <c r="C12" s="11">
        <f>'Plumbing &amp; Fire'!J129</f>
        <v>0</v>
      </c>
      <c r="D12" s="44"/>
      <c r="E12" s="44"/>
      <c r="F12" s="44"/>
    </row>
    <row r="13" spans="1:6" s="7" customFormat="1" ht="39.6" customHeight="1" x14ac:dyDescent="0.2">
      <c r="A13" s="8">
        <v>212000</v>
      </c>
      <c r="B13" s="9" t="s">
        <v>20</v>
      </c>
      <c r="C13" s="11">
        <f>'Plumbing &amp; Fire'!J137</f>
        <v>0</v>
      </c>
      <c r="D13" s="44"/>
      <c r="E13" s="44"/>
      <c r="F13" s="44"/>
    </row>
    <row r="14" spans="1:6" s="7" customFormat="1" ht="39.6" customHeight="1" x14ac:dyDescent="0.2">
      <c r="A14" s="12"/>
      <c r="B14" s="13" t="s">
        <v>8</v>
      </c>
      <c r="C14" s="14">
        <f>SUM(C3:C13)</f>
        <v>0</v>
      </c>
      <c r="D14" s="44"/>
      <c r="E14" s="44"/>
      <c r="F14" s="44"/>
    </row>
  </sheetData>
  <mergeCells count="14">
    <mergeCell ref="D13:F13"/>
    <mergeCell ref="D14:F14"/>
    <mergeCell ref="D7:F7"/>
    <mergeCell ref="D8:F8"/>
    <mergeCell ref="D9:F9"/>
    <mergeCell ref="D10:F10"/>
    <mergeCell ref="D11:F11"/>
    <mergeCell ref="D12:F12"/>
    <mergeCell ref="D6:F6"/>
    <mergeCell ref="A1:C1"/>
    <mergeCell ref="D2:F2"/>
    <mergeCell ref="D3:F3"/>
    <mergeCell ref="D4:F4"/>
    <mergeCell ref="D5:F5"/>
  </mergeCells>
  <printOptions horizontalCentered="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9"/>
  <sheetViews>
    <sheetView topLeftCell="A131" zoomScaleNormal="100" zoomScaleSheetLayoutView="100" workbookViewId="0">
      <selection activeCell="I138" sqref="I138"/>
    </sheetView>
  </sheetViews>
  <sheetFormatPr defaultRowHeight="12.75" x14ac:dyDescent="0.2"/>
  <cols>
    <col min="1" max="1" width="10.1640625" style="15" customWidth="1"/>
    <col min="2" max="2" width="39.83203125" style="15" customWidth="1"/>
    <col min="3" max="3" width="6.6640625" style="32" customWidth="1"/>
    <col min="4" max="4" width="6.5" style="33" customWidth="1"/>
    <col min="5" max="6" width="16.6640625" style="15" customWidth="1"/>
    <col min="7" max="8" width="20.1640625" style="15" customWidth="1"/>
    <col min="9" max="9" width="20" style="15" customWidth="1"/>
    <col min="10" max="11" width="10.1640625" style="15" bestFit="1" customWidth="1"/>
    <col min="12" max="16384" width="9.33203125" style="15"/>
  </cols>
  <sheetData>
    <row r="1" spans="1:10" ht="14.25" customHeight="1" x14ac:dyDescent="0.2">
      <c r="A1" s="52" t="s">
        <v>9</v>
      </c>
      <c r="B1" s="54" t="s">
        <v>10</v>
      </c>
      <c r="C1" s="56" t="s">
        <v>5</v>
      </c>
      <c r="D1" s="56" t="s">
        <v>21</v>
      </c>
      <c r="E1" s="58" t="s">
        <v>22</v>
      </c>
      <c r="F1" s="59"/>
      <c r="G1" s="60" t="s">
        <v>23</v>
      </c>
      <c r="H1" s="61"/>
      <c r="I1" s="50" t="s">
        <v>24</v>
      </c>
    </row>
    <row r="2" spans="1:10" ht="14.25" customHeight="1" x14ac:dyDescent="0.2">
      <c r="A2" s="53"/>
      <c r="B2" s="55"/>
      <c r="C2" s="57"/>
      <c r="D2" s="57"/>
      <c r="E2" s="16" t="s">
        <v>25</v>
      </c>
      <c r="F2" s="16" t="s">
        <v>26</v>
      </c>
      <c r="G2" s="16" t="s">
        <v>25</v>
      </c>
      <c r="H2" s="16" t="s">
        <v>26</v>
      </c>
      <c r="I2" s="51"/>
    </row>
    <row r="3" spans="1:10" ht="14.25" customHeight="1" x14ac:dyDescent="0.2">
      <c r="A3" s="34">
        <v>220010</v>
      </c>
      <c r="B3" s="17" t="s">
        <v>134</v>
      </c>
      <c r="C3" s="18"/>
      <c r="D3" s="19"/>
      <c r="E3" s="20"/>
      <c r="F3" s="20"/>
      <c r="G3" s="20"/>
      <c r="H3" s="20"/>
      <c r="I3" s="20"/>
    </row>
    <row r="4" spans="1:10" ht="51" x14ac:dyDescent="0.2">
      <c r="A4" s="35" t="s">
        <v>27</v>
      </c>
      <c r="B4" s="36" t="s">
        <v>28</v>
      </c>
      <c r="C4" s="37">
        <v>1</v>
      </c>
      <c r="D4" s="18" t="s">
        <v>29</v>
      </c>
      <c r="E4" s="21">
        <v>15000</v>
      </c>
      <c r="F4" s="21">
        <v>15000</v>
      </c>
      <c r="G4" s="21">
        <f>E4*C4</f>
        <v>15000</v>
      </c>
      <c r="H4" s="21">
        <f>F4*C4</f>
        <v>15000</v>
      </c>
      <c r="I4" s="21">
        <f>H4+G4</f>
        <v>30000</v>
      </c>
    </row>
    <row r="5" spans="1:10" ht="51" x14ac:dyDescent="0.2">
      <c r="A5" s="35" t="s">
        <v>30</v>
      </c>
      <c r="B5" s="36" t="s">
        <v>31</v>
      </c>
      <c r="C5" s="37">
        <v>1</v>
      </c>
      <c r="D5" s="18" t="s">
        <v>29</v>
      </c>
      <c r="E5" s="21">
        <v>10000</v>
      </c>
      <c r="F5" s="21">
        <v>10000</v>
      </c>
      <c r="G5" s="21">
        <f t="shared" ref="G5:G7" si="0">E5*C5</f>
        <v>10000</v>
      </c>
      <c r="H5" s="21">
        <f t="shared" ref="H5:H7" si="1">F5*C5</f>
        <v>10000</v>
      </c>
      <c r="I5" s="21">
        <f t="shared" ref="I5:I7" si="2">H5+G5</f>
        <v>20000</v>
      </c>
    </row>
    <row r="6" spans="1:10" ht="63.75" x14ac:dyDescent="0.2">
      <c r="A6" s="35" t="s">
        <v>32</v>
      </c>
      <c r="B6" s="17" t="s">
        <v>135</v>
      </c>
      <c r="C6" s="37">
        <v>1</v>
      </c>
      <c r="D6" s="18" t="s">
        <v>29</v>
      </c>
      <c r="E6" s="21">
        <v>30000</v>
      </c>
      <c r="F6" s="21">
        <v>10000</v>
      </c>
      <c r="G6" s="21">
        <f t="shared" si="0"/>
        <v>30000</v>
      </c>
      <c r="H6" s="21">
        <f t="shared" si="1"/>
        <v>10000</v>
      </c>
      <c r="I6" s="21">
        <f t="shared" si="2"/>
        <v>40000</v>
      </c>
    </row>
    <row r="7" spans="1:10" ht="51" x14ac:dyDescent="0.2">
      <c r="A7" s="35" t="s">
        <v>33</v>
      </c>
      <c r="B7" s="36" t="s">
        <v>154</v>
      </c>
      <c r="C7" s="37">
        <v>1</v>
      </c>
      <c r="D7" s="18" t="s">
        <v>29</v>
      </c>
      <c r="E7" s="21">
        <v>0</v>
      </c>
      <c r="F7" s="21">
        <v>500000</v>
      </c>
      <c r="G7" s="21">
        <f t="shared" si="0"/>
        <v>0</v>
      </c>
      <c r="H7" s="21">
        <f t="shared" si="1"/>
        <v>500000</v>
      </c>
      <c r="I7" s="21">
        <f t="shared" si="2"/>
        <v>500000</v>
      </c>
      <c r="J7" s="22"/>
    </row>
    <row r="8" spans="1:10" ht="153" x14ac:dyDescent="0.2">
      <c r="A8" s="35" t="s">
        <v>34</v>
      </c>
      <c r="B8" s="36" t="s">
        <v>35</v>
      </c>
      <c r="C8" s="23"/>
      <c r="D8" s="24"/>
      <c r="E8" s="17"/>
      <c r="F8" s="17"/>
      <c r="G8" s="17"/>
      <c r="H8" s="17"/>
      <c r="I8" s="17"/>
    </row>
    <row r="9" spans="1:10" ht="14.25" customHeight="1" x14ac:dyDescent="0.2">
      <c r="A9" s="25"/>
      <c r="B9" s="25"/>
      <c r="C9" s="26"/>
      <c r="D9" s="27"/>
      <c r="E9" s="25"/>
      <c r="F9" s="25"/>
      <c r="G9" s="25"/>
      <c r="H9" s="25"/>
      <c r="I9" s="25"/>
    </row>
    <row r="10" spans="1:10" ht="14.25" customHeight="1" x14ac:dyDescent="0.2">
      <c r="A10" s="25"/>
      <c r="B10" s="25"/>
      <c r="C10" s="26"/>
      <c r="D10" s="27"/>
      <c r="E10" s="25"/>
      <c r="F10" s="25"/>
      <c r="G10" s="25"/>
      <c r="H10" s="25"/>
      <c r="I10" s="25"/>
    </row>
    <row r="11" spans="1:10" ht="14.25" customHeight="1" x14ac:dyDescent="0.2">
      <c r="A11" s="25"/>
      <c r="B11" s="25"/>
      <c r="C11" s="26"/>
      <c r="D11" s="27"/>
      <c r="E11" s="25"/>
      <c r="F11" s="25"/>
      <c r="G11" s="25"/>
      <c r="H11" s="25"/>
      <c r="I11" s="25"/>
    </row>
    <row r="12" spans="1:10" ht="14.25" customHeight="1" x14ac:dyDescent="0.2">
      <c r="A12" s="25"/>
      <c r="B12" s="25"/>
      <c r="C12" s="26"/>
      <c r="D12" s="27"/>
      <c r="E12" s="25"/>
      <c r="F12" s="25"/>
      <c r="G12" s="25"/>
      <c r="H12" s="25"/>
      <c r="I12" s="25"/>
    </row>
    <row r="13" spans="1:10" ht="14.25" customHeight="1" x14ac:dyDescent="0.2">
      <c r="A13" s="34">
        <v>220100</v>
      </c>
      <c r="B13" s="17" t="s">
        <v>136</v>
      </c>
      <c r="C13" s="18"/>
      <c r="D13" s="19"/>
      <c r="E13" s="20"/>
      <c r="F13" s="20"/>
      <c r="G13" s="20"/>
      <c r="H13" s="20"/>
      <c r="I13" s="20"/>
    </row>
    <row r="14" spans="1:10" ht="38.25" x14ac:dyDescent="0.2">
      <c r="A14" s="20"/>
      <c r="B14" s="17" t="s">
        <v>137</v>
      </c>
      <c r="C14" s="38">
        <v>1</v>
      </c>
      <c r="D14" s="23" t="s">
        <v>29</v>
      </c>
      <c r="E14" s="21">
        <v>0</v>
      </c>
      <c r="F14" s="21">
        <v>200000</v>
      </c>
      <c r="G14" s="21">
        <f>E14*C14</f>
        <v>0</v>
      </c>
      <c r="H14" s="21">
        <f>F14*C14</f>
        <v>200000</v>
      </c>
      <c r="I14" s="21">
        <f>H14+G14</f>
        <v>200000</v>
      </c>
      <c r="J14" s="22"/>
    </row>
    <row r="15" spans="1:10" x14ac:dyDescent="0.2">
      <c r="A15" s="34">
        <v>220500</v>
      </c>
      <c r="B15" s="39" t="s">
        <v>13</v>
      </c>
      <c r="C15" s="18"/>
      <c r="D15" s="19"/>
      <c r="E15" s="20"/>
      <c r="F15" s="20"/>
      <c r="G15" s="20"/>
      <c r="H15" s="20"/>
      <c r="I15" s="20"/>
    </row>
    <row r="16" spans="1:10" x14ac:dyDescent="0.2">
      <c r="A16" s="40">
        <v>220513</v>
      </c>
      <c r="B16" s="36" t="s">
        <v>36</v>
      </c>
      <c r="C16" s="26"/>
      <c r="D16" s="27"/>
      <c r="E16" s="25"/>
      <c r="F16" s="25"/>
      <c r="G16" s="25"/>
      <c r="H16" s="25"/>
      <c r="I16" s="25"/>
    </row>
    <row r="17" spans="1:9" ht="191.25" x14ac:dyDescent="0.2">
      <c r="A17" s="17"/>
      <c r="B17" s="36" t="s">
        <v>37</v>
      </c>
      <c r="C17" s="37">
        <v>2</v>
      </c>
      <c r="D17" s="18" t="s">
        <v>38</v>
      </c>
      <c r="E17" s="21">
        <v>370000</v>
      </c>
      <c r="F17" s="21">
        <v>25000</v>
      </c>
      <c r="G17" s="21">
        <f>E17*C17</f>
        <v>740000</v>
      </c>
      <c r="H17" s="21">
        <f>F17*C17</f>
        <v>50000</v>
      </c>
      <c r="I17" s="21">
        <f>H17+G17</f>
        <v>790000</v>
      </c>
    </row>
    <row r="18" spans="1:9" x14ac:dyDescent="0.2">
      <c r="A18" s="40">
        <v>220513</v>
      </c>
      <c r="B18" s="36" t="s">
        <v>39</v>
      </c>
      <c r="C18" s="18"/>
      <c r="D18" s="19"/>
      <c r="E18" s="20"/>
      <c r="F18" s="20"/>
      <c r="G18" s="20"/>
      <c r="H18" s="20"/>
      <c r="I18" s="20"/>
    </row>
    <row r="19" spans="1:9" ht="76.5" x14ac:dyDescent="0.2">
      <c r="A19" s="17"/>
      <c r="B19" s="36" t="s">
        <v>40</v>
      </c>
      <c r="C19" s="37">
        <v>1</v>
      </c>
      <c r="D19" s="18" t="s">
        <v>29</v>
      </c>
      <c r="E19" s="21">
        <v>165000</v>
      </c>
      <c r="F19" s="21">
        <v>15000</v>
      </c>
      <c r="G19" s="21">
        <f>E19*C19</f>
        <v>165000</v>
      </c>
      <c r="H19" s="21">
        <f>F19*C19</f>
        <v>15000</v>
      </c>
      <c r="I19" s="21">
        <f>H19+G19</f>
        <v>180000</v>
      </c>
    </row>
    <row r="20" spans="1:9" x14ac:dyDescent="0.2">
      <c r="A20" s="40">
        <v>220519</v>
      </c>
      <c r="B20" s="36" t="s">
        <v>41</v>
      </c>
      <c r="C20" s="18"/>
      <c r="D20" s="19"/>
      <c r="E20" s="20"/>
      <c r="F20" s="20"/>
      <c r="G20" s="20"/>
      <c r="H20" s="20"/>
      <c r="I20" s="20"/>
    </row>
    <row r="21" spans="1:9" ht="63.75" x14ac:dyDescent="0.2">
      <c r="A21" s="17"/>
      <c r="B21" s="17" t="s">
        <v>138</v>
      </c>
      <c r="C21" s="23"/>
      <c r="D21" s="24"/>
      <c r="E21" s="17"/>
      <c r="F21" s="17"/>
      <c r="G21" s="17"/>
      <c r="H21" s="17"/>
      <c r="I21" s="17"/>
    </row>
    <row r="22" spans="1:9" x14ac:dyDescent="0.2">
      <c r="A22" s="36" t="s">
        <v>27</v>
      </c>
      <c r="B22" s="36" t="s">
        <v>42</v>
      </c>
      <c r="C22" s="38">
        <v>6</v>
      </c>
      <c r="D22" s="23" t="s">
        <v>43</v>
      </c>
      <c r="E22" s="21">
        <v>8000</v>
      </c>
      <c r="F22" s="21">
        <v>750</v>
      </c>
      <c r="G22" s="21">
        <f t="shared" ref="G22:G24" si="3">E22*C22</f>
        <v>48000</v>
      </c>
      <c r="H22" s="21">
        <f t="shared" ref="H22:H24" si="4">F22*C22</f>
        <v>4500</v>
      </c>
      <c r="I22" s="21">
        <f t="shared" ref="I22:I24" si="5">H22+G22</f>
        <v>52500</v>
      </c>
    </row>
    <row r="23" spans="1:9" x14ac:dyDescent="0.2">
      <c r="A23" s="36" t="s">
        <v>30</v>
      </c>
      <c r="B23" s="36" t="s">
        <v>44</v>
      </c>
      <c r="C23" s="38">
        <v>6</v>
      </c>
      <c r="D23" s="23" t="s">
        <v>43</v>
      </c>
      <c r="E23" s="21">
        <v>12000</v>
      </c>
      <c r="F23" s="21">
        <v>1000</v>
      </c>
      <c r="G23" s="21">
        <f t="shared" si="3"/>
        <v>72000</v>
      </c>
      <c r="H23" s="21">
        <f t="shared" si="4"/>
        <v>6000</v>
      </c>
      <c r="I23" s="21">
        <f t="shared" si="5"/>
        <v>78000</v>
      </c>
    </row>
    <row r="24" spans="1:9" x14ac:dyDescent="0.2">
      <c r="A24" s="36" t="s">
        <v>32</v>
      </c>
      <c r="B24" s="36" t="s">
        <v>45</v>
      </c>
      <c r="C24" s="38"/>
      <c r="D24" s="23" t="s">
        <v>43</v>
      </c>
      <c r="E24" s="21">
        <v>2000</v>
      </c>
      <c r="F24" s="21">
        <v>500</v>
      </c>
      <c r="G24" s="21">
        <f t="shared" si="3"/>
        <v>0</v>
      </c>
      <c r="H24" s="21">
        <f t="shared" si="4"/>
        <v>0</v>
      </c>
      <c r="I24" s="21">
        <f t="shared" si="5"/>
        <v>0</v>
      </c>
    </row>
    <row r="25" spans="1:9" x14ac:dyDescent="0.2">
      <c r="A25" s="40">
        <v>220523</v>
      </c>
      <c r="B25" s="36" t="s">
        <v>46</v>
      </c>
      <c r="C25" s="26"/>
      <c r="D25" s="27"/>
      <c r="E25" s="25"/>
      <c r="F25" s="25"/>
      <c r="G25" s="25"/>
      <c r="H25" s="25"/>
      <c r="I25" s="25"/>
    </row>
    <row r="26" spans="1:9" ht="76.5" x14ac:dyDescent="0.2">
      <c r="A26" s="17"/>
      <c r="B26" s="36" t="s">
        <v>47</v>
      </c>
      <c r="C26" s="23"/>
      <c r="D26" s="24"/>
      <c r="E26" s="17"/>
      <c r="F26" s="17"/>
      <c r="G26" s="17"/>
      <c r="H26" s="17"/>
      <c r="I26" s="17"/>
    </row>
    <row r="27" spans="1:9" x14ac:dyDescent="0.2">
      <c r="A27" s="36" t="s">
        <v>27</v>
      </c>
      <c r="B27" s="36" t="s">
        <v>48</v>
      </c>
      <c r="C27" s="18"/>
      <c r="D27" s="19"/>
      <c r="E27" s="20"/>
      <c r="F27" s="20"/>
      <c r="G27" s="20"/>
      <c r="H27" s="20"/>
      <c r="I27" s="20"/>
    </row>
    <row r="28" spans="1:9" x14ac:dyDescent="0.2">
      <c r="A28" s="20"/>
      <c r="B28" s="36" t="s">
        <v>49</v>
      </c>
      <c r="C28" s="38">
        <v>8</v>
      </c>
      <c r="D28" s="23" t="s">
        <v>43</v>
      </c>
      <c r="E28" s="21">
        <v>48362.5</v>
      </c>
      <c r="F28" s="21">
        <v>3500</v>
      </c>
      <c r="G28" s="21">
        <f t="shared" ref="G28:G35" si="6">E28*C28</f>
        <v>386900</v>
      </c>
      <c r="H28" s="21">
        <f t="shared" ref="H28:H35" si="7">F28*C28</f>
        <v>28000</v>
      </c>
      <c r="I28" s="21">
        <f t="shared" ref="I28:I35" si="8">H28+G28</f>
        <v>414900</v>
      </c>
    </row>
    <row r="29" spans="1:9" x14ac:dyDescent="0.2">
      <c r="A29" s="25"/>
      <c r="B29" s="36" t="s">
        <v>50</v>
      </c>
      <c r="C29" s="38">
        <v>2</v>
      </c>
      <c r="D29" s="23" t="s">
        <v>43</v>
      </c>
      <c r="E29" s="21">
        <v>35862.5</v>
      </c>
      <c r="F29" s="21">
        <v>3000</v>
      </c>
      <c r="G29" s="21">
        <f t="shared" si="6"/>
        <v>71725</v>
      </c>
      <c r="H29" s="21">
        <f t="shared" si="7"/>
        <v>6000</v>
      </c>
      <c r="I29" s="21">
        <f t="shared" si="8"/>
        <v>77725</v>
      </c>
    </row>
    <row r="30" spans="1:9" x14ac:dyDescent="0.2">
      <c r="A30" s="20"/>
      <c r="B30" s="36" t="s">
        <v>51</v>
      </c>
      <c r="C30" s="38">
        <v>2</v>
      </c>
      <c r="D30" s="23" t="s">
        <v>43</v>
      </c>
      <c r="E30" s="21">
        <v>20937.5</v>
      </c>
      <c r="F30" s="21">
        <v>2000</v>
      </c>
      <c r="G30" s="21">
        <f t="shared" si="6"/>
        <v>41875</v>
      </c>
      <c r="H30" s="21">
        <f t="shared" si="7"/>
        <v>4000</v>
      </c>
      <c r="I30" s="21">
        <f t="shared" si="8"/>
        <v>45875</v>
      </c>
    </row>
    <row r="31" spans="1:9" x14ac:dyDescent="0.2">
      <c r="A31" s="20"/>
      <c r="B31" s="36" t="s">
        <v>52</v>
      </c>
      <c r="C31" s="38">
        <v>4</v>
      </c>
      <c r="D31" s="23" t="s">
        <v>43</v>
      </c>
      <c r="E31" s="21">
        <v>20000</v>
      </c>
      <c r="F31" s="21">
        <v>1500</v>
      </c>
      <c r="G31" s="21">
        <f t="shared" si="6"/>
        <v>80000</v>
      </c>
      <c r="H31" s="21">
        <f t="shared" si="7"/>
        <v>6000</v>
      </c>
      <c r="I31" s="21">
        <f t="shared" si="8"/>
        <v>86000</v>
      </c>
    </row>
    <row r="32" spans="1:9" x14ac:dyDescent="0.2">
      <c r="A32" s="25"/>
      <c r="B32" s="36" t="s">
        <v>53</v>
      </c>
      <c r="C32" s="38">
        <v>2</v>
      </c>
      <c r="D32" s="23" t="s">
        <v>43</v>
      </c>
      <c r="E32" s="21">
        <v>14375</v>
      </c>
      <c r="F32" s="21">
        <v>1200</v>
      </c>
      <c r="G32" s="21">
        <f t="shared" si="6"/>
        <v>28750</v>
      </c>
      <c r="H32" s="21">
        <f t="shared" si="7"/>
        <v>2400</v>
      </c>
      <c r="I32" s="21">
        <f t="shared" si="8"/>
        <v>31150</v>
      </c>
    </row>
    <row r="33" spans="1:9" x14ac:dyDescent="0.2">
      <c r="A33" s="20"/>
      <c r="B33" s="36" t="s">
        <v>54</v>
      </c>
      <c r="C33" s="38">
        <v>6</v>
      </c>
      <c r="D33" s="23" t="s">
        <v>43</v>
      </c>
      <c r="E33" s="21">
        <v>10250</v>
      </c>
      <c r="F33" s="21">
        <v>1000</v>
      </c>
      <c r="G33" s="21">
        <f t="shared" si="6"/>
        <v>61500</v>
      </c>
      <c r="H33" s="21">
        <f t="shared" si="7"/>
        <v>6000</v>
      </c>
      <c r="I33" s="21">
        <f t="shared" si="8"/>
        <v>67500</v>
      </c>
    </row>
    <row r="34" spans="1:9" x14ac:dyDescent="0.2">
      <c r="A34" s="20"/>
      <c r="B34" s="36" t="s">
        <v>55</v>
      </c>
      <c r="C34" s="38">
        <v>15</v>
      </c>
      <c r="D34" s="23" t="s">
        <v>43</v>
      </c>
      <c r="E34" s="21">
        <v>7500</v>
      </c>
      <c r="F34" s="21">
        <v>1000</v>
      </c>
      <c r="G34" s="21">
        <f t="shared" si="6"/>
        <v>112500</v>
      </c>
      <c r="H34" s="21">
        <f t="shared" si="7"/>
        <v>15000</v>
      </c>
      <c r="I34" s="21">
        <f t="shared" si="8"/>
        <v>127500</v>
      </c>
    </row>
    <row r="35" spans="1:9" x14ac:dyDescent="0.2">
      <c r="A35" s="20"/>
      <c r="B35" s="36" t="s">
        <v>56</v>
      </c>
      <c r="C35" s="38">
        <v>12</v>
      </c>
      <c r="D35" s="23" t="s">
        <v>43</v>
      </c>
      <c r="E35" s="21">
        <v>5312.5</v>
      </c>
      <c r="F35" s="21">
        <v>1000</v>
      </c>
      <c r="G35" s="21">
        <f t="shared" si="6"/>
        <v>63750</v>
      </c>
      <c r="H35" s="21">
        <f t="shared" si="7"/>
        <v>12000</v>
      </c>
      <c r="I35" s="21">
        <f t="shared" si="8"/>
        <v>75750</v>
      </c>
    </row>
    <row r="36" spans="1:9" x14ac:dyDescent="0.2">
      <c r="A36" s="36" t="s">
        <v>30</v>
      </c>
      <c r="B36" s="36" t="s">
        <v>57</v>
      </c>
      <c r="C36" s="18"/>
      <c r="D36" s="19"/>
      <c r="E36" s="21"/>
      <c r="F36" s="21"/>
      <c r="G36" s="20"/>
      <c r="H36" s="20"/>
      <c r="I36" s="20"/>
    </row>
    <row r="37" spans="1:9" x14ac:dyDescent="0.2">
      <c r="A37" s="20"/>
      <c r="B37" s="36" t="s">
        <v>58</v>
      </c>
      <c r="C37" s="38">
        <v>60</v>
      </c>
      <c r="D37" s="23" t="s">
        <v>43</v>
      </c>
      <c r="E37" s="21">
        <v>7000</v>
      </c>
      <c r="F37" s="21">
        <v>1000</v>
      </c>
      <c r="G37" s="21">
        <f>E37*C37</f>
        <v>420000</v>
      </c>
      <c r="H37" s="21">
        <f>F37*C37</f>
        <v>60000</v>
      </c>
      <c r="I37" s="21">
        <f>H37+G37</f>
        <v>480000</v>
      </c>
    </row>
    <row r="38" spans="1:9" x14ac:dyDescent="0.2">
      <c r="A38" s="36" t="s">
        <v>59</v>
      </c>
      <c r="B38" s="36" t="s">
        <v>60</v>
      </c>
      <c r="C38" s="18"/>
      <c r="D38" s="19"/>
      <c r="E38" s="20"/>
      <c r="F38" s="20"/>
      <c r="G38" s="20"/>
      <c r="H38" s="20"/>
      <c r="I38" s="20"/>
    </row>
    <row r="39" spans="1:9" x14ac:dyDescent="0.2">
      <c r="A39" s="20"/>
      <c r="B39" s="36" t="s">
        <v>49</v>
      </c>
      <c r="C39" s="38">
        <v>3</v>
      </c>
      <c r="D39" s="23" t="s">
        <v>43</v>
      </c>
      <c r="E39" s="21">
        <v>55000</v>
      </c>
      <c r="F39" s="21">
        <v>4000</v>
      </c>
      <c r="G39" s="21">
        <f>E39*C39</f>
        <v>165000</v>
      </c>
      <c r="H39" s="21">
        <f>F39*C39</f>
        <v>12000</v>
      </c>
      <c r="I39" s="21">
        <f>H39+G39</f>
        <v>177000</v>
      </c>
    </row>
    <row r="40" spans="1:9" x14ac:dyDescent="0.2">
      <c r="A40" s="36" t="s">
        <v>61</v>
      </c>
      <c r="B40" s="36" t="s">
        <v>62</v>
      </c>
      <c r="C40" s="18"/>
      <c r="D40" s="19"/>
      <c r="E40" s="20"/>
      <c r="F40" s="20"/>
      <c r="G40" s="20"/>
      <c r="H40" s="20"/>
      <c r="I40" s="20"/>
    </row>
    <row r="41" spans="1:9" x14ac:dyDescent="0.2">
      <c r="A41" s="25"/>
      <c r="B41" s="36" t="s">
        <v>49</v>
      </c>
      <c r="C41" s="38">
        <v>3</v>
      </c>
      <c r="D41" s="23" t="s">
        <v>43</v>
      </c>
      <c r="E41" s="21">
        <v>48780</v>
      </c>
      <c r="F41" s="21">
        <v>4000</v>
      </c>
      <c r="G41" s="21">
        <f>E41*C41</f>
        <v>146340</v>
      </c>
      <c r="H41" s="21">
        <f>F41*C41</f>
        <v>12000</v>
      </c>
      <c r="I41" s="21">
        <f>H41+G41</f>
        <v>158340</v>
      </c>
    </row>
    <row r="42" spans="1:9" x14ac:dyDescent="0.2">
      <c r="A42" s="40">
        <v>220529</v>
      </c>
      <c r="B42" s="36" t="s">
        <v>63</v>
      </c>
      <c r="C42" s="18"/>
      <c r="D42" s="19"/>
      <c r="E42" s="20"/>
      <c r="F42" s="20"/>
      <c r="G42" s="20"/>
      <c r="H42" s="20"/>
      <c r="I42" s="20"/>
    </row>
    <row r="43" spans="1:9" ht="51" x14ac:dyDescent="0.2">
      <c r="A43" s="17"/>
      <c r="B43" s="36" t="s">
        <v>155</v>
      </c>
      <c r="C43" s="37">
        <v>1</v>
      </c>
      <c r="D43" s="18" t="s">
        <v>64</v>
      </c>
      <c r="E43" s="21">
        <v>350000</v>
      </c>
      <c r="F43" s="21">
        <v>45000</v>
      </c>
      <c r="G43" s="21">
        <f>E43*C43</f>
        <v>350000</v>
      </c>
      <c r="H43" s="21">
        <f>F43*C43</f>
        <v>45000</v>
      </c>
      <c r="I43" s="21">
        <f>H43+G43</f>
        <v>395000</v>
      </c>
    </row>
    <row r="44" spans="1:9" x14ac:dyDescent="0.2">
      <c r="A44" s="40">
        <v>220553</v>
      </c>
      <c r="B44" s="36" t="s">
        <v>65</v>
      </c>
      <c r="C44" s="18"/>
      <c r="D44" s="19"/>
      <c r="E44" s="20"/>
      <c r="F44" s="20"/>
      <c r="G44" s="20"/>
      <c r="H44" s="20"/>
      <c r="I44" s="20"/>
    </row>
    <row r="45" spans="1:9" ht="63.75" x14ac:dyDescent="0.2">
      <c r="A45" s="17"/>
      <c r="B45" s="36" t="s">
        <v>157</v>
      </c>
      <c r="C45" s="37">
        <v>1</v>
      </c>
      <c r="D45" s="18" t="s">
        <v>64</v>
      </c>
      <c r="E45" s="21">
        <v>40000</v>
      </c>
      <c r="F45" s="21">
        <v>20000</v>
      </c>
      <c r="G45" s="21">
        <f>E45*C45</f>
        <v>40000</v>
      </c>
      <c r="H45" s="21">
        <f>F45*C45</f>
        <v>20000</v>
      </c>
      <c r="I45" s="21">
        <f>H45+G45</f>
        <v>60000</v>
      </c>
    </row>
    <row r="46" spans="1:9" x14ac:dyDescent="0.2">
      <c r="A46" s="40">
        <v>220573</v>
      </c>
      <c r="B46" s="36" t="s">
        <v>66</v>
      </c>
      <c r="C46" s="18"/>
      <c r="D46" s="19"/>
      <c r="E46" s="20"/>
      <c r="F46" s="20"/>
      <c r="G46" s="20"/>
      <c r="H46" s="20"/>
      <c r="I46" s="20"/>
    </row>
    <row r="47" spans="1:9" ht="51" x14ac:dyDescent="0.2">
      <c r="A47" s="17"/>
      <c r="B47" s="36" t="s">
        <v>67</v>
      </c>
      <c r="C47" s="23"/>
      <c r="D47" s="24"/>
      <c r="E47" s="17"/>
      <c r="F47" s="17"/>
      <c r="G47" s="17"/>
      <c r="H47" s="17"/>
      <c r="I47" s="17"/>
    </row>
    <row r="48" spans="1:9" x14ac:dyDescent="0.2">
      <c r="A48" s="36" t="s">
        <v>27</v>
      </c>
      <c r="B48" s="36" t="s">
        <v>68</v>
      </c>
      <c r="C48" s="38">
        <v>7</v>
      </c>
      <c r="D48" s="23" t="s">
        <v>43</v>
      </c>
      <c r="E48" s="21">
        <v>38000</v>
      </c>
      <c r="F48" s="21">
        <v>10000</v>
      </c>
      <c r="G48" s="21">
        <f>E48*C48</f>
        <v>266000</v>
      </c>
      <c r="H48" s="21">
        <f>F48*C48</f>
        <v>70000</v>
      </c>
      <c r="I48" s="21">
        <f>H48+G48</f>
        <v>336000</v>
      </c>
    </row>
    <row r="49" spans="1:10" x14ac:dyDescent="0.2">
      <c r="A49" s="40">
        <v>220579</v>
      </c>
      <c r="B49" s="36" t="s">
        <v>69</v>
      </c>
      <c r="C49" s="18"/>
      <c r="D49" s="19"/>
      <c r="E49" s="20"/>
      <c r="F49" s="20"/>
      <c r="G49" s="20"/>
      <c r="H49" s="20"/>
      <c r="I49" s="20"/>
    </row>
    <row r="50" spans="1:10" ht="51" x14ac:dyDescent="0.2">
      <c r="A50" s="17"/>
      <c r="B50" s="36" t="s">
        <v>70</v>
      </c>
      <c r="C50" s="37">
        <v>1</v>
      </c>
      <c r="D50" s="18" t="s">
        <v>64</v>
      </c>
      <c r="E50" s="21">
        <v>30000</v>
      </c>
      <c r="F50" s="21">
        <v>8000</v>
      </c>
      <c r="G50" s="21">
        <f>E50*C50</f>
        <v>30000</v>
      </c>
      <c r="H50" s="21">
        <f>F50*C50</f>
        <v>8000</v>
      </c>
      <c r="I50" s="21">
        <f>H50+G50</f>
        <v>38000</v>
      </c>
      <c r="J50" s="22"/>
    </row>
    <row r="51" spans="1:10" x14ac:dyDescent="0.2">
      <c r="A51" s="34">
        <v>220700</v>
      </c>
      <c r="B51" s="47" t="s">
        <v>14</v>
      </c>
      <c r="C51" s="48"/>
      <c r="D51" s="48"/>
      <c r="E51" s="48"/>
      <c r="F51" s="48"/>
      <c r="G51" s="48"/>
      <c r="H51" s="48"/>
      <c r="I51" s="49"/>
    </row>
    <row r="52" spans="1:10" x14ac:dyDescent="0.2">
      <c r="A52" s="40">
        <v>220719</v>
      </c>
      <c r="B52" s="36" t="s">
        <v>71</v>
      </c>
      <c r="C52" s="18"/>
      <c r="D52" s="19"/>
      <c r="E52" s="20"/>
      <c r="F52" s="20"/>
      <c r="G52" s="20"/>
      <c r="H52" s="20"/>
      <c r="I52" s="20"/>
    </row>
    <row r="53" spans="1:10" ht="51" x14ac:dyDescent="0.2">
      <c r="A53" s="20"/>
      <c r="B53" s="36" t="s">
        <v>156</v>
      </c>
      <c r="C53" s="18"/>
      <c r="D53" s="19"/>
      <c r="E53" s="20"/>
      <c r="F53" s="20"/>
      <c r="G53" s="20"/>
      <c r="H53" s="20"/>
      <c r="I53" s="20"/>
    </row>
    <row r="54" spans="1:10" x14ac:dyDescent="0.2">
      <c r="A54" s="20"/>
      <c r="B54" s="36" t="s">
        <v>72</v>
      </c>
      <c r="C54" s="38">
        <v>210</v>
      </c>
      <c r="D54" s="23" t="s">
        <v>73</v>
      </c>
      <c r="E54" s="21">
        <v>160</v>
      </c>
      <c r="F54" s="21">
        <v>40</v>
      </c>
      <c r="G54" s="21">
        <f t="shared" ref="G54:G56" si="9">E54*C54</f>
        <v>33600</v>
      </c>
      <c r="H54" s="21">
        <f t="shared" ref="H54:H56" si="10">F54*C54</f>
        <v>8400</v>
      </c>
      <c r="I54" s="21">
        <f t="shared" ref="I54:I56" si="11">H54+G54</f>
        <v>42000</v>
      </c>
    </row>
    <row r="55" spans="1:10" x14ac:dyDescent="0.2">
      <c r="A55" s="25"/>
      <c r="B55" s="36" t="s">
        <v>58</v>
      </c>
      <c r="C55" s="38">
        <v>50</v>
      </c>
      <c r="D55" s="23" t="s">
        <v>73</v>
      </c>
      <c r="E55" s="21">
        <v>190</v>
      </c>
      <c r="F55" s="21">
        <v>50</v>
      </c>
      <c r="G55" s="21">
        <f t="shared" si="9"/>
        <v>9500</v>
      </c>
      <c r="H55" s="21">
        <f t="shared" si="10"/>
        <v>2500</v>
      </c>
      <c r="I55" s="21">
        <f t="shared" si="11"/>
        <v>12000</v>
      </c>
    </row>
    <row r="56" spans="1:10" x14ac:dyDescent="0.2">
      <c r="A56" s="20"/>
      <c r="B56" s="36" t="s">
        <v>54</v>
      </c>
      <c r="C56" s="38">
        <v>80</v>
      </c>
      <c r="D56" s="23" t="s">
        <v>73</v>
      </c>
      <c r="E56" s="21">
        <v>250</v>
      </c>
      <c r="F56" s="21">
        <v>50</v>
      </c>
      <c r="G56" s="21">
        <f t="shared" si="9"/>
        <v>20000</v>
      </c>
      <c r="H56" s="21">
        <f t="shared" si="10"/>
        <v>4000</v>
      </c>
      <c r="I56" s="21">
        <f t="shared" si="11"/>
        <v>24000</v>
      </c>
      <c r="J56" s="22"/>
    </row>
    <row r="57" spans="1:10" ht="25.5" x14ac:dyDescent="0.2">
      <c r="A57" s="34">
        <v>220800</v>
      </c>
      <c r="B57" s="17" t="s">
        <v>139</v>
      </c>
      <c r="C57" s="18"/>
      <c r="D57" s="19"/>
      <c r="E57" s="21"/>
      <c r="F57" s="21"/>
      <c r="G57" s="20"/>
      <c r="H57" s="20"/>
      <c r="I57" s="20"/>
    </row>
    <row r="58" spans="1:10" ht="127.5" x14ac:dyDescent="0.2">
      <c r="A58" s="17"/>
      <c r="B58" s="17" t="s">
        <v>140</v>
      </c>
      <c r="C58" s="37">
        <v>1</v>
      </c>
      <c r="D58" s="18" t="s">
        <v>64</v>
      </c>
      <c r="E58" s="21">
        <v>0</v>
      </c>
      <c r="F58" s="21">
        <v>50000</v>
      </c>
      <c r="G58" s="21">
        <f>E58*C58</f>
        <v>0</v>
      </c>
      <c r="H58" s="21">
        <f>F58*C58</f>
        <v>50000</v>
      </c>
      <c r="I58" s="21">
        <f>H58+G58</f>
        <v>50000</v>
      </c>
      <c r="J58" s="22"/>
    </row>
    <row r="59" spans="1:10" x14ac:dyDescent="0.2">
      <c r="A59" s="34">
        <v>220900</v>
      </c>
      <c r="B59" s="39" t="s">
        <v>74</v>
      </c>
      <c r="C59" s="26"/>
      <c r="D59" s="27"/>
      <c r="E59" s="25"/>
      <c r="F59" s="25"/>
      <c r="G59" s="25"/>
      <c r="H59" s="25"/>
      <c r="I59" s="25"/>
    </row>
    <row r="60" spans="1:10" x14ac:dyDescent="0.2">
      <c r="A60" s="40">
        <v>220913</v>
      </c>
      <c r="B60" s="36" t="s">
        <v>75</v>
      </c>
      <c r="C60" s="18"/>
      <c r="D60" s="19"/>
      <c r="E60" s="20"/>
      <c r="F60" s="20"/>
      <c r="G60" s="20"/>
      <c r="H60" s="20"/>
      <c r="I60" s="20"/>
    </row>
    <row r="61" spans="1:10" ht="51" x14ac:dyDescent="0.2">
      <c r="A61" s="20"/>
      <c r="B61" s="17" t="s">
        <v>141</v>
      </c>
      <c r="C61" s="37">
        <v>1</v>
      </c>
      <c r="D61" s="18" t="s">
        <v>64</v>
      </c>
      <c r="E61" s="21">
        <v>160000</v>
      </c>
      <c r="F61" s="21">
        <v>30000</v>
      </c>
      <c r="G61" s="21">
        <f>E61*C61</f>
        <v>160000</v>
      </c>
      <c r="H61" s="21">
        <f>F61*C61</f>
        <v>30000</v>
      </c>
      <c r="I61" s="21">
        <f>H61+G61</f>
        <v>190000</v>
      </c>
    </row>
    <row r="62" spans="1:10" x14ac:dyDescent="0.2">
      <c r="A62" s="40">
        <v>220921</v>
      </c>
      <c r="B62" s="36" t="s">
        <v>76</v>
      </c>
      <c r="C62" s="18"/>
      <c r="D62" s="19"/>
      <c r="E62" s="20"/>
      <c r="F62" s="20"/>
      <c r="G62" s="20"/>
      <c r="H62" s="20"/>
      <c r="I62" s="20"/>
    </row>
    <row r="63" spans="1:10" ht="38.25" x14ac:dyDescent="0.2">
      <c r="A63" s="20"/>
      <c r="B63" s="36" t="s">
        <v>158</v>
      </c>
      <c r="C63" s="37">
        <v>1</v>
      </c>
      <c r="D63" s="18" t="s">
        <v>64</v>
      </c>
      <c r="E63" s="21">
        <v>20000</v>
      </c>
      <c r="F63" s="21">
        <v>5000</v>
      </c>
      <c r="G63" s="21">
        <f>E63*C63</f>
        <v>20000</v>
      </c>
      <c r="H63" s="21">
        <f>F63*C63</f>
        <v>5000</v>
      </c>
      <c r="I63" s="21">
        <f>H63+G63</f>
        <v>25000</v>
      </c>
      <c r="J63" s="22"/>
    </row>
    <row r="64" spans="1:10" ht="38.25" x14ac:dyDescent="0.2">
      <c r="A64" s="41">
        <v>221116</v>
      </c>
      <c r="B64" s="36" t="s">
        <v>77</v>
      </c>
      <c r="C64" s="18"/>
      <c r="D64" s="19"/>
      <c r="E64" s="21"/>
      <c r="F64" s="21"/>
      <c r="G64" s="20"/>
      <c r="H64" s="20"/>
      <c r="I64" s="20"/>
    </row>
    <row r="65" spans="1:10" ht="204" x14ac:dyDescent="0.2">
      <c r="A65" s="17"/>
      <c r="B65" s="36" t="s">
        <v>78</v>
      </c>
      <c r="C65" s="23"/>
      <c r="D65" s="24"/>
      <c r="E65" s="21"/>
      <c r="F65" s="21"/>
      <c r="G65" s="17"/>
      <c r="H65" s="17"/>
      <c r="I65" s="17"/>
    </row>
    <row r="66" spans="1:10" x14ac:dyDescent="0.2">
      <c r="A66" s="20"/>
      <c r="B66" s="36" t="s">
        <v>79</v>
      </c>
      <c r="C66" s="38">
        <v>400</v>
      </c>
      <c r="D66" s="23" t="s">
        <v>73</v>
      </c>
      <c r="E66" s="1">
        <v>250</v>
      </c>
      <c r="F66" s="1">
        <v>60</v>
      </c>
      <c r="G66" s="1">
        <f t="shared" ref="G66:G71" si="12">E66*C66</f>
        <v>100000</v>
      </c>
      <c r="H66" s="1">
        <f t="shared" ref="H66:H71" si="13">F66*C66</f>
        <v>24000</v>
      </c>
      <c r="I66" s="1">
        <f t="shared" ref="I66:I71" si="14">H66+G66</f>
        <v>124000</v>
      </c>
    </row>
    <row r="67" spans="1:10" x14ac:dyDescent="0.2">
      <c r="A67" s="20"/>
      <c r="B67" s="36" t="s">
        <v>80</v>
      </c>
      <c r="C67" s="38">
        <v>150</v>
      </c>
      <c r="D67" s="23" t="s">
        <v>73</v>
      </c>
      <c r="E67" s="1">
        <v>380</v>
      </c>
      <c r="F67" s="1">
        <v>75</v>
      </c>
      <c r="G67" s="1">
        <f t="shared" si="12"/>
        <v>57000</v>
      </c>
      <c r="H67" s="1">
        <f t="shared" si="13"/>
        <v>11250</v>
      </c>
      <c r="I67" s="1">
        <f t="shared" si="14"/>
        <v>68250</v>
      </c>
    </row>
    <row r="68" spans="1:10" x14ac:dyDescent="0.2">
      <c r="A68" s="20"/>
      <c r="B68" s="36" t="s">
        <v>81</v>
      </c>
      <c r="C68" s="38">
        <v>750</v>
      </c>
      <c r="D68" s="23" t="s">
        <v>73</v>
      </c>
      <c r="E68" s="1">
        <v>480</v>
      </c>
      <c r="F68" s="1">
        <v>100</v>
      </c>
      <c r="G68" s="1">
        <f t="shared" si="12"/>
        <v>360000</v>
      </c>
      <c r="H68" s="1">
        <f t="shared" si="13"/>
        <v>75000</v>
      </c>
      <c r="I68" s="1">
        <f t="shared" si="14"/>
        <v>435000</v>
      </c>
    </row>
    <row r="69" spans="1:10" x14ac:dyDescent="0.2">
      <c r="A69" s="20"/>
      <c r="B69" s="36" t="s">
        <v>82</v>
      </c>
      <c r="C69" s="38">
        <v>100</v>
      </c>
      <c r="D69" s="23" t="s">
        <v>73</v>
      </c>
      <c r="E69" s="1">
        <v>250</v>
      </c>
      <c r="F69" s="1">
        <v>125</v>
      </c>
      <c r="G69" s="1">
        <f t="shared" si="12"/>
        <v>25000</v>
      </c>
      <c r="H69" s="1">
        <f t="shared" si="13"/>
        <v>12500</v>
      </c>
      <c r="I69" s="1">
        <f t="shared" si="14"/>
        <v>37500</v>
      </c>
    </row>
    <row r="70" spans="1:10" x14ac:dyDescent="0.2">
      <c r="A70" s="20"/>
      <c r="B70" s="36" t="s">
        <v>83</v>
      </c>
      <c r="C70" s="42">
        <v>2350</v>
      </c>
      <c r="D70" s="23" t="s">
        <v>73</v>
      </c>
      <c r="E70" s="1">
        <v>1300</v>
      </c>
      <c r="F70" s="1">
        <v>150</v>
      </c>
      <c r="G70" s="1">
        <f t="shared" si="12"/>
        <v>3055000</v>
      </c>
      <c r="H70" s="1">
        <f t="shared" si="13"/>
        <v>352500</v>
      </c>
      <c r="I70" s="1">
        <f t="shared" si="14"/>
        <v>3407500</v>
      </c>
    </row>
    <row r="71" spans="1:10" x14ac:dyDescent="0.2">
      <c r="A71" s="25"/>
      <c r="B71" s="36" t="s">
        <v>84</v>
      </c>
      <c r="C71" s="38">
        <v>150</v>
      </c>
      <c r="D71" s="23" t="s">
        <v>73</v>
      </c>
      <c r="E71" s="1">
        <v>1750</v>
      </c>
      <c r="F71" s="1">
        <v>175</v>
      </c>
      <c r="G71" s="1">
        <f t="shared" si="12"/>
        <v>262500</v>
      </c>
      <c r="H71" s="1">
        <f t="shared" si="13"/>
        <v>26250</v>
      </c>
      <c r="I71" s="1">
        <f t="shared" si="14"/>
        <v>288750</v>
      </c>
    </row>
    <row r="72" spans="1:10" ht="38.25" x14ac:dyDescent="0.2">
      <c r="A72" s="40">
        <v>221123</v>
      </c>
      <c r="B72" s="17" t="s">
        <v>142</v>
      </c>
      <c r="C72" s="18"/>
      <c r="D72" s="19"/>
      <c r="E72" s="21"/>
      <c r="F72" s="21"/>
      <c r="G72" s="20"/>
      <c r="H72" s="20"/>
      <c r="I72" s="20"/>
    </row>
    <row r="73" spans="1:10" ht="76.5" x14ac:dyDescent="0.2">
      <c r="A73" s="17"/>
      <c r="B73" s="36" t="s">
        <v>159</v>
      </c>
      <c r="C73" s="37">
        <v>2</v>
      </c>
      <c r="D73" s="18" t="s">
        <v>85</v>
      </c>
      <c r="E73" s="21">
        <v>1662000</v>
      </c>
      <c r="F73" s="21">
        <v>20000</v>
      </c>
      <c r="G73" s="21">
        <f>E73*C73</f>
        <v>3324000</v>
      </c>
      <c r="H73" s="21">
        <f>F73*C73</f>
        <v>40000</v>
      </c>
      <c r="I73" s="21">
        <f>H73+G73</f>
        <v>3364000</v>
      </c>
      <c r="J73" s="22"/>
    </row>
    <row r="74" spans="1:10" x14ac:dyDescent="0.2">
      <c r="A74" s="34">
        <v>221300</v>
      </c>
      <c r="B74" s="39" t="s">
        <v>18</v>
      </c>
      <c r="C74" s="18"/>
      <c r="D74" s="19"/>
      <c r="E74" s="21"/>
      <c r="F74" s="21"/>
      <c r="G74" s="20"/>
      <c r="H74" s="20"/>
      <c r="I74" s="20"/>
    </row>
    <row r="75" spans="1:10" ht="27" customHeight="1" x14ac:dyDescent="0.2">
      <c r="A75" s="40">
        <v>221313</v>
      </c>
      <c r="B75" s="17" t="s">
        <v>143</v>
      </c>
      <c r="C75" s="18"/>
      <c r="D75" s="19"/>
      <c r="E75" s="21"/>
      <c r="F75" s="21"/>
      <c r="G75" s="20"/>
      <c r="H75" s="20"/>
      <c r="I75" s="20"/>
    </row>
    <row r="76" spans="1:10" ht="102" x14ac:dyDescent="0.2">
      <c r="A76" s="17"/>
      <c r="B76" s="36" t="s">
        <v>86</v>
      </c>
      <c r="C76" s="23"/>
      <c r="D76" s="24"/>
      <c r="E76" s="21"/>
      <c r="F76" s="21"/>
      <c r="G76" s="17"/>
      <c r="H76" s="17"/>
      <c r="I76" s="17"/>
    </row>
    <row r="77" spans="1:10" x14ac:dyDescent="0.2">
      <c r="A77" s="20"/>
      <c r="B77" s="36" t="s">
        <v>1</v>
      </c>
      <c r="C77" s="42">
        <v>600</v>
      </c>
      <c r="D77" s="23" t="s">
        <v>73</v>
      </c>
      <c r="E77" s="1">
        <v>1460</v>
      </c>
      <c r="F77" s="1">
        <v>225</v>
      </c>
      <c r="G77" s="1">
        <f>E77*C77</f>
        <v>876000</v>
      </c>
      <c r="H77" s="1">
        <f>F77*C77</f>
        <v>135000</v>
      </c>
      <c r="I77" s="1">
        <f>H77+G77</f>
        <v>1011000</v>
      </c>
    </row>
    <row r="78" spans="1:10" x14ac:dyDescent="0.2">
      <c r="A78" s="20"/>
      <c r="B78" s="36" t="s">
        <v>2</v>
      </c>
      <c r="C78" s="42">
        <v>100</v>
      </c>
      <c r="D78" s="23" t="s">
        <v>73</v>
      </c>
      <c r="E78" s="1">
        <v>980</v>
      </c>
      <c r="F78" s="1">
        <v>200</v>
      </c>
      <c r="G78" s="1">
        <f>E78*C78</f>
        <v>98000</v>
      </c>
      <c r="H78" s="1">
        <f>F78*C78</f>
        <v>20000</v>
      </c>
      <c r="I78" s="1">
        <f>H78+G78</f>
        <v>118000</v>
      </c>
    </row>
    <row r="79" spans="1:10" x14ac:dyDescent="0.2">
      <c r="A79" s="40">
        <v>221316</v>
      </c>
      <c r="B79" s="36" t="s">
        <v>87</v>
      </c>
      <c r="C79" s="18"/>
      <c r="D79" s="19"/>
      <c r="E79" s="21"/>
      <c r="F79" s="21"/>
      <c r="G79" s="20"/>
      <c r="H79" s="20"/>
      <c r="I79" s="20"/>
    </row>
    <row r="80" spans="1:10" ht="165.75" x14ac:dyDescent="0.2">
      <c r="A80" s="17"/>
      <c r="B80" s="17" t="s">
        <v>144</v>
      </c>
      <c r="C80" s="23"/>
      <c r="D80" s="24"/>
      <c r="E80" s="21"/>
      <c r="F80" s="21"/>
      <c r="G80" s="17"/>
      <c r="H80" s="17"/>
      <c r="I80" s="17"/>
    </row>
    <row r="81" spans="1:9" x14ac:dyDescent="0.2">
      <c r="A81" s="20"/>
      <c r="B81" s="36" t="s">
        <v>88</v>
      </c>
      <c r="C81" s="38">
        <v>145</v>
      </c>
      <c r="D81" s="23" t="s">
        <v>73</v>
      </c>
      <c r="E81" s="21">
        <v>950</v>
      </c>
      <c r="F81" s="21">
        <v>150</v>
      </c>
      <c r="G81" s="21">
        <f t="shared" ref="G81:G84" si="15">E81*C81</f>
        <v>137750</v>
      </c>
      <c r="H81" s="21">
        <f t="shared" ref="H81:H84" si="16">F81*C81</f>
        <v>21750</v>
      </c>
      <c r="I81" s="21">
        <f t="shared" ref="I81:I84" si="17">H81+G81</f>
        <v>159500</v>
      </c>
    </row>
    <row r="82" spans="1:9" x14ac:dyDescent="0.2">
      <c r="A82" s="20"/>
      <c r="B82" s="36" t="s">
        <v>49</v>
      </c>
      <c r="C82" s="38">
        <v>85</v>
      </c>
      <c r="D82" s="23" t="s">
        <v>73</v>
      </c>
      <c r="E82" s="21">
        <v>800</v>
      </c>
      <c r="F82" s="21">
        <v>125</v>
      </c>
      <c r="G82" s="21">
        <f t="shared" si="15"/>
        <v>68000</v>
      </c>
      <c r="H82" s="21">
        <f t="shared" si="16"/>
        <v>10625</v>
      </c>
      <c r="I82" s="21">
        <f t="shared" si="17"/>
        <v>78625</v>
      </c>
    </row>
    <row r="83" spans="1:9" x14ac:dyDescent="0.2">
      <c r="A83" s="20"/>
      <c r="B83" s="36" t="s">
        <v>51</v>
      </c>
      <c r="C83" s="38">
        <v>115</v>
      </c>
      <c r="D83" s="23" t="s">
        <v>73</v>
      </c>
      <c r="E83" s="21">
        <v>500</v>
      </c>
      <c r="F83" s="21">
        <v>100</v>
      </c>
      <c r="G83" s="21">
        <f t="shared" si="15"/>
        <v>57500</v>
      </c>
      <c r="H83" s="21">
        <f t="shared" si="16"/>
        <v>11500</v>
      </c>
      <c r="I83" s="21">
        <f t="shared" si="17"/>
        <v>69000</v>
      </c>
    </row>
    <row r="84" spans="1:9" x14ac:dyDescent="0.2">
      <c r="A84" s="20"/>
      <c r="B84" s="36" t="s">
        <v>89</v>
      </c>
      <c r="C84" s="38">
        <v>80</v>
      </c>
      <c r="D84" s="23" t="s">
        <v>73</v>
      </c>
      <c r="E84" s="21">
        <v>360</v>
      </c>
      <c r="F84" s="21">
        <v>80</v>
      </c>
      <c r="G84" s="21">
        <f t="shared" si="15"/>
        <v>28800</v>
      </c>
      <c r="H84" s="21">
        <f t="shared" si="16"/>
        <v>6400</v>
      </c>
      <c r="I84" s="21">
        <f t="shared" si="17"/>
        <v>35200</v>
      </c>
    </row>
    <row r="85" spans="1:9" x14ac:dyDescent="0.2">
      <c r="A85" s="40">
        <v>221319</v>
      </c>
      <c r="B85" s="36" t="s">
        <v>90</v>
      </c>
      <c r="C85" s="18"/>
      <c r="D85" s="19"/>
      <c r="E85" s="21"/>
      <c r="F85" s="21"/>
      <c r="G85" s="20"/>
      <c r="H85" s="20"/>
      <c r="I85" s="20"/>
    </row>
    <row r="86" spans="1:9" ht="51" x14ac:dyDescent="0.2">
      <c r="A86" s="20"/>
      <c r="B86" s="17" t="s">
        <v>145</v>
      </c>
      <c r="C86" s="18"/>
      <c r="D86" s="19"/>
      <c r="E86" s="21"/>
      <c r="F86" s="21"/>
      <c r="G86" s="20"/>
      <c r="H86" s="20"/>
      <c r="I86" s="20"/>
    </row>
    <row r="87" spans="1:9" x14ac:dyDescent="0.2">
      <c r="A87" s="20"/>
      <c r="B87" s="36" t="s">
        <v>49</v>
      </c>
      <c r="C87" s="38">
        <v>4</v>
      </c>
      <c r="D87" s="23" t="s">
        <v>91</v>
      </c>
      <c r="E87" s="21">
        <v>5000</v>
      </c>
      <c r="F87" s="21">
        <v>1000</v>
      </c>
      <c r="G87" s="21">
        <f t="shared" ref="G87:G88" si="18">E87*C87</f>
        <v>20000</v>
      </c>
      <c r="H87" s="21">
        <f t="shared" ref="H87:H88" si="19">F87*C87</f>
        <v>4000</v>
      </c>
      <c r="I87" s="21">
        <f t="shared" ref="I87:I88" si="20">H87+G87</f>
        <v>24000</v>
      </c>
    </row>
    <row r="88" spans="1:9" x14ac:dyDescent="0.2">
      <c r="A88" s="20"/>
      <c r="B88" s="36" t="s">
        <v>51</v>
      </c>
      <c r="C88" s="38">
        <v>15</v>
      </c>
      <c r="D88" s="23" t="s">
        <v>91</v>
      </c>
      <c r="E88" s="21">
        <v>5000</v>
      </c>
      <c r="F88" s="21">
        <v>1000</v>
      </c>
      <c r="G88" s="21">
        <f t="shared" si="18"/>
        <v>75000</v>
      </c>
      <c r="H88" s="21">
        <f t="shared" si="19"/>
        <v>15000</v>
      </c>
      <c r="I88" s="21">
        <f t="shared" si="20"/>
        <v>90000</v>
      </c>
    </row>
    <row r="89" spans="1:9" x14ac:dyDescent="0.2">
      <c r="A89" s="40">
        <v>221319</v>
      </c>
      <c r="B89" s="36" t="s">
        <v>92</v>
      </c>
      <c r="C89" s="18"/>
      <c r="D89" s="19"/>
      <c r="E89" s="21"/>
      <c r="F89" s="21"/>
      <c r="G89" s="20"/>
      <c r="H89" s="20"/>
      <c r="I89" s="20"/>
    </row>
    <row r="90" spans="1:9" ht="38.25" x14ac:dyDescent="0.2">
      <c r="A90" s="20"/>
      <c r="B90" s="36" t="s">
        <v>160</v>
      </c>
      <c r="C90" s="18"/>
      <c r="D90" s="19"/>
      <c r="E90" s="21"/>
      <c r="F90" s="21"/>
      <c r="G90" s="20"/>
      <c r="H90" s="20"/>
      <c r="I90" s="20"/>
    </row>
    <row r="91" spans="1:9" x14ac:dyDescent="0.2">
      <c r="A91" s="20"/>
      <c r="B91" s="36" t="s">
        <v>3</v>
      </c>
      <c r="C91" s="38">
        <v>4</v>
      </c>
      <c r="D91" s="23" t="s">
        <v>43</v>
      </c>
      <c r="E91" s="21"/>
      <c r="F91" s="21"/>
      <c r="G91" s="21">
        <f>E91*C91</f>
        <v>0</v>
      </c>
      <c r="H91" s="21">
        <f>F91*C91</f>
        <v>0</v>
      </c>
      <c r="I91" s="21">
        <f>H91+G91</f>
        <v>0</v>
      </c>
    </row>
    <row r="92" spans="1:9" x14ac:dyDescent="0.2">
      <c r="A92" s="20"/>
      <c r="B92" s="36" t="s">
        <v>49</v>
      </c>
      <c r="C92" s="38">
        <v>4</v>
      </c>
      <c r="D92" s="23" t="s">
        <v>43</v>
      </c>
      <c r="E92" s="21">
        <v>6000</v>
      </c>
      <c r="F92" s="21">
        <v>1000</v>
      </c>
      <c r="G92" s="21">
        <f>E92*C92</f>
        <v>24000</v>
      </c>
      <c r="H92" s="21">
        <f>F92*C92</f>
        <v>4000</v>
      </c>
      <c r="I92" s="21">
        <f>H92+G92</f>
        <v>28000</v>
      </c>
    </row>
    <row r="93" spans="1:9" x14ac:dyDescent="0.2">
      <c r="A93" s="40">
        <v>221319</v>
      </c>
      <c r="B93" s="36" t="s">
        <v>93</v>
      </c>
      <c r="C93" s="18"/>
      <c r="D93" s="19"/>
      <c r="E93" s="21"/>
      <c r="F93" s="21"/>
      <c r="G93" s="20"/>
      <c r="H93" s="20"/>
      <c r="I93" s="20"/>
    </row>
    <row r="94" spans="1:9" ht="38.25" x14ac:dyDescent="0.2">
      <c r="A94" s="20"/>
      <c r="B94" s="36" t="s">
        <v>161</v>
      </c>
      <c r="C94" s="37">
        <v>1</v>
      </c>
      <c r="D94" s="18" t="s">
        <v>43</v>
      </c>
      <c r="E94" s="21">
        <v>145000</v>
      </c>
      <c r="F94" s="21">
        <v>13000</v>
      </c>
      <c r="G94" s="21">
        <f>E94*C94</f>
        <v>145000</v>
      </c>
      <c r="H94" s="21">
        <f>F94*C94</f>
        <v>13000</v>
      </c>
      <c r="I94" s="21">
        <f>H94+G94</f>
        <v>158000</v>
      </c>
    </row>
    <row r="95" spans="1:9" x14ac:dyDescent="0.2">
      <c r="A95" s="40">
        <v>221319</v>
      </c>
      <c r="B95" s="36" t="s">
        <v>94</v>
      </c>
      <c r="C95" s="18"/>
      <c r="D95" s="19"/>
      <c r="E95" s="20"/>
      <c r="F95" s="20"/>
      <c r="G95" s="20"/>
      <c r="H95" s="20"/>
      <c r="I95" s="20"/>
    </row>
    <row r="96" spans="1:9" ht="38.25" x14ac:dyDescent="0.2">
      <c r="A96" s="20"/>
      <c r="B96" s="36" t="s">
        <v>162</v>
      </c>
      <c r="C96" s="37">
        <v>1</v>
      </c>
      <c r="D96" s="18" t="s">
        <v>43</v>
      </c>
      <c r="E96" s="21">
        <v>19000</v>
      </c>
      <c r="F96" s="21">
        <v>2000</v>
      </c>
      <c r="G96" s="21">
        <f>E96*C96</f>
        <v>19000</v>
      </c>
      <c r="H96" s="21">
        <f>F96*C96</f>
        <v>2000</v>
      </c>
      <c r="I96" s="21">
        <f>H96+G96</f>
        <v>21000</v>
      </c>
    </row>
    <row r="97" spans="1:10" x14ac:dyDescent="0.2">
      <c r="A97" s="34">
        <v>223400</v>
      </c>
      <c r="B97" s="39" t="s">
        <v>19</v>
      </c>
      <c r="C97" s="18"/>
      <c r="D97" s="19"/>
      <c r="E97" s="21"/>
      <c r="F97" s="21"/>
      <c r="G97" s="20"/>
      <c r="H97" s="20"/>
      <c r="I97" s="20"/>
    </row>
    <row r="98" spans="1:10" x14ac:dyDescent="0.2">
      <c r="A98" s="40">
        <v>223430</v>
      </c>
      <c r="B98" s="36" t="s">
        <v>95</v>
      </c>
      <c r="C98" s="18"/>
      <c r="D98" s="19"/>
      <c r="E98" s="21"/>
      <c r="F98" s="21"/>
      <c r="G98" s="20"/>
      <c r="H98" s="20"/>
      <c r="I98" s="20"/>
    </row>
    <row r="99" spans="1:10" ht="63.75" x14ac:dyDescent="0.2">
      <c r="A99" s="20"/>
      <c r="B99" s="17" t="s">
        <v>146</v>
      </c>
      <c r="C99" s="18"/>
      <c r="D99" s="19"/>
      <c r="E99" s="21"/>
      <c r="F99" s="21"/>
      <c r="G99" s="20"/>
      <c r="H99" s="20"/>
      <c r="I99" s="20"/>
    </row>
    <row r="100" spans="1:10" x14ac:dyDescent="0.2">
      <c r="A100" s="20"/>
      <c r="B100" s="36" t="s">
        <v>96</v>
      </c>
      <c r="C100" s="38">
        <v>1</v>
      </c>
      <c r="D100" s="23" t="s">
        <v>43</v>
      </c>
      <c r="E100" s="21">
        <v>70000</v>
      </c>
      <c r="F100" s="21">
        <v>4000</v>
      </c>
      <c r="G100" s="21">
        <f t="shared" ref="G100" si="21">E100*C100</f>
        <v>70000</v>
      </c>
      <c r="H100" s="21">
        <f t="shared" ref="H100" si="22">F100*C100</f>
        <v>4000</v>
      </c>
      <c r="I100" s="21">
        <f t="shared" ref="I100" si="23">H100+G100</f>
        <v>74000</v>
      </c>
      <c r="J100" s="22"/>
    </row>
    <row r="101" spans="1:10" x14ac:dyDescent="0.2">
      <c r="A101" s="34">
        <v>224200</v>
      </c>
      <c r="B101" s="39" t="s">
        <v>4</v>
      </c>
      <c r="C101" s="18"/>
      <c r="D101" s="19"/>
      <c r="E101" s="21"/>
      <c r="F101" s="21"/>
      <c r="G101" s="20"/>
      <c r="H101" s="20"/>
      <c r="I101" s="20"/>
    </row>
    <row r="102" spans="1:10" x14ac:dyDescent="0.2">
      <c r="A102" s="36" t="s">
        <v>27</v>
      </c>
      <c r="B102" s="36" t="s">
        <v>97</v>
      </c>
      <c r="C102" s="18"/>
      <c r="D102" s="19"/>
      <c r="E102" s="21"/>
      <c r="F102" s="21"/>
      <c r="G102" s="20"/>
      <c r="H102" s="20"/>
      <c r="I102" s="20"/>
    </row>
    <row r="103" spans="1:10" ht="153" x14ac:dyDescent="0.2">
      <c r="A103" s="17"/>
      <c r="B103" s="36" t="s">
        <v>98</v>
      </c>
      <c r="C103" s="37">
        <v>1</v>
      </c>
      <c r="D103" s="18" t="s">
        <v>43</v>
      </c>
      <c r="E103" s="21">
        <v>142000</v>
      </c>
      <c r="F103" s="21">
        <v>10000</v>
      </c>
      <c r="G103" s="21">
        <f>E103*C103</f>
        <v>142000</v>
      </c>
      <c r="H103" s="21">
        <f>F103*C103</f>
        <v>10000</v>
      </c>
      <c r="I103" s="21">
        <f>H103+G103</f>
        <v>152000</v>
      </c>
    </row>
    <row r="104" spans="1:10" x14ac:dyDescent="0.2">
      <c r="A104" s="36" t="s">
        <v>32</v>
      </c>
      <c r="B104" s="36" t="s">
        <v>99</v>
      </c>
      <c r="C104" s="26"/>
      <c r="D104" s="27"/>
      <c r="E104" s="25"/>
      <c r="F104" s="25"/>
      <c r="G104" s="25"/>
      <c r="H104" s="25"/>
      <c r="I104" s="25"/>
    </row>
    <row r="105" spans="1:10" ht="153" x14ac:dyDescent="0.2">
      <c r="A105" s="17"/>
      <c r="B105" s="36" t="s">
        <v>100</v>
      </c>
      <c r="C105" s="37">
        <v>1</v>
      </c>
      <c r="D105" s="18" t="s">
        <v>43</v>
      </c>
      <c r="E105" s="21">
        <v>182000</v>
      </c>
      <c r="F105" s="21">
        <v>10000</v>
      </c>
      <c r="G105" s="21">
        <f>E105*C105</f>
        <v>182000</v>
      </c>
      <c r="H105" s="21">
        <f>F105*C105</f>
        <v>10000</v>
      </c>
      <c r="I105" s="21">
        <f>H105+G105</f>
        <v>192000</v>
      </c>
    </row>
    <row r="106" spans="1:10" ht="38.25" x14ac:dyDescent="0.2">
      <c r="A106" s="36" t="s">
        <v>101</v>
      </c>
      <c r="B106" s="17" t="s">
        <v>147</v>
      </c>
      <c r="C106" s="18"/>
      <c r="D106" s="19"/>
      <c r="E106" s="21"/>
      <c r="F106" s="21"/>
      <c r="G106" s="20"/>
      <c r="H106" s="20"/>
      <c r="I106" s="20"/>
    </row>
    <row r="107" spans="1:10" ht="153" x14ac:dyDescent="0.2">
      <c r="A107" s="17"/>
      <c r="B107" s="36" t="s">
        <v>102</v>
      </c>
      <c r="C107" s="37">
        <v>2</v>
      </c>
      <c r="D107" s="18" t="s">
        <v>43</v>
      </c>
      <c r="E107" s="21">
        <v>67000</v>
      </c>
      <c r="F107" s="21">
        <v>6000</v>
      </c>
      <c r="G107" s="21">
        <f>E107*C107</f>
        <v>134000</v>
      </c>
      <c r="H107" s="21">
        <f>F107*C107</f>
        <v>12000</v>
      </c>
      <c r="I107" s="21">
        <f>H107+G107</f>
        <v>146000</v>
      </c>
    </row>
    <row r="108" spans="1:10" x14ac:dyDescent="0.2">
      <c r="A108" s="36" t="s">
        <v>103</v>
      </c>
      <c r="B108" s="36" t="s">
        <v>104</v>
      </c>
      <c r="C108" s="18"/>
      <c r="D108" s="19"/>
      <c r="E108" s="20"/>
      <c r="F108" s="20"/>
      <c r="G108" s="20"/>
      <c r="H108" s="20"/>
      <c r="I108" s="20"/>
    </row>
    <row r="109" spans="1:10" ht="127.5" x14ac:dyDescent="0.2">
      <c r="A109" s="17"/>
      <c r="B109" s="36" t="s">
        <v>105</v>
      </c>
      <c r="C109" s="37">
        <v>1</v>
      </c>
      <c r="D109" s="18" t="s">
        <v>43</v>
      </c>
      <c r="E109" s="21">
        <v>65000</v>
      </c>
      <c r="F109" s="21">
        <v>15000</v>
      </c>
      <c r="G109" s="21">
        <f>E109*C109</f>
        <v>65000</v>
      </c>
      <c r="H109" s="21">
        <f>F109*C109</f>
        <v>15000</v>
      </c>
      <c r="I109" s="21">
        <f>H109+G109</f>
        <v>80000</v>
      </c>
    </row>
    <row r="110" spans="1:10" x14ac:dyDescent="0.2">
      <c r="A110" s="36" t="s">
        <v>106</v>
      </c>
      <c r="B110" s="36" t="s">
        <v>107</v>
      </c>
      <c r="C110" s="18"/>
      <c r="D110" s="19"/>
      <c r="E110" s="21"/>
      <c r="F110" s="21"/>
      <c r="G110" s="20"/>
      <c r="H110" s="20"/>
      <c r="I110" s="20"/>
    </row>
    <row r="111" spans="1:10" ht="51" x14ac:dyDescent="0.2">
      <c r="A111" s="20"/>
      <c r="B111" s="17" t="s">
        <v>148</v>
      </c>
      <c r="C111" s="37">
        <v>2</v>
      </c>
      <c r="D111" s="18" t="s">
        <v>43</v>
      </c>
      <c r="E111" s="21">
        <v>29000</v>
      </c>
      <c r="F111" s="21">
        <v>1000</v>
      </c>
      <c r="G111" s="21">
        <f>E111*C111</f>
        <v>58000</v>
      </c>
      <c r="H111" s="21">
        <f>F111*C111</f>
        <v>2000</v>
      </c>
      <c r="I111" s="21">
        <f>H111+G111</f>
        <v>60000</v>
      </c>
    </row>
    <row r="112" spans="1:10" x14ac:dyDescent="0.2">
      <c r="A112" s="36" t="s">
        <v>108</v>
      </c>
      <c r="B112" s="36" t="s">
        <v>109</v>
      </c>
      <c r="C112" s="18"/>
      <c r="D112" s="19"/>
      <c r="E112" s="20"/>
      <c r="F112" s="20"/>
      <c r="G112" s="20"/>
      <c r="H112" s="20"/>
      <c r="I112" s="20"/>
    </row>
    <row r="113" spans="1:9" ht="51" x14ac:dyDescent="0.2">
      <c r="A113" s="20"/>
      <c r="B113" s="17" t="s">
        <v>149</v>
      </c>
      <c r="C113" s="37">
        <v>1</v>
      </c>
      <c r="D113" s="18" t="s">
        <v>43</v>
      </c>
      <c r="E113" s="21">
        <v>87000</v>
      </c>
      <c r="F113" s="21">
        <v>6000</v>
      </c>
      <c r="G113" s="21">
        <f>E113*C113</f>
        <v>87000</v>
      </c>
      <c r="H113" s="21">
        <f>F113*C113</f>
        <v>6000</v>
      </c>
      <c r="I113" s="21">
        <f>H113+G113</f>
        <v>93000</v>
      </c>
    </row>
    <row r="114" spans="1:9" x14ac:dyDescent="0.2">
      <c r="A114" s="36" t="s">
        <v>110</v>
      </c>
      <c r="B114" s="36" t="s">
        <v>111</v>
      </c>
      <c r="C114" s="18"/>
      <c r="D114" s="19"/>
      <c r="E114" s="20"/>
      <c r="F114" s="20"/>
      <c r="G114" s="20"/>
      <c r="H114" s="20"/>
      <c r="I114" s="20"/>
    </row>
    <row r="115" spans="1:9" ht="76.5" x14ac:dyDescent="0.2">
      <c r="A115" s="17"/>
      <c r="B115" s="17" t="s">
        <v>150</v>
      </c>
      <c r="C115" s="37">
        <v>4</v>
      </c>
      <c r="D115" s="18" t="s">
        <v>43</v>
      </c>
      <c r="E115" s="21">
        <v>3000</v>
      </c>
      <c r="F115" s="21">
        <v>750</v>
      </c>
      <c r="G115" s="21">
        <f>E115*C115</f>
        <v>12000</v>
      </c>
      <c r="H115" s="21">
        <f>F115*C115</f>
        <v>3000</v>
      </c>
      <c r="I115" s="21">
        <f>H115+G115</f>
        <v>15000</v>
      </c>
    </row>
    <row r="116" spans="1:9" x14ac:dyDescent="0.2">
      <c r="A116" s="36" t="s">
        <v>112</v>
      </c>
      <c r="B116" s="36" t="s">
        <v>113</v>
      </c>
      <c r="C116" s="18"/>
      <c r="D116" s="19"/>
      <c r="E116" s="21"/>
      <c r="F116" s="21"/>
      <c r="G116" s="20"/>
      <c r="H116" s="20"/>
      <c r="I116" s="20"/>
    </row>
    <row r="117" spans="1:9" ht="76.5" x14ac:dyDescent="0.2">
      <c r="A117" s="17"/>
      <c r="B117" s="17" t="s">
        <v>151</v>
      </c>
      <c r="C117" s="37">
        <v>4</v>
      </c>
      <c r="D117" s="18" t="s">
        <v>43</v>
      </c>
      <c r="E117" s="21">
        <v>3000</v>
      </c>
      <c r="F117" s="21">
        <v>750</v>
      </c>
      <c r="G117" s="21">
        <f>E117*C117</f>
        <v>12000</v>
      </c>
      <c r="H117" s="21">
        <f>F117*C117</f>
        <v>3000</v>
      </c>
      <c r="I117" s="21">
        <f>H117+G117</f>
        <v>15000</v>
      </c>
    </row>
    <row r="118" spans="1:9" x14ac:dyDescent="0.2">
      <c r="A118" s="36" t="s">
        <v>114</v>
      </c>
      <c r="B118" s="36" t="s">
        <v>115</v>
      </c>
      <c r="C118" s="18"/>
      <c r="D118" s="19"/>
      <c r="E118" s="20"/>
      <c r="F118" s="20"/>
      <c r="G118" s="20"/>
      <c r="H118" s="20"/>
      <c r="I118" s="20"/>
    </row>
    <row r="119" spans="1:9" ht="76.5" x14ac:dyDescent="0.2">
      <c r="A119" s="17"/>
      <c r="B119" s="36" t="s">
        <v>116</v>
      </c>
      <c r="C119" s="37">
        <v>1</v>
      </c>
      <c r="D119" s="18" t="s">
        <v>43</v>
      </c>
      <c r="E119" s="21">
        <v>50000</v>
      </c>
      <c r="F119" s="21">
        <v>2000</v>
      </c>
      <c r="G119" s="21">
        <f>E119*C119</f>
        <v>50000</v>
      </c>
      <c r="H119" s="21">
        <f>F119*C119</f>
        <v>2000</v>
      </c>
      <c r="I119" s="21">
        <f>H119+G119</f>
        <v>52000</v>
      </c>
    </row>
    <row r="120" spans="1:9" x14ac:dyDescent="0.2">
      <c r="A120" s="36" t="s">
        <v>117</v>
      </c>
      <c r="B120" s="36" t="s">
        <v>118</v>
      </c>
      <c r="C120" s="18"/>
      <c r="D120" s="19"/>
      <c r="E120" s="20"/>
      <c r="F120" s="20"/>
      <c r="G120" s="20"/>
      <c r="H120" s="20"/>
      <c r="I120" s="20"/>
    </row>
    <row r="121" spans="1:9" ht="63.75" x14ac:dyDescent="0.2">
      <c r="A121" s="17"/>
      <c r="B121" s="36" t="s">
        <v>163</v>
      </c>
      <c r="C121" s="37">
        <v>2</v>
      </c>
      <c r="D121" s="18" t="s">
        <v>43</v>
      </c>
      <c r="E121" s="21">
        <v>30000</v>
      </c>
      <c r="F121" s="21">
        <v>1500</v>
      </c>
      <c r="G121" s="21">
        <f>E121*C121</f>
        <v>60000</v>
      </c>
      <c r="H121" s="21">
        <f>F121*C121</f>
        <v>3000</v>
      </c>
      <c r="I121" s="21">
        <f>H121+G121</f>
        <v>63000</v>
      </c>
    </row>
    <row r="122" spans="1:9" ht="38.25" x14ac:dyDescent="0.2">
      <c r="A122" s="36" t="s">
        <v>119</v>
      </c>
      <c r="B122" s="17" t="s">
        <v>152</v>
      </c>
      <c r="C122" s="18"/>
      <c r="D122" s="19"/>
      <c r="E122" s="21"/>
      <c r="F122" s="21"/>
      <c r="G122" s="20"/>
      <c r="H122" s="20"/>
      <c r="I122" s="20"/>
    </row>
    <row r="123" spans="1:9" ht="76.5" x14ac:dyDescent="0.2">
      <c r="A123" s="17"/>
      <c r="B123" s="36" t="s">
        <v>164</v>
      </c>
      <c r="C123" s="37">
        <v>1</v>
      </c>
      <c r="D123" s="18" t="s">
        <v>43</v>
      </c>
      <c r="E123" s="21">
        <v>57500</v>
      </c>
      <c r="F123" s="21">
        <v>2000</v>
      </c>
      <c r="G123" s="21">
        <f>E123*C123</f>
        <v>57500</v>
      </c>
      <c r="H123" s="21">
        <f>F123*C123</f>
        <v>2000</v>
      </c>
      <c r="I123" s="21">
        <f>H123+G123</f>
        <v>59500</v>
      </c>
    </row>
    <row r="124" spans="1:9" x14ac:dyDescent="0.2">
      <c r="A124" s="36" t="s">
        <v>120</v>
      </c>
      <c r="B124" s="36" t="s">
        <v>121</v>
      </c>
      <c r="C124" s="18"/>
      <c r="D124" s="19"/>
      <c r="E124" s="21"/>
      <c r="F124" s="21"/>
      <c r="G124" s="20"/>
      <c r="H124" s="20"/>
      <c r="I124" s="20"/>
    </row>
    <row r="125" spans="1:9" ht="76.5" x14ac:dyDescent="0.2">
      <c r="A125" s="17"/>
      <c r="B125" s="17" t="s">
        <v>153</v>
      </c>
      <c r="C125" s="37">
        <v>2</v>
      </c>
      <c r="D125" s="18" t="s">
        <v>43</v>
      </c>
      <c r="E125" s="21">
        <v>13500</v>
      </c>
      <c r="F125" s="21">
        <v>1000</v>
      </c>
      <c r="G125" s="21">
        <f>E125*C125</f>
        <v>27000</v>
      </c>
      <c r="H125" s="21">
        <f>F125*C125</f>
        <v>2000</v>
      </c>
      <c r="I125" s="21">
        <f>H125+G125</f>
        <v>29000</v>
      </c>
    </row>
    <row r="126" spans="1:9" x14ac:dyDescent="0.2">
      <c r="A126" s="36" t="s">
        <v>122</v>
      </c>
      <c r="B126" s="36" t="s">
        <v>123</v>
      </c>
      <c r="C126" s="18"/>
      <c r="D126" s="19"/>
      <c r="E126" s="20"/>
      <c r="F126" s="20"/>
      <c r="G126" s="20"/>
      <c r="H126" s="20"/>
      <c r="I126" s="20"/>
    </row>
    <row r="127" spans="1:9" ht="63.75" x14ac:dyDescent="0.2">
      <c r="A127" s="17"/>
      <c r="B127" s="36" t="s">
        <v>124</v>
      </c>
      <c r="C127" s="37">
        <v>2</v>
      </c>
      <c r="D127" s="18" t="s">
        <v>43</v>
      </c>
      <c r="E127" s="21">
        <v>27500</v>
      </c>
      <c r="F127" s="21">
        <v>1000</v>
      </c>
      <c r="G127" s="21">
        <f>E127*C127</f>
        <v>55000</v>
      </c>
      <c r="H127" s="21">
        <f>F127*C127</f>
        <v>2000</v>
      </c>
      <c r="I127" s="21">
        <f>H127+G127</f>
        <v>57000</v>
      </c>
    </row>
    <row r="128" spans="1:9" x14ac:dyDescent="0.2">
      <c r="A128" s="36" t="s">
        <v>125</v>
      </c>
      <c r="B128" s="36" t="s">
        <v>126</v>
      </c>
      <c r="C128" s="18"/>
      <c r="D128" s="19"/>
      <c r="E128" s="21"/>
      <c r="F128" s="21"/>
      <c r="G128" s="20"/>
      <c r="H128" s="20"/>
      <c r="I128" s="20"/>
    </row>
    <row r="129" spans="1:12" ht="76.5" x14ac:dyDescent="0.2">
      <c r="A129" s="17"/>
      <c r="B129" s="36" t="s">
        <v>165</v>
      </c>
      <c r="C129" s="37">
        <v>2</v>
      </c>
      <c r="D129" s="18" t="s">
        <v>43</v>
      </c>
      <c r="E129" s="21">
        <v>4500</v>
      </c>
      <c r="F129" s="21">
        <v>500</v>
      </c>
      <c r="G129" s="21">
        <f>E129*C129</f>
        <v>9000</v>
      </c>
      <c r="H129" s="21">
        <f>F129*C129</f>
        <v>1000</v>
      </c>
      <c r="I129" s="21">
        <f>H129+G129</f>
        <v>10000</v>
      </c>
      <c r="J129" s="22"/>
    </row>
    <row r="130" spans="1:12" x14ac:dyDescent="0.2">
      <c r="A130" s="20"/>
      <c r="B130" s="39" t="s">
        <v>127</v>
      </c>
      <c r="C130" s="18"/>
      <c r="D130" s="19"/>
      <c r="E130" s="20"/>
      <c r="F130" s="20"/>
      <c r="G130" s="20"/>
      <c r="H130" s="20"/>
      <c r="I130" s="20"/>
    </row>
    <row r="131" spans="1:12" x14ac:dyDescent="0.2">
      <c r="A131" s="34">
        <v>212000</v>
      </c>
      <c r="B131" s="47" t="s">
        <v>20</v>
      </c>
      <c r="C131" s="48"/>
      <c r="D131" s="48"/>
      <c r="E131" s="48"/>
      <c r="F131" s="48"/>
      <c r="G131" s="48"/>
      <c r="H131" s="48"/>
      <c r="I131" s="49"/>
    </row>
    <row r="132" spans="1:12" x14ac:dyDescent="0.2">
      <c r="A132" s="40">
        <v>212116</v>
      </c>
      <c r="B132" s="36" t="s">
        <v>128</v>
      </c>
      <c r="C132" s="18"/>
      <c r="D132" s="19"/>
      <c r="E132" s="20"/>
      <c r="F132" s="20"/>
      <c r="G132" s="20"/>
      <c r="H132" s="20"/>
      <c r="I132" s="20"/>
    </row>
    <row r="133" spans="1:12" ht="51" x14ac:dyDescent="0.2">
      <c r="A133" s="17"/>
      <c r="B133" s="36" t="s">
        <v>129</v>
      </c>
      <c r="C133" s="23"/>
      <c r="D133" s="24"/>
      <c r="E133" s="17"/>
      <c r="F133" s="17"/>
      <c r="G133" s="17"/>
      <c r="H133" s="17"/>
      <c r="I133" s="17"/>
    </row>
    <row r="134" spans="1:12" x14ac:dyDescent="0.2">
      <c r="A134" s="36" t="s">
        <v>30</v>
      </c>
      <c r="B134" s="36" t="s">
        <v>130</v>
      </c>
      <c r="C134" s="38">
        <v>11</v>
      </c>
      <c r="D134" s="23" t="s">
        <v>43</v>
      </c>
      <c r="E134" s="21">
        <v>29000</v>
      </c>
      <c r="F134" s="21">
        <v>500</v>
      </c>
      <c r="G134" s="21">
        <f>E134*C134</f>
        <v>319000</v>
      </c>
      <c r="H134" s="21">
        <f>F134*C134</f>
        <v>5500</v>
      </c>
      <c r="I134" s="21">
        <f>H134+G134</f>
        <v>324500</v>
      </c>
    </row>
    <row r="135" spans="1:12" x14ac:dyDescent="0.2">
      <c r="A135" s="40">
        <v>212416</v>
      </c>
      <c r="B135" s="36" t="s">
        <v>131</v>
      </c>
      <c r="C135" s="26"/>
      <c r="D135" s="27"/>
      <c r="E135" s="25"/>
      <c r="F135" s="25"/>
      <c r="G135" s="25"/>
      <c r="H135" s="25"/>
      <c r="I135" s="25"/>
    </row>
    <row r="136" spans="1:12" ht="51" x14ac:dyDescent="0.2">
      <c r="A136" s="17"/>
      <c r="B136" s="36" t="s">
        <v>132</v>
      </c>
      <c r="C136" s="23"/>
      <c r="D136" s="24"/>
      <c r="E136" s="17"/>
      <c r="F136" s="17"/>
      <c r="G136" s="17"/>
      <c r="H136" s="17"/>
      <c r="I136" s="17"/>
    </row>
    <row r="137" spans="1:12" x14ac:dyDescent="0.2">
      <c r="A137" s="36" t="s">
        <v>27</v>
      </c>
      <c r="B137" s="36" t="s">
        <v>133</v>
      </c>
      <c r="C137" s="38">
        <v>11</v>
      </c>
      <c r="D137" s="23" t="s">
        <v>43</v>
      </c>
      <c r="E137" s="21">
        <v>17000</v>
      </c>
      <c r="F137" s="21">
        <v>500</v>
      </c>
      <c r="G137" s="21">
        <f>E137*C137</f>
        <v>187000</v>
      </c>
      <c r="H137" s="21">
        <f>F137*C137</f>
        <v>5500</v>
      </c>
      <c r="I137" s="21">
        <f>H137+G137</f>
        <v>192500</v>
      </c>
      <c r="J137" s="22"/>
    </row>
    <row r="138" spans="1:12" s="29" customFormat="1" ht="26.85" customHeight="1" x14ac:dyDescent="0.2">
      <c r="A138" s="20"/>
      <c r="B138" s="28" t="s">
        <v>0</v>
      </c>
      <c r="C138" s="18"/>
      <c r="D138" s="19"/>
      <c r="E138" s="20"/>
      <c r="F138" s="20"/>
      <c r="G138" s="43">
        <f>SUM(G4:G137)</f>
        <v>13846490</v>
      </c>
      <c r="H138" s="43">
        <f>SUM(H4:H137)</f>
        <v>2089575</v>
      </c>
      <c r="I138" s="43">
        <f>SUM(I4:I137)</f>
        <v>15936065</v>
      </c>
      <c r="K138" s="30"/>
      <c r="L138" s="31"/>
    </row>
    <row r="139" spans="1:12" x14ac:dyDescent="0.2">
      <c r="I139" s="22"/>
    </row>
  </sheetData>
  <autoFilter ref="E1:E138" xr:uid="{00000000-0009-0000-0000-000001000000}"/>
  <mergeCells count="9">
    <mergeCell ref="B131:I131"/>
    <mergeCell ref="B51:I51"/>
    <mergeCell ref="I1:I2"/>
    <mergeCell ref="A1:A2"/>
    <mergeCell ref="B1:B2"/>
    <mergeCell ref="C1:C2"/>
    <mergeCell ref="D1:D2"/>
    <mergeCell ref="E1:F1"/>
    <mergeCell ref="G1:H1"/>
  </mergeCells>
  <printOptions horizontalCentered="1"/>
  <pageMargins left="0.2" right="0.2" top="0.75" bottom="0.75" header="0.3" footer="0.3"/>
  <pageSetup paperSize="9" orientation="landscape" horizontalDpi="4294967295" verticalDpi="4294967295" r:id="rId1"/>
  <rowBreaks count="5" manualBreakCount="5">
    <brk id="12" max="8" man="1"/>
    <brk id="71" max="8" man="1"/>
    <brk id="103" max="8" man="1"/>
    <brk id="113" max="8" man="1"/>
    <brk id="125"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Table 1</vt:lpstr>
      <vt:lpstr>Plumbing &amp; Fire</vt:lpstr>
      <vt:lpstr>'Plumbing &amp; Fire'!Print_Area</vt:lpstr>
      <vt:lpstr>'Table 1'!Print_Area</vt:lpstr>
      <vt:lpstr>'Plumbing &amp; Fire'!Print_Titles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 New.xls</dc:title>
  <dc:creator>daniyal</dc:creator>
  <cp:lastModifiedBy>Rehan Aslam</cp:lastModifiedBy>
  <cp:lastPrinted>2024-11-21T12:08:02Z</cp:lastPrinted>
  <dcterms:created xsi:type="dcterms:W3CDTF">2023-07-21T10:09:44Z</dcterms:created>
  <dcterms:modified xsi:type="dcterms:W3CDTF">2025-01-01T08:28:26Z</dcterms:modified>
</cp:coreProperties>
</file>