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830"/>
  <workbookPr defaultThemeVersion="124226"/>
  <mc:AlternateContent xmlns:mc="http://schemas.openxmlformats.org/markup-compatibility/2006">
    <mc:Choice Requires="x15">
      <x15ac:absPath xmlns:x15ac="http://schemas.microsoft.com/office/spreadsheetml/2010/11/ac" url="D:\Pioneer\Running projects\Saifee Hospital Cardiac wing\"/>
    </mc:Choice>
  </mc:AlternateContent>
  <xr:revisionPtr revIDLastSave="0" documentId="13_ncr:1_{41E1F3DC-0FF8-4EED-9D66-054A4ADC4BC0}" xr6:coauthVersionLast="47" xr6:coauthVersionMax="47" xr10:uidLastSave="{00000000-0000-0000-0000-000000000000}"/>
  <bookViews>
    <workbookView xWindow="-120" yWindow="-120" windowWidth="29040" windowHeight="15840" xr2:uid="{00000000-000D-0000-FFFF-FFFF00000000}"/>
  </bookViews>
  <sheets>
    <sheet name="Table 1" sheetId="1" r:id="rId1"/>
  </sheets>
  <definedNames>
    <definedName name="_xlnm.Print_Titles" localSheetId="0">'Table 1'!$2:$5</definedName>
  </definedNames>
  <calcPr calcId="181029"/>
</workbook>
</file>

<file path=xl/calcChain.xml><?xml version="1.0" encoding="utf-8"?>
<calcChain xmlns="http://schemas.openxmlformats.org/spreadsheetml/2006/main">
  <c r="G15" i="1" l="1"/>
  <c r="I86" i="1"/>
  <c r="I87" i="1"/>
  <c r="I88" i="1"/>
  <c r="I89" i="1"/>
  <c r="I90" i="1"/>
  <c r="I91" i="1"/>
  <c r="I92" i="1"/>
  <c r="I93" i="1"/>
  <c r="I94" i="1"/>
  <c r="I95" i="1"/>
  <c r="I96" i="1"/>
  <c r="I97" i="1"/>
  <c r="I98" i="1"/>
  <c r="I99" i="1"/>
  <c r="I85"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24" i="1"/>
  <c r="I12" i="1"/>
  <c r="I13" i="1"/>
  <c r="I14" i="1"/>
  <c r="I15" i="1"/>
  <c r="I16" i="1"/>
  <c r="I17" i="1"/>
  <c r="I18" i="1"/>
  <c r="I19" i="1"/>
  <c r="I20" i="1"/>
  <c r="I9" i="1"/>
  <c r="I10" i="1"/>
  <c r="I11" i="1"/>
  <c r="I8"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H9" i="1"/>
  <c r="H10" i="1"/>
  <c r="H11" i="1"/>
  <c r="H12" i="1"/>
  <c r="H13" i="1"/>
  <c r="H14" i="1"/>
  <c r="H15" i="1"/>
  <c r="H16" i="1"/>
  <c r="H17" i="1"/>
  <c r="H18" i="1"/>
  <c r="H19" i="1"/>
  <c r="H20" i="1"/>
  <c r="G9" i="1"/>
  <c r="G10" i="1"/>
  <c r="G11" i="1"/>
  <c r="G12" i="1"/>
  <c r="G13" i="1"/>
  <c r="G14" i="1"/>
  <c r="G16" i="1"/>
  <c r="G17" i="1"/>
  <c r="G18" i="1"/>
  <c r="G19" i="1"/>
  <c r="G20" i="1"/>
  <c r="H106" i="1" l="1"/>
  <c r="I106" i="1" s="1"/>
  <c r="G106" i="1"/>
  <c r="H105" i="1"/>
  <c r="G105" i="1"/>
  <c r="H104" i="1"/>
  <c r="I104" i="1" s="1"/>
  <c r="G104" i="1"/>
  <c r="H103" i="1"/>
  <c r="G103" i="1"/>
  <c r="H102" i="1"/>
  <c r="I102" i="1" s="1"/>
  <c r="G102" i="1"/>
  <c r="H99" i="1"/>
  <c r="G99" i="1"/>
  <c r="H98" i="1"/>
  <c r="G98" i="1"/>
  <c r="H97" i="1"/>
  <c r="G97" i="1"/>
  <c r="H95" i="1"/>
  <c r="G95" i="1"/>
  <c r="H94" i="1"/>
  <c r="G94" i="1"/>
  <c r="H93" i="1"/>
  <c r="G93" i="1"/>
  <c r="H92" i="1"/>
  <c r="G92" i="1"/>
  <c r="H91" i="1"/>
  <c r="G91" i="1"/>
  <c r="H90" i="1"/>
  <c r="G90" i="1"/>
  <c r="H87" i="1"/>
  <c r="G87" i="1"/>
  <c r="H86" i="1"/>
  <c r="G86" i="1"/>
  <c r="H85" i="1"/>
  <c r="G85" i="1"/>
  <c r="H23" i="1"/>
  <c r="I23" i="1" s="1"/>
  <c r="G23" i="1"/>
  <c r="H8" i="1"/>
  <c r="G8" i="1"/>
  <c r="H7" i="1"/>
  <c r="I7" i="1" s="1"/>
  <c r="G7" i="1"/>
  <c r="I105" i="1" l="1"/>
  <c r="I103" i="1"/>
  <c r="I108" i="1" l="1"/>
</calcChain>
</file>

<file path=xl/sharedStrings.xml><?xml version="1.0" encoding="utf-8"?>
<sst xmlns="http://schemas.openxmlformats.org/spreadsheetml/2006/main" count="253" uniqueCount="123">
  <si>
    <t>SH-2021-22</t>
  </si>
  <si>
    <t>March 20, 2024.</t>
  </si>
  <si>
    <t>SAIFEE HOSPITAL</t>
  </si>
  <si>
    <r>
      <rPr>
        <b/>
        <sz val="12"/>
        <rFont val="Cambria"/>
        <family val="1"/>
      </rPr>
      <t>S.
No.</t>
    </r>
  </si>
  <si>
    <t>DESCRIPTION</t>
  </si>
  <si>
    <t>QTY</t>
  </si>
  <si>
    <t>UNIT RATE (RS)</t>
  </si>
  <si>
    <t>AMOUNT(RS)</t>
  </si>
  <si>
    <t>COST OF SUPPLY</t>
  </si>
  <si>
    <t>COST OF INSTALLATION</t>
  </si>
  <si>
    <t>TOTAL COST</t>
  </si>
  <si>
    <t>PART-A  FIRE FIGHTING SYSTEM</t>
  </si>
  <si>
    <t>Set</t>
  </si>
  <si>
    <t>Supply, installation, testing &amp; commissioning of Fire Hose Cabinets including automatic 1" diameter Hose reel, Nozzle, CO2, Dry Powder Extinguishers, 25mm Lock shield Valve, 1" pressure reducing Valve, 2 1/2" diameter landing Valve with pressure regulator    complete in all respectss as shown on drawings &amp; specifications</t>
  </si>
  <si>
    <t>Nos</t>
  </si>
  <si>
    <t>Supply, Installation, testing &amp; commissioning of OS&amp;Y Gate valve Including all accessories complete in all respects as shown on Drawings / Specifications.</t>
  </si>
  <si>
    <t>i.</t>
  </si>
  <si>
    <t>2-1/2" dia</t>
  </si>
  <si>
    <t>Supply &amp; Installation of puddle connection in water tank complete with all repect. 5" dia</t>
  </si>
  <si>
    <t>5" dia</t>
  </si>
  <si>
    <t>Rft.</t>
  </si>
  <si>
    <t>ii</t>
  </si>
  <si>
    <t>Lot.</t>
  </si>
  <si>
    <t>Fire  Extinguisher 6 Kg Dry Powder</t>
  </si>
  <si>
    <t>Fire Extinguisher 6 Kg CO2</t>
  </si>
  <si>
    <t>TOTAL COST PART -A (RS.)</t>
  </si>
  <si>
    <t>PART-B WATER SUPPLY AND DRAINAGE  SYSTEM.</t>
  </si>
  <si>
    <t>Nos.</t>
  </si>
  <si>
    <t>Supply &amp; Installation of Hot Water Electric operated Geyser 50 Gallons Capacity Storage Type. Inner Tank made with G.I Sheet 8 SWG/3.8mm Outer Shell made With Stainless Steel Sheet, With Imported Thermostat, Upto 60 Psi.</t>
  </si>
  <si>
    <t>Water closets European style with close coupled cistern, cistern fittings, acrylic seat cover, complete with accessories.</t>
  </si>
  <si>
    <t>Water closets European style with close coupled cistern, cistern fittings, acrylic seat cover, for handi cap toilet complete with accessories.</t>
  </si>
  <si>
    <t>Wash basins, single center hole, suitable for counter top fittings for below, complete with accessories.</t>
  </si>
  <si>
    <t>Wash basins, single center hole, suitable for counter top fittings for below, for dirty utility complete with accessories.</t>
  </si>
  <si>
    <t>C.P Tee valves, for cistern water inlet CP connectors with nuts and fittings, complete with accessories.</t>
  </si>
  <si>
    <t>Muslim Shower with flexible hose, valve nozzle angle valve spont, complete with accessories.</t>
  </si>
  <si>
    <t>CP Tee valves for wash basins, CP connections with nutes, fittings and complete with all accessories.</t>
  </si>
  <si>
    <t>CP bottle trap 1-1/4" with pipe for wash basin waste connection and water strainer, complete with all accessories.</t>
  </si>
  <si>
    <t>CP Toilet paper roll holder Asia or approved equal complete with accessories.</t>
  </si>
  <si>
    <t>Soap bottles, decorative type complete with accessories.</t>
  </si>
  <si>
    <t>Supply and installation of basins mixture complete with all accessories.</t>
  </si>
  <si>
    <t>Supply &amp; Installation of Sanitizer -Automatic.</t>
  </si>
  <si>
    <t>Supply &amp; Installation of hand Dryer.</t>
  </si>
  <si>
    <t>WATER DISTRIBUTION SYSTEM</t>
  </si>
  <si>
    <t>a.</t>
  </si>
  <si>
    <t>2" dia</t>
  </si>
  <si>
    <t>ii.</t>
  </si>
  <si>
    <t>1-1/2" dia</t>
  </si>
  <si>
    <t>iii.</t>
  </si>
  <si>
    <t>1-1/4" dia</t>
  </si>
  <si>
    <t>iv.</t>
  </si>
  <si>
    <t>1" dia</t>
  </si>
  <si>
    <t>v.</t>
  </si>
  <si>
    <t>3/4" dia</t>
  </si>
  <si>
    <t>vi</t>
  </si>
  <si>
    <t>1/2" dia</t>
  </si>
  <si>
    <t>b.</t>
  </si>
  <si>
    <t>Gate Valve</t>
  </si>
  <si>
    <t>v</t>
  </si>
  <si>
    <t>c.</t>
  </si>
  <si>
    <t>Ball Valve</t>
  </si>
  <si>
    <t>d.</t>
  </si>
  <si>
    <t>Float valve</t>
  </si>
  <si>
    <t>e.</t>
  </si>
  <si>
    <t>Foot valve 2" dia</t>
  </si>
  <si>
    <t>f.</t>
  </si>
  <si>
    <t>Strainer 2" dia</t>
  </si>
  <si>
    <t>g.</t>
  </si>
  <si>
    <t>Check valve 2" dia</t>
  </si>
  <si>
    <t>SOIL, WASTE AND VENT SYSTEM</t>
  </si>
  <si>
    <t>8" dia</t>
  </si>
  <si>
    <t>6" dia</t>
  </si>
  <si>
    <t>4" dia</t>
  </si>
  <si>
    <t>3" dia</t>
  </si>
  <si>
    <t>Supply and installation of  Roof Drain with Trap complete in all respect.</t>
  </si>
  <si>
    <t>i</t>
  </si>
  <si>
    <t>Supply and installation of  Floor Drain with Trap complete in all respect.</t>
  </si>
  <si>
    <t>Supply and installation of  Clean Out complete in all respect.</t>
  </si>
  <si>
    <t>Supply &amp; Installation of Weatherproof MCC for Plumbing System with circuit Breakers, Disconnect switches, fuses, starters etc. for all equipment as per specification &amp; drawing.(Isolation breakers shall be finalized as per manufacturer specifications. )</t>
  </si>
  <si>
    <t>Supply &amp; installation of R.C.C M.H with Heavy duty cover complete with all respect as per drawing &amp; specification.</t>
  </si>
  <si>
    <t>Supply &amp; installation of G.T with Heavy duty cover complete with all respect as per drawing &amp; specification.</t>
  </si>
  <si>
    <t>City sewerage and water supply connection from city connection point to building connection location.</t>
  </si>
  <si>
    <t>TOTAL COST PART -B (RS.)</t>
  </si>
  <si>
    <t>PART-C  RO WATER SYSTEM SYSTEM</t>
  </si>
  <si>
    <t>Installation, testing &amp; commissioning of  OFM  RO water system complete in all respectss as shown on drawings &amp; specifications</t>
  </si>
  <si>
    <t>Supply, Installation, testing &amp; commissioning of PE(1000 USG) tank complete in all respectss as shown on drawings &amp; specifications</t>
  </si>
  <si>
    <t>RO WATER DISTRIBUTION SYSTEM</t>
  </si>
  <si>
    <t>1 1/4" dia</t>
  </si>
  <si>
    <t>TOTAL COST PART -C RO WATER SYSTEM  (RS.)</t>
  </si>
  <si>
    <t>PART-D  GERNAL WORKS</t>
  </si>
  <si>
    <t>Equipment foundation and equipment shifting charges from Ground floor to foundation pads as per specification and drawings.</t>
  </si>
  <si>
    <t>Job</t>
  </si>
  <si>
    <t>Supply, installation, testing &amp; commissioning of level sensor for Fire Fighting &amp; Plumbing system complete with all respect as per drawings &amp; specification.</t>
  </si>
  <si>
    <t>M&amp;P Services Shop drawings &amp; As Built Drawings Color Copies. (Minimum scale 1- 1/8”) Hard Copy and Soft Copy in Autocad format in CD</t>
  </si>
  <si>
    <t>Cost of testing, Starting up, commissioning, balancing, adjusting and handling over of the complete Plant.</t>
  </si>
  <si>
    <t>Cost of System operation for 3 months (2 Operators ).</t>
  </si>
  <si>
    <t>TATAL COST PART -D (RS.)</t>
  </si>
  <si>
    <t>GRAND TOTAL PART-A, B,C &amp; D. (RS)</t>
  </si>
  <si>
    <t>The quoted cost should include all overheads, profits, income tax and all other Taxes which are applicable, import duty (if any), insurance, packing, unpacking, transportation charges etc.</t>
  </si>
  <si>
    <t>The work at site shall be executed in accordance with the approved shop drawings which will be prepared by the Contractor.</t>
  </si>
  <si>
    <t>The work at site shall be executed in accordance with the approved shop drawings which will be prepared by the Contractor within 1 week after award of works and Manufacturers drawings, Contract Specifications</t>
  </si>
  <si>
    <t>The work shall be awarded on item Rate cost basis.</t>
  </si>
  <si>
    <t>The complete system complete replacement warranty should be minimum 1years.</t>
  </si>
  <si>
    <t>The contractor will provide Equipment Operation &amp; Maintenance Manuals (2 sets Hard copy &amp; Soft Copy.)</t>
  </si>
  <si>
    <t>The contractor will provide Operation &amp; Maintenance Instructions to Clients Representatives</t>
  </si>
  <si>
    <t>The Owner reserves the right to delete any item before award of works. The cost of such items shall be reduced.</t>
  </si>
  <si>
    <r>
      <rPr>
        <sz val="11"/>
        <rFont val="Cambria"/>
        <family val="1"/>
      </rPr>
      <t>Supply, installation, testing &amp; commissioning of  2-way Fire Department Connection Including all accessories complete in all respects as shown on Drawings /
Specifications.</t>
    </r>
  </si>
  <si>
    <r>
      <rPr>
        <sz val="11"/>
        <rFont val="Cambria"/>
        <family val="1"/>
      </rPr>
      <t>Supply, Installation, testing &amp; commissioning of Water proof MCC for fire System with circuit Breakers, Disconnect switches, fuses, phase reversal, starters etc. for all equipment as per specification &amp; drawing. (Isolation breakers shall be finalized as per
manufacturer specifications.)</t>
    </r>
  </si>
  <si>
    <r>
      <rPr>
        <sz val="11"/>
        <rFont val="Cambria"/>
        <family val="1"/>
      </rPr>
      <t>Supply, Installation, testing &amp; commissioning of seamless M.S schedule-40 Fire piping
including all special fitting, Painting  and hangers complete in all respects show on drawing &amp; specifications.</t>
    </r>
  </si>
  <si>
    <r>
      <rPr>
        <sz val="11"/>
        <rFont val="Cambria"/>
        <family val="1"/>
      </rPr>
      <t>Supply, Installation, testing &amp; commissioning of  Complete Electric power  &amp; control wiring complete with PVC conduit and power wiring will be in G.I.Cable tray  &amp; hanger
supports etc. for Equipment as per Specification and drawings.</t>
    </r>
  </si>
  <si>
    <r>
      <rPr>
        <sz val="11"/>
        <rFont val="Cambria"/>
        <family val="1"/>
      </rPr>
      <t>Supply &amp; Installation of Wall Mounted Fire Extinguisher with hangers as per drawing
and specification.</t>
    </r>
  </si>
  <si>
    <r>
      <rPr>
        <sz val="11"/>
        <rFont val="Cambria"/>
        <family val="1"/>
      </rPr>
      <t xml:space="preserve">Supply, Installation, testing &amp; commissioning of Submersible O.H Water Transfer
pumps complete with accessories as per drawings and specifications.  </t>
    </r>
    <r>
      <rPr>
        <b/>
        <sz val="11"/>
        <rFont val="Cambria"/>
        <family val="1"/>
      </rPr>
      <t>(100gpm, 240 ft. Head)</t>
    </r>
  </si>
  <si>
    <r>
      <rPr>
        <sz val="11"/>
        <rFont val="Cambria"/>
        <family val="1"/>
      </rPr>
      <t xml:space="preserve">Supply, Installation, testing &amp; commissioning of Circulation Hot water pumps complete with accessories as per drawings and specifications. </t>
    </r>
    <r>
      <rPr>
        <b/>
        <sz val="11"/>
        <rFont val="Cambria"/>
        <family val="1"/>
      </rPr>
      <t>(25gpm, 20ft Head)</t>
    </r>
  </si>
  <si>
    <r>
      <rPr>
        <sz val="11"/>
        <rFont val="Cambria"/>
        <family val="1"/>
      </rPr>
      <t xml:space="preserve">Supply and installation of   PPR PN 20 piping for </t>
    </r>
    <r>
      <rPr>
        <b/>
        <u/>
        <sz val="11"/>
        <rFont val="Cambria"/>
        <family val="1"/>
      </rPr>
      <t>cold &amp; Hot water system</t>
    </r>
    <r>
      <rPr>
        <sz val="11"/>
        <rFont val="Cambria"/>
        <family val="1"/>
      </rPr>
      <t>, with fittings, specialties, including all cutting, fitting, fixing and cleaning, wall and slab sleeves/Core Cutting, CP clamps, hangers and supports, making connection with fixtures, valves and specialties, chiseling, making wall an floor openings and making good, pressure testing at a pressure of 250 psig, painting of exposed piping in occupied areas with primer and coats of approved paint in approved color complete in all respect.</t>
    </r>
  </si>
  <si>
    <r>
      <rPr>
        <sz val="11"/>
        <rFont val="Cambria"/>
        <family val="1"/>
      </rPr>
      <t xml:space="preserve">Supply and installation of   UPVC Class D piping including all fittings, sockets, hangers and specials for </t>
    </r>
    <r>
      <rPr>
        <b/>
        <u/>
        <sz val="11"/>
        <rFont val="Cambria"/>
        <family val="1"/>
      </rPr>
      <t>soil, waste,rain&amp; vent</t>
    </r>
    <r>
      <rPr>
        <b/>
        <sz val="11"/>
        <rFont val="Cambria"/>
        <family val="1"/>
      </rPr>
      <t xml:space="preserve"> </t>
    </r>
    <r>
      <rPr>
        <sz val="11"/>
        <rFont val="Cambria"/>
        <family val="1"/>
      </rPr>
      <t>stacks and horizontal runs buried in ground or above false ceiling, in shafts exposed or concealed in floors and walls and connecting to manholes, including cutting, fitting, chiseling, wall and slab sleeves/Core Cutting, making good, fixing and cleaning, wall and slab openings complete in all respect.</t>
    </r>
  </si>
  <si>
    <r>
      <rPr>
        <sz val="11"/>
        <rFont val="Cambria"/>
        <family val="1"/>
      </rPr>
      <t>Supply &amp; installation of Vent cowl complete with all respect as per drawing &amp;
specificaiton.</t>
    </r>
  </si>
  <si>
    <r>
      <rPr>
        <sz val="11"/>
        <rFont val="Cambria"/>
        <family val="1"/>
      </rPr>
      <t>Supply &amp; Installation of  Complete Electric power  &amp; control wiring complete with PVC conduit and power wiring will be in G.I.Cable tray  &amp; hanger supports etc. for
Equipment as per Specification and drawings.</t>
    </r>
  </si>
  <si>
    <r>
      <rPr>
        <sz val="11"/>
        <rFont val="Cambria"/>
        <family val="1"/>
      </rPr>
      <t>Supply, Installation, Testing &amp; Commissioning of Multistage (2+1 No's) Boosting Pumping system 2nos running and 1no standby with speed controller, control pannel,integrated dry running detection and low water cut out switch complete with valve fitting with all respect as per drawings and specification.</t>
    </r>
    <r>
      <rPr>
        <b/>
        <sz val="11"/>
        <rFont val="Cambria"/>
        <family val="1"/>
      </rPr>
      <t>(60 Gpm and 8 bar)</t>
    </r>
  </si>
  <si>
    <r>
      <rPr>
        <sz val="11"/>
        <rFont val="Calibri"/>
        <family val="1"/>
      </rPr>
      <t xml:space="preserve">PPR PN 20 piping for </t>
    </r>
    <r>
      <rPr>
        <b/>
        <sz val="11"/>
        <rFont val="Calibri"/>
        <family val="1"/>
      </rPr>
      <t>RO water system</t>
    </r>
    <r>
      <rPr>
        <sz val="11"/>
        <rFont val="Calibri"/>
        <family val="1"/>
      </rPr>
      <t>, with fittings, specialties, including all cutting, fitting, fixing and cleaning, wall and slab sleeves, CP clamps, hangers and supports, making connection with fixtures, valves and specialties, chiseling, making wall an floor openings  and making good, pressure testing at a pressure of 250 psig, painting of exposed piping in occupied areas with primer and coats of approved paint in approved color complete in all respect.</t>
    </r>
  </si>
  <si>
    <r>
      <rPr>
        <b/>
        <u/>
        <sz val="11"/>
        <rFont val="Cambria"/>
        <family val="1"/>
      </rPr>
      <t>NOTES:</t>
    </r>
  </si>
  <si>
    <r>
      <rPr>
        <sz val="11"/>
        <rFont val="Cambria"/>
        <family val="1"/>
      </rPr>
      <t>The Contractor shall be responsible for the supply, procurement and delivery of all the material and shifting of the equipment to their respective location, installation, testing, commissioning of the systems in all
respects.</t>
    </r>
  </si>
  <si>
    <r>
      <rPr>
        <sz val="11"/>
        <rFont val="Cambria"/>
        <family val="1"/>
      </rPr>
      <t>Abbreviation used in the BOQ are as follows:
a) Sq. ft.......  Square feet,  (b) R. ft.   .......  Running feet, (c) Ton   .......  Ton weight, (d) TR   ........  Ton of refrigeration, (e) No.  ........  Number, (f) Lot /Job           Complete package/lump sum.</t>
    </r>
  </si>
  <si>
    <t>FROM 08TH FLOOR TO 11TH FLOOR</t>
  </si>
  <si>
    <r>
      <rPr>
        <sz val="11"/>
        <rFont val="Cambria"/>
        <family val="1"/>
      </rPr>
      <t xml:space="preserve">Supply, installation, testing &amp; commissioning of Fire Pump Skid Mounted  Package set complete with Electric, Diesel &amp; Jockey pump including Control panel, fuel tank all special fitting, Painting  and hangers complete in all respects as per drawing &amp; specifications. </t>
    </r>
    <r>
      <rPr>
        <b/>
        <sz val="11"/>
        <rFont val="Cambria"/>
        <family val="1"/>
      </rPr>
      <t>(250GPM &amp; 10BAR)</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</si>
</sst>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4" formatCode="_-* #,##0_-;\-* #,##0_-;_-* &quot;-&quot;??_-;_-@_-"/>
  </numFmts>
  <fonts count="14" x14ac:knownFonts="1">
    <font>
      <sz val="10"/>
      <color rgb="FF000000"/>
      <name val="Times New Roman"/>
      <charset val="204"/>
    </font>
    <font>
      <b/>
      <sz val="12"/>
      <name val="Cambria"/>
      <family val="1"/>
    </font>
    <font>
      <sz val="12"/>
      <color rgb="FF000000"/>
      <name val="Times New Roman"/>
      <family val="1"/>
    </font>
    <font>
      <b/>
      <sz val="11"/>
      <name val="Cambria"/>
      <family val="1"/>
    </font>
    <font>
      <sz val="11"/>
      <color rgb="FF000000"/>
      <name val="Times New Roman"/>
      <family val="1"/>
    </font>
    <font>
      <sz val="11"/>
      <color rgb="FF000000"/>
      <name val="Cambria"/>
      <family val="2"/>
    </font>
    <font>
      <sz val="11"/>
      <name val="Cambria"/>
      <family val="1"/>
    </font>
    <font>
      <b/>
      <u/>
      <sz val="11"/>
      <name val="Cambria"/>
      <family val="1"/>
    </font>
    <font>
      <sz val="11"/>
      <name val="Calibri"/>
      <family val="1"/>
    </font>
    <font>
      <b/>
      <sz val="11"/>
      <name val="Calibri"/>
      <family val="1"/>
    </font>
    <font>
      <b/>
      <sz val="18"/>
      <name val="Cambria"/>
      <family val="1"/>
    </font>
    <font>
      <sz val="10"/>
      <color rgb="FF000000"/>
      <name val="Times New Roman"/>
      <family val="1"/>
    </font>
    <font>
      <b/>
      <sz val="12"/>
      <color rgb="FF000000"/>
      <name val="Times New Roman"/>
      <family val="1"/>
    </font>
    <font>
      <b/>
      <sz val="14"/>
      <name val="Cambria"/>
      <family val="1"/>
    </font>
  </fonts>
  <fills count="3">
    <fill>
      <patternFill patternType="none"/>
    </fill>
    <fill>
      <patternFill patternType="gray125"/>
    </fill>
    <fill>
      <patternFill patternType="solid">
        <fgColor rgb="FFD9D9D9"/>
      </patternFill>
    </fill>
  </fills>
  <borders count="13">
    <border>
      <left/>
      <right/>
      <top/>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right/>
      <top style="thin">
        <color rgb="FF000000"/>
      </top>
      <bottom/>
      <diagonal/>
    </border>
  </borders>
  <cellStyleXfs count="2">
    <xf numFmtId="0" fontId="0" fillId="0" borderId="0"/>
    <xf numFmtId="43" fontId="11" fillId="0" borderId="0" applyFont="0" applyFill="0" applyBorder="0" applyAlignment="0" applyProtection="0"/>
  </cellStyleXfs>
  <cellXfs count="50">
    <xf numFmtId="0" fontId="0" fillId="0" borderId="0" xfId="0" applyAlignment="1">
      <alignment horizontal="left" vertical="top"/>
    </xf>
    <xf numFmtId="0" fontId="2" fillId="0" borderId="0" xfId="0" applyFont="1" applyAlignment="1">
      <alignment horizontal="left" wrapText="1"/>
    </xf>
    <xf numFmtId="0" fontId="1" fillId="0" borderId="0" xfId="0" applyFont="1" applyAlignment="1">
      <alignment horizontal="left" vertical="top" wrapText="1" indent="2"/>
    </xf>
    <xf numFmtId="0" fontId="2" fillId="0" borderId="0" xfId="0" applyFont="1" applyAlignment="1">
      <alignment horizontal="left" vertical="top"/>
    </xf>
    <xf numFmtId="0" fontId="1" fillId="2" borderId="2" xfId="0" applyFont="1" applyFill="1" applyBorder="1" applyAlignment="1">
      <alignment horizontal="center" vertical="center" wrapText="1"/>
    </xf>
    <xf numFmtId="0" fontId="2" fillId="0" borderId="0" xfId="0" applyFont="1" applyAlignment="1">
      <alignment horizontal="left" vertical="center" wrapText="1"/>
    </xf>
    <xf numFmtId="0" fontId="2" fillId="0" borderId="0" xfId="0" applyFont="1" applyAlignment="1">
      <alignment horizontal="left" vertical="center"/>
    </xf>
    <xf numFmtId="0" fontId="4" fillId="0" borderId="2" xfId="0" applyFont="1" applyBorder="1" applyAlignment="1">
      <alignment horizontal="left" wrapText="1"/>
    </xf>
    <xf numFmtId="0" fontId="4" fillId="0" borderId="0" xfId="0" applyFont="1" applyAlignment="1">
      <alignment horizontal="left" vertical="top"/>
    </xf>
    <xf numFmtId="1" fontId="5" fillId="0" borderId="2" xfId="0" applyNumberFormat="1" applyFont="1" applyBorder="1" applyAlignment="1">
      <alignment horizontal="center" vertical="top" shrinkToFit="1"/>
    </xf>
    <xf numFmtId="0" fontId="4" fillId="0" borderId="2" xfId="0" applyFont="1" applyBorder="1" applyAlignment="1">
      <alignment horizontal="left" vertical="top" wrapText="1"/>
    </xf>
    <xf numFmtId="1" fontId="5" fillId="0" borderId="2" xfId="0" applyNumberFormat="1" applyFont="1" applyBorder="1" applyAlignment="1">
      <alignment horizontal="center" vertical="center" shrinkToFit="1"/>
    </xf>
    <xf numFmtId="0" fontId="6" fillId="0" borderId="2" xfId="0" applyFont="1" applyBorder="1" applyAlignment="1">
      <alignment horizontal="center" vertical="center" wrapText="1"/>
    </xf>
    <xf numFmtId="0" fontId="6" fillId="0" borderId="2" xfId="0" applyFont="1" applyBorder="1" applyAlignment="1">
      <alignment horizontal="left" vertical="top" wrapText="1"/>
    </xf>
    <xf numFmtId="0" fontId="4" fillId="0" borderId="2" xfId="0" applyFont="1" applyBorder="1" applyAlignment="1">
      <alignment horizontal="left" vertical="center" wrapText="1"/>
    </xf>
    <xf numFmtId="0" fontId="6" fillId="0" borderId="2" xfId="0" applyFont="1" applyBorder="1" applyAlignment="1">
      <alignment horizontal="center" vertical="top" wrapText="1"/>
    </xf>
    <xf numFmtId="0" fontId="4" fillId="2" borderId="2" xfId="0" applyFont="1" applyFill="1" applyBorder="1" applyAlignment="1">
      <alignment horizontal="left" vertical="center" wrapText="1"/>
    </xf>
    <xf numFmtId="0" fontId="3" fillId="0" borderId="2" xfId="0" applyFont="1" applyBorder="1" applyAlignment="1">
      <alignment horizontal="left" vertical="top" wrapText="1"/>
    </xf>
    <xf numFmtId="0" fontId="3" fillId="0" borderId="2" xfId="0" applyFont="1" applyBorder="1" applyAlignment="1">
      <alignment horizontal="center" vertical="center" wrapText="1"/>
    </xf>
    <xf numFmtId="0" fontId="3" fillId="0" borderId="2" xfId="0" applyFont="1" applyBorder="1" applyAlignment="1">
      <alignment horizontal="center" vertical="top" wrapText="1"/>
    </xf>
    <xf numFmtId="0" fontId="6" fillId="0" borderId="2" xfId="0" applyFont="1" applyBorder="1" applyAlignment="1">
      <alignment horizontal="left" vertical="center" wrapText="1"/>
    </xf>
    <xf numFmtId="1" fontId="5" fillId="0" borderId="0" xfId="0" applyNumberFormat="1" applyFont="1" applyAlignment="1">
      <alignment horizontal="center" vertical="top" shrinkToFit="1"/>
    </xf>
    <xf numFmtId="0" fontId="6" fillId="0" borderId="0" xfId="0" applyFont="1" applyAlignment="1">
      <alignment horizontal="left" vertical="top" wrapText="1"/>
    </xf>
    <xf numFmtId="0" fontId="4" fillId="0" borderId="0" xfId="0" applyFont="1" applyAlignment="1">
      <alignment horizontal="left" wrapText="1"/>
    </xf>
    <xf numFmtId="0" fontId="4" fillId="0" borderId="0" xfId="0" applyFont="1" applyAlignment="1">
      <alignment horizontal="left" vertical="center" wrapText="1"/>
    </xf>
    <xf numFmtId="164" fontId="4" fillId="0" borderId="2" xfId="1" applyNumberFormat="1" applyFont="1" applyBorder="1" applyAlignment="1">
      <alignment horizontal="right" vertical="center" wrapText="1"/>
    </xf>
    <xf numFmtId="0" fontId="6" fillId="0" borderId="0" xfId="0" applyFont="1" applyAlignment="1">
      <alignment horizontal="left" vertical="top" wrapText="1"/>
    </xf>
    <xf numFmtId="0" fontId="4" fillId="0" borderId="0" xfId="0" applyFont="1" applyAlignment="1">
      <alignment horizontal="left" vertical="top" wrapText="1"/>
    </xf>
    <xf numFmtId="0" fontId="3" fillId="0" borderId="12" xfId="0" applyFont="1" applyBorder="1" applyAlignment="1">
      <alignment horizontal="left" vertical="top" wrapText="1"/>
    </xf>
    <xf numFmtId="0" fontId="3" fillId="0" borderId="9" xfId="0" applyFont="1" applyBorder="1" applyAlignment="1">
      <alignment horizontal="left" vertical="top" wrapText="1"/>
    </xf>
    <xf numFmtId="0" fontId="3" fillId="0" borderId="10" xfId="0" applyFont="1" applyBorder="1" applyAlignment="1">
      <alignment horizontal="left" vertical="top" wrapText="1"/>
    </xf>
    <xf numFmtId="0" fontId="3" fillId="2" borderId="9" xfId="0" applyFont="1" applyFill="1" applyBorder="1" applyAlignment="1">
      <alignment horizontal="center" vertical="top" wrapText="1"/>
    </xf>
    <xf numFmtId="0" fontId="3" fillId="2" borderId="11" xfId="0" applyFont="1" applyFill="1" applyBorder="1" applyAlignment="1">
      <alignment horizontal="center" vertical="top" wrapText="1"/>
    </xf>
    <xf numFmtId="0" fontId="3" fillId="2" borderId="10" xfId="0" applyFont="1" applyFill="1" applyBorder="1" applyAlignment="1">
      <alignment horizontal="center" vertical="top" wrapText="1"/>
    </xf>
    <xf numFmtId="0" fontId="3" fillId="0" borderId="11" xfId="0" applyFont="1" applyBorder="1" applyAlignment="1">
      <alignment horizontal="left" vertical="top" wrapText="1"/>
    </xf>
    <xf numFmtId="0" fontId="1" fillId="0" borderId="0" xfId="0" applyFont="1" applyAlignment="1">
      <alignment horizontal="left" vertical="top" wrapText="1"/>
    </xf>
    <xf numFmtId="0" fontId="13" fillId="0" borderId="0" xfId="0" applyFont="1" applyAlignment="1">
      <alignment horizontal="center" vertical="top" wrapText="1"/>
    </xf>
    <xf numFmtId="0" fontId="10" fillId="0" borderId="1" xfId="0" applyFont="1" applyBorder="1" applyAlignment="1">
      <alignment horizontal="center" vertical="top" wrapText="1"/>
    </xf>
    <xf numFmtId="0" fontId="2" fillId="2" borderId="3"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1" fillId="2" borderId="4" xfId="0" applyFont="1" applyFill="1" applyBorder="1" applyAlignment="1">
      <alignment horizontal="center" vertical="center" wrapText="1"/>
    </xf>
    <xf numFmtId="0" fontId="1" fillId="2" borderId="5" xfId="0" applyFont="1" applyFill="1" applyBorder="1" applyAlignment="1">
      <alignment horizontal="center" vertical="center" wrapText="1"/>
    </xf>
    <xf numFmtId="0" fontId="1" fillId="2" borderId="6" xfId="0" applyFont="1" applyFill="1" applyBorder="1" applyAlignment="1">
      <alignment horizontal="center" vertical="center" wrapText="1"/>
    </xf>
    <xf numFmtId="0" fontId="1" fillId="2" borderId="7" xfId="0" applyFont="1" applyFill="1" applyBorder="1" applyAlignment="1">
      <alignment horizontal="center" vertical="center" wrapText="1"/>
    </xf>
    <xf numFmtId="0" fontId="1" fillId="2" borderId="8" xfId="0" applyFont="1" applyFill="1" applyBorder="1" applyAlignment="1">
      <alignment horizontal="center" vertical="center" wrapText="1"/>
    </xf>
    <xf numFmtId="0" fontId="1" fillId="2" borderId="9" xfId="0" applyFont="1" applyFill="1" applyBorder="1" applyAlignment="1">
      <alignment horizontal="center" vertical="center" wrapText="1"/>
    </xf>
    <xf numFmtId="0" fontId="1" fillId="2" borderId="10" xfId="0" applyFont="1" applyFill="1" applyBorder="1" applyAlignment="1">
      <alignment horizontal="center" vertical="center" wrapText="1"/>
    </xf>
    <xf numFmtId="0" fontId="1" fillId="2" borderId="11" xfId="0" applyFont="1" applyFill="1" applyBorder="1" applyAlignment="1">
      <alignment horizontal="center" vertical="center" wrapText="1"/>
    </xf>
    <xf numFmtId="164" fontId="12" fillId="2" borderId="2" xfId="0" applyNumberFormat="1" applyFont="1" applyFill="1" applyBorder="1" applyAlignment="1">
      <alignment horizontal="right" vertical="center" wrapText="1"/>
    </xf>
  </cellXfs>
  <cellStyles count="2">
    <cellStyle name="Comma" xfId="1" builtinId="3"/>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19"/>
  <sheetViews>
    <sheetView tabSelected="1" topLeftCell="A91" zoomScale="110" zoomScaleNormal="110" workbookViewId="0">
      <selection activeCell="I108" sqref="I108"/>
    </sheetView>
  </sheetViews>
  <sheetFormatPr defaultRowHeight="15.75" x14ac:dyDescent="0.2"/>
  <cols>
    <col min="1" max="1" width="5.6640625" style="3" customWidth="1"/>
    <col min="2" max="2" width="62.5" style="3" customWidth="1"/>
    <col min="3" max="3" width="6.83203125" style="6" customWidth="1"/>
    <col min="4" max="4" width="8.6640625" style="6" customWidth="1"/>
    <col min="5" max="5" width="13.83203125" style="3" customWidth="1"/>
    <col min="6" max="6" width="14.5" style="3" customWidth="1"/>
    <col min="7" max="7" width="13.5" style="3" customWidth="1"/>
    <col min="8" max="9" width="16.1640625" style="3" customWidth="1"/>
    <col min="10" max="16384" width="9.33203125" style="3"/>
  </cols>
  <sheetData>
    <row r="1" spans="1:9" ht="31.5" x14ac:dyDescent="0.25">
      <c r="A1" s="35" t="s">
        <v>0</v>
      </c>
      <c r="B1" s="35"/>
      <c r="C1" s="5"/>
      <c r="D1" s="5"/>
      <c r="E1" s="1"/>
      <c r="F1" s="1"/>
      <c r="G1" s="1"/>
      <c r="H1" s="1"/>
      <c r="I1" s="2" t="s">
        <v>1</v>
      </c>
    </row>
    <row r="2" spans="1:9" ht="18" x14ac:dyDescent="0.2">
      <c r="A2" s="36" t="s">
        <v>2</v>
      </c>
      <c r="B2" s="36"/>
      <c r="C2" s="36"/>
      <c r="D2" s="36"/>
      <c r="E2" s="36"/>
      <c r="F2" s="36"/>
      <c r="G2" s="36"/>
      <c r="H2" s="36"/>
      <c r="I2" s="36"/>
    </row>
    <row r="3" spans="1:9" ht="22.5" x14ac:dyDescent="0.2">
      <c r="A3" s="37" t="s">
        <v>121</v>
      </c>
      <c r="B3" s="37"/>
      <c r="C3" s="37"/>
      <c r="D3" s="37"/>
      <c r="E3" s="37"/>
      <c r="F3" s="37"/>
      <c r="G3" s="37"/>
      <c r="H3" s="37"/>
      <c r="I3" s="37"/>
    </row>
    <row r="4" spans="1:9" ht="15" customHeight="1" x14ac:dyDescent="0.2">
      <c r="A4" s="38" t="s">
        <v>3</v>
      </c>
      <c r="B4" s="40" t="s">
        <v>4</v>
      </c>
      <c r="C4" s="42" t="s">
        <v>5</v>
      </c>
      <c r="D4" s="43"/>
      <c r="E4" s="46" t="s">
        <v>6</v>
      </c>
      <c r="F4" s="47"/>
      <c r="G4" s="46" t="s">
        <v>7</v>
      </c>
      <c r="H4" s="48"/>
      <c r="I4" s="47"/>
    </row>
    <row r="5" spans="1:9" ht="47.25" x14ac:dyDescent="0.2">
      <c r="A5" s="39"/>
      <c r="B5" s="41"/>
      <c r="C5" s="44"/>
      <c r="D5" s="45"/>
      <c r="E5" s="4" t="s">
        <v>8</v>
      </c>
      <c r="F5" s="4" t="s">
        <v>9</v>
      </c>
      <c r="G5" s="4" t="s">
        <v>8</v>
      </c>
      <c r="H5" s="4" t="s">
        <v>9</v>
      </c>
      <c r="I5" s="4" t="s">
        <v>10</v>
      </c>
    </row>
    <row r="6" spans="1:9" s="8" customFormat="1" ht="15" x14ac:dyDescent="0.25">
      <c r="A6" s="29" t="s">
        <v>11</v>
      </c>
      <c r="B6" s="34"/>
      <c r="C6" s="34"/>
      <c r="D6" s="30"/>
      <c r="E6" s="7"/>
      <c r="F6" s="7"/>
      <c r="G6" s="7"/>
      <c r="H6" s="7"/>
      <c r="I6" s="7"/>
    </row>
    <row r="7" spans="1:9" s="8" customFormat="1" ht="85.5" customHeight="1" x14ac:dyDescent="0.2">
      <c r="A7" s="9">
        <v>1</v>
      </c>
      <c r="B7" s="13" t="s">
        <v>122</v>
      </c>
      <c r="C7" s="11">
        <v>0</v>
      </c>
      <c r="D7" s="12" t="s">
        <v>12</v>
      </c>
      <c r="E7" s="25">
        <v>0</v>
      </c>
      <c r="F7" s="25">
        <v>0</v>
      </c>
      <c r="G7" s="25">
        <f>E7*C7</f>
        <v>0</v>
      </c>
      <c r="H7" s="25">
        <f>F7*C7</f>
        <v>0</v>
      </c>
      <c r="I7" s="25">
        <f>H7+F7</f>
        <v>0</v>
      </c>
    </row>
    <row r="8" spans="1:9" s="8" customFormat="1" ht="85.5" x14ac:dyDescent="0.2">
      <c r="A8" s="11">
        <v>2</v>
      </c>
      <c r="B8" s="13" t="s">
        <v>13</v>
      </c>
      <c r="C8" s="11">
        <v>2</v>
      </c>
      <c r="D8" s="12" t="s">
        <v>14</v>
      </c>
      <c r="E8" s="25">
        <v>0</v>
      </c>
      <c r="F8" s="25">
        <v>10000</v>
      </c>
      <c r="G8" s="25">
        <f>E8*C8</f>
        <v>0</v>
      </c>
      <c r="H8" s="25">
        <f>F8*C8</f>
        <v>20000</v>
      </c>
      <c r="I8" s="25">
        <f>H8+G8</f>
        <v>20000</v>
      </c>
    </row>
    <row r="9" spans="1:9" s="8" customFormat="1" ht="57" x14ac:dyDescent="0.2">
      <c r="A9" s="11">
        <v>3</v>
      </c>
      <c r="B9" s="10" t="s">
        <v>105</v>
      </c>
      <c r="C9" s="11">
        <v>0</v>
      </c>
      <c r="D9" s="12" t="s">
        <v>14</v>
      </c>
      <c r="E9" s="25">
        <v>0</v>
      </c>
      <c r="F9" s="25">
        <v>0</v>
      </c>
      <c r="G9" s="25">
        <f t="shared" ref="G9:G20" si="0">E9*C9</f>
        <v>0</v>
      </c>
      <c r="H9" s="25">
        <f t="shared" ref="H9:H20" si="1">F9*C9</f>
        <v>0</v>
      </c>
      <c r="I9" s="25">
        <f t="shared" ref="I9:I20" si="2">H9+G9</f>
        <v>0</v>
      </c>
    </row>
    <row r="10" spans="1:9" s="8" customFormat="1" ht="42.75" x14ac:dyDescent="0.2">
      <c r="A10" s="11">
        <v>4</v>
      </c>
      <c r="B10" s="13" t="s">
        <v>15</v>
      </c>
      <c r="C10" s="14"/>
      <c r="D10" s="14"/>
      <c r="E10" s="14"/>
      <c r="F10" s="14"/>
      <c r="G10" s="25">
        <f t="shared" si="0"/>
        <v>0</v>
      </c>
      <c r="H10" s="25">
        <f t="shared" si="1"/>
        <v>0</v>
      </c>
      <c r="I10" s="25">
        <f t="shared" si="2"/>
        <v>0</v>
      </c>
    </row>
    <row r="11" spans="1:9" s="8" customFormat="1" ht="15" x14ac:dyDescent="0.2">
      <c r="A11" s="15" t="s">
        <v>16</v>
      </c>
      <c r="B11" s="13" t="s">
        <v>17</v>
      </c>
      <c r="C11" s="11">
        <v>2</v>
      </c>
      <c r="D11" s="12" t="s">
        <v>14</v>
      </c>
      <c r="E11" s="25">
        <v>0</v>
      </c>
      <c r="F11" s="25">
        <v>7000</v>
      </c>
      <c r="G11" s="25">
        <f t="shared" si="0"/>
        <v>0</v>
      </c>
      <c r="H11" s="25">
        <f t="shared" si="1"/>
        <v>14000</v>
      </c>
      <c r="I11" s="25">
        <f t="shared" si="2"/>
        <v>14000</v>
      </c>
    </row>
    <row r="12" spans="1:9" s="8" customFormat="1" ht="28.5" x14ac:dyDescent="0.2">
      <c r="A12" s="11">
        <v>5</v>
      </c>
      <c r="B12" s="13" t="s">
        <v>18</v>
      </c>
      <c r="C12" s="11">
        <v>0</v>
      </c>
      <c r="D12" s="12" t="s">
        <v>14</v>
      </c>
      <c r="E12" s="25">
        <v>0</v>
      </c>
      <c r="F12" s="25">
        <v>0</v>
      </c>
      <c r="G12" s="25">
        <f t="shared" si="0"/>
        <v>0</v>
      </c>
      <c r="H12" s="25">
        <f t="shared" si="1"/>
        <v>0</v>
      </c>
      <c r="I12" s="25">
        <f t="shared" si="2"/>
        <v>0</v>
      </c>
    </row>
    <row r="13" spans="1:9" s="8" customFormat="1" ht="85.5" x14ac:dyDescent="0.2">
      <c r="A13" s="9">
        <v>6</v>
      </c>
      <c r="B13" s="10" t="s">
        <v>106</v>
      </c>
      <c r="C13" s="11">
        <v>0</v>
      </c>
      <c r="D13" s="12" t="s">
        <v>14</v>
      </c>
      <c r="E13" s="25">
        <v>0</v>
      </c>
      <c r="F13" s="25">
        <v>0</v>
      </c>
      <c r="G13" s="25">
        <f t="shared" si="0"/>
        <v>0</v>
      </c>
      <c r="H13" s="25">
        <f t="shared" si="1"/>
        <v>0</v>
      </c>
      <c r="I13" s="25">
        <f t="shared" si="2"/>
        <v>0</v>
      </c>
    </row>
    <row r="14" spans="1:9" s="8" customFormat="1" ht="71.25" x14ac:dyDescent="0.2">
      <c r="A14" s="11">
        <v>7</v>
      </c>
      <c r="B14" s="10" t="s">
        <v>107</v>
      </c>
      <c r="C14" s="14"/>
      <c r="D14" s="14"/>
      <c r="E14" s="14"/>
      <c r="F14" s="14"/>
      <c r="G14" s="25">
        <f t="shared" si="0"/>
        <v>0</v>
      </c>
      <c r="H14" s="25">
        <f t="shared" si="1"/>
        <v>0</v>
      </c>
      <c r="I14" s="25">
        <f t="shared" si="2"/>
        <v>0</v>
      </c>
    </row>
    <row r="15" spans="1:9" s="8" customFormat="1" ht="15" x14ac:dyDescent="0.2">
      <c r="A15" s="15" t="s">
        <v>16</v>
      </c>
      <c r="B15" s="13" t="s">
        <v>19</v>
      </c>
      <c r="C15" s="11">
        <v>80</v>
      </c>
      <c r="D15" s="12" t="s">
        <v>20</v>
      </c>
      <c r="E15" s="25">
        <v>5305</v>
      </c>
      <c r="F15" s="25">
        <v>750</v>
      </c>
      <c r="G15" s="25">
        <f>E15*C15</f>
        <v>424400</v>
      </c>
      <c r="H15" s="25">
        <f t="shared" si="1"/>
        <v>60000</v>
      </c>
      <c r="I15" s="25">
        <f t="shared" si="2"/>
        <v>484400</v>
      </c>
    </row>
    <row r="16" spans="1:9" s="8" customFormat="1" ht="15" x14ac:dyDescent="0.2">
      <c r="A16" s="15" t="s">
        <v>21</v>
      </c>
      <c r="B16" s="13" t="s">
        <v>17</v>
      </c>
      <c r="C16" s="11">
        <v>100</v>
      </c>
      <c r="D16" s="12" t="s">
        <v>20</v>
      </c>
      <c r="E16" s="25">
        <v>2340</v>
      </c>
      <c r="F16" s="25">
        <v>400</v>
      </c>
      <c r="G16" s="25">
        <f t="shared" si="0"/>
        <v>234000</v>
      </c>
      <c r="H16" s="25">
        <f t="shared" si="1"/>
        <v>40000</v>
      </c>
      <c r="I16" s="25">
        <f t="shared" si="2"/>
        <v>274000</v>
      </c>
    </row>
    <row r="17" spans="1:9" s="8" customFormat="1" ht="85.5" x14ac:dyDescent="0.2">
      <c r="A17" s="11">
        <v>8</v>
      </c>
      <c r="B17" s="10" t="s">
        <v>108</v>
      </c>
      <c r="C17" s="11">
        <v>0</v>
      </c>
      <c r="D17" s="12" t="s">
        <v>22</v>
      </c>
      <c r="E17" s="25">
        <v>0</v>
      </c>
      <c r="F17" s="25">
        <v>0</v>
      </c>
      <c r="G17" s="25">
        <f t="shared" si="0"/>
        <v>0</v>
      </c>
      <c r="H17" s="25">
        <f t="shared" si="1"/>
        <v>0</v>
      </c>
      <c r="I17" s="25">
        <f t="shared" si="2"/>
        <v>0</v>
      </c>
    </row>
    <row r="18" spans="1:9" s="8" customFormat="1" ht="42.75" x14ac:dyDescent="0.2">
      <c r="A18" s="9">
        <v>9</v>
      </c>
      <c r="B18" s="10" t="s">
        <v>109</v>
      </c>
      <c r="C18" s="14"/>
      <c r="D18" s="14"/>
      <c r="E18" s="14"/>
      <c r="F18" s="14"/>
      <c r="G18" s="25">
        <f t="shared" si="0"/>
        <v>0</v>
      </c>
      <c r="H18" s="25">
        <f t="shared" si="1"/>
        <v>0</v>
      </c>
      <c r="I18" s="25">
        <f t="shared" si="2"/>
        <v>0</v>
      </c>
    </row>
    <row r="19" spans="1:9" s="8" customFormat="1" ht="15" x14ac:dyDescent="0.2">
      <c r="A19" s="15" t="s">
        <v>16</v>
      </c>
      <c r="B19" s="13" t="s">
        <v>23</v>
      </c>
      <c r="C19" s="11">
        <v>11</v>
      </c>
      <c r="D19" s="12" t="s">
        <v>14</v>
      </c>
      <c r="E19" s="25">
        <v>0</v>
      </c>
      <c r="F19" s="25">
        <v>1700</v>
      </c>
      <c r="G19" s="25">
        <f t="shared" si="0"/>
        <v>0</v>
      </c>
      <c r="H19" s="25">
        <f t="shared" si="1"/>
        <v>18700</v>
      </c>
      <c r="I19" s="25">
        <f t="shared" si="2"/>
        <v>18700</v>
      </c>
    </row>
    <row r="20" spans="1:9" s="8" customFormat="1" ht="15" x14ac:dyDescent="0.2">
      <c r="A20" s="15" t="s">
        <v>21</v>
      </c>
      <c r="B20" s="13" t="s">
        <v>24</v>
      </c>
      <c r="C20" s="11">
        <v>11</v>
      </c>
      <c r="D20" s="12" t="s">
        <v>14</v>
      </c>
      <c r="E20" s="25">
        <v>0</v>
      </c>
      <c r="F20" s="25">
        <v>1700</v>
      </c>
      <c r="G20" s="25">
        <f t="shared" si="0"/>
        <v>0</v>
      </c>
      <c r="H20" s="25">
        <f t="shared" si="1"/>
        <v>18700</v>
      </c>
      <c r="I20" s="25">
        <f t="shared" si="2"/>
        <v>18700</v>
      </c>
    </row>
    <row r="21" spans="1:9" s="8" customFormat="1" ht="15" x14ac:dyDescent="0.2">
      <c r="A21" s="31" t="s">
        <v>25</v>
      </c>
      <c r="B21" s="32"/>
      <c r="C21" s="32"/>
      <c r="D21" s="32"/>
      <c r="E21" s="32"/>
      <c r="F21" s="33"/>
      <c r="G21" s="16"/>
      <c r="H21" s="16"/>
      <c r="I21" s="16"/>
    </row>
    <row r="22" spans="1:9" s="8" customFormat="1" ht="15" x14ac:dyDescent="0.25">
      <c r="A22" s="29" t="s">
        <v>26</v>
      </c>
      <c r="B22" s="30"/>
      <c r="C22" s="14"/>
      <c r="D22" s="14"/>
      <c r="E22" s="7"/>
      <c r="F22" s="7"/>
      <c r="G22" s="7"/>
      <c r="H22" s="7"/>
      <c r="I22" s="7"/>
    </row>
    <row r="23" spans="1:9" s="8" customFormat="1" ht="57" x14ac:dyDescent="0.2">
      <c r="A23" s="9">
        <v>1</v>
      </c>
      <c r="B23" s="10" t="s">
        <v>110</v>
      </c>
      <c r="C23" s="11">
        <v>0</v>
      </c>
      <c r="D23" s="12" t="s">
        <v>27</v>
      </c>
      <c r="E23" s="25">
        <v>0</v>
      </c>
      <c r="F23" s="25">
        <v>0</v>
      </c>
      <c r="G23" s="25">
        <f t="shared" ref="G23:G82" si="3">E23*C23</f>
        <v>0</v>
      </c>
      <c r="H23" s="25">
        <f t="shared" ref="H23" si="4">F23*C23</f>
        <v>0</v>
      </c>
      <c r="I23" s="25">
        <f t="shared" ref="I23" si="5">H23+F23</f>
        <v>0</v>
      </c>
    </row>
    <row r="24" spans="1:9" s="8" customFormat="1" ht="71.25" x14ac:dyDescent="0.2">
      <c r="A24" s="9">
        <v>2</v>
      </c>
      <c r="B24" s="13" t="s">
        <v>28</v>
      </c>
      <c r="C24" s="11">
        <v>2</v>
      </c>
      <c r="D24" s="12" t="s">
        <v>27</v>
      </c>
      <c r="E24" s="25">
        <v>165000</v>
      </c>
      <c r="F24" s="25">
        <v>10000</v>
      </c>
      <c r="G24" s="25">
        <f t="shared" si="3"/>
        <v>330000</v>
      </c>
      <c r="H24" s="25">
        <f t="shared" ref="H24:H82" si="6">F24*C24</f>
        <v>20000</v>
      </c>
      <c r="I24" s="25">
        <f t="shared" ref="I24:I82" si="7">H24+G24</f>
        <v>350000</v>
      </c>
    </row>
    <row r="25" spans="1:9" s="8" customFormat="1" ht="42.75" x14ac:dyDescent="0.2">
      <c r="A25" s="11">
        <v>3</v>
      </c>
      <c r="B25" s="10" t="s">
        <v>111</v>
      </c>
      <c r="C25" s="11">
        <v>2</v>
      </c>
      <c r="D25" s="12" t="s">
        <v>27</v>
      </c>
      <c r="E25" s="25">
        <v>0</v>
      </c>
      <c r="F25" s="25">
        <v>15000</v>
      </c>
      <c r="G25" s="25">
        <f t="shared" si="3"/>
        <v>0</v>
      </c>
      <c r="H25" s="25">
        <f t="shared" si="6"/>
        <v>30000</v>
      </c>
      <c r="I25" s="25">
        <f t="shared" si="7"/>
        <v>30000</v>
      </c>
    </row>
    <row r="26" spans="1:9" s="8" customFormat="1" ht="42.75" x14ac:dyDescent="0.2">
      <c r="A26" s="9">
        <v>4</v>
      </c>
      <c r="B26" s="13" t="s">
        <v>29</v>
      </c>
      <c r="C26" s="11">
        <v>57</v>
      </c>
      <c r="D26" s="12" t="s">
        <v>27</v>
      </c>
      <c r="E26" s="25">
        <v>66700</v>
      </c>
      <c r="F26" s="25">
        <v>8000</v>
      </c>
      <c r="G26" s="25">
        <f t="shared" si="3"/>
        <v>3801900</v>
      </c>
      <c r="H26" s="25">
        <f t="shared" si="6"/>
        <v>456000</v>
      </c>
      <c r="I26" s="25">
        <f t="shared" si="7"/>
        <v>4257900</v>
      </c>
    </row>
    <row r="27" spans="1:9" s="8" customFormat="1" ht="42.75" x14ac:dyDescent="0.2">
      <c r="A27" s="9">
        <v>5</v>
      </c>
      <c r="B27" s="13" t="s">
        <v>30</v>
      </c>
      <c r="C27" s="11">
        <v>1</v>
      </c>
      <c r="D27" s="12" t="s">
        <v>27</v>
      </c>
      <c r="E27" s="25">
        <v>83475</v>
      </c>
      <c r="F27" s="25">
        <v>8000</v>
      </c>
      <c r="G27" s="25">
        <f t="shared" si="3"/>
        <v>83475</v>
      </c>
      <c r="H27" s="25">
        <f t="shared" si="6"/>
        <v>8000</v>
      </c>
      <c r="I27" s="25">
        <f t="shared" si="7"/>
        <v>91475</v>
      </c>
    </row>
    <row r="28" spans="1:9" s="8" customFormat="1" ht="28.5" x14ac:dyDescent="0.2">
      <c r="A28" s="9">
        <v>6</v>
      </c>
      <c r="B28" s="13" t="s">
        <v>31</v>
      </c>
      <c r="C28" s="11">
        <v>58</v>
      </c>
      <c r="D28" s="12" t="s">
        <v>27</v>
      </c>
      <c r="E28" s="25">
        <v>34565</v>
      </c>
      <c r="F28" s="25">
        <v>7000</v>
      </c>
      <c r="G28" s="25">
        <f t="shared" si="3"/>
        <v>2004770</v>
      </c>
      <c r="H28" s="25">
        <f t="shared" si="6"/>
        <v>406000</v>
      </c>
      <c r="I28" s="25">
        <f t="shared" si="7"/>
        <v>2410770</v>
      </c>
    </row>
    <row r="29" spans="1:9" s="8" customFormat="1" ht="42.75" x14ac:dyDescent="0.2">
      <c r="A29" s="9">
        <v>7</v>
      </c>
      <c r="B29" s="13" t="s">
        <v>32</v>
      </c>
      <c r="C29" s="11">
        <v>0</v>
      </c>
      <c r="D29" s="12" t="s">
        <v>27</v>
      </c>
      <c r="E29" s="25">
        <v>0</v>
      </c>
      <c r="F29" s="25">
        <v>0</v>
      </c>
      <c r="G29" s="25">
        <f t="shared" si="3"/>
        <v>0</v>
      </c>
      <c r="H29" s="25">
        <f t="shared" si="6"/>
        <v>0</v>
      </c>
      <c r="I29" s="25">
        <f t="shared" si="7"/>
        <v>0</v>
      </c>
    </row>
    <row r="30" spans="1:9" s="8" customFormat="1" ht="28.5" x14ac:dyDescent="0.2">
      <c r="A30" s="9">
        <v>8</v>
      </c>
      <c r="B30" s="13" t="s">
        <v>33</v>
      </c>
      <c r="C30" s="11">
        <v>112</v>
      </c>
      <c r="D30" s="12" t="s">
        <v>27</v>
      </c>
      <c r="E30" s="25">
        <v>2150</v>
      </c>
      <c r="F30" s="25">
        <v>500</v>
      </c>
      <c r="G30" s="25">
        <f t="shared" si="3"/>
        <v>240800</v>
      </c>
      <c r="H30" s="25">
        <f t="shared" si="6"/>
        <v>56000</v>
      </c>
      <c r="I30" s="25">
        <f t="shared" si="7"/>
        <v>296800</v>
      </c>
    </row>
    <row r="31" spans="1:9" s="8" customFormat="1" ht="28.5" x14ac:dyDescent="0.2">
      <c r="A31" s="11">
        <v>9</v>
      </c>
      <c r="B31" s="13" t="s">
        <v>34</v>
      </c>
      <c r="C31" s="11">
        <v>26</v>
      </c>
      <c r="D31" s="12" t="s">
        <v>27</v>
      </c>
      <c r="E31" s="25">
        <v>7500</v>
      </c>
      <c r="F31" s="25">
        <v>1000</v>
      </c>
      <c r="G31" s="25">
        <f t="shared" si="3"/>
        <v>195000</v>
      </c>
      <c r="H31" s="25">
        <f t="shared" si="6"/>
        <v>26000</v>
      </c>
      <c r="I31" s="25">
        <f t="shared" si="7"/>
        <v>221000</v>
      </c>
    </row>
    <row r="32" spans="1:9" s="8" customFormat="1" ht="28.5" x14ac:dyDescent="0.2">
      <c r="A32" s="9">
        <v>10</v>
      </c>
      <c r="B32" s="13" t="s">
        <v>35</v>
      </c>
      <c r="C32" s="11">
        <v>70</v>
      </c>
      <c r="D32" s="12" t="s">
        <v>27</v>
      </c>
      <c r="E32" s="25">
        <v>1975</v>
      </c>
      <c r="F32" s="25">
        <v>1000</v>
      </c>
      <c r="G32" s="25">
        <f t="shared" si="3"/>
        <v>138250</v>
      </c>
      <c r="H32" s="25">
        <f t="shared" si="6"/>
        <v>70000</v>
      </c>
      <c r="I32" s="25">
        <f t="shared" si="7"/>
        <v>208250</v>
      </c>
    </row>
    <row r="33" spans="1:9" s="8" customFormat="1" ht="42.75" x14ac:dyDescent="0.2">
      <c r="A33" s="9">
        <v>11</v>
      </c>
      <c r="B33" s="13" t="s">
        <v>36</v>
      </c>
      <c r="C33" s="11">
        <v>56</v>
      </c>
      <c r="D33" s="12" t="s">
        <v>27</v>
      </c>
      <c r="E33" s="25">
        <v>4375</v>
      </c>
      <c r="F33" s="25">
        <v>1000</v>
      </c>
      <c r="G33" s="25">
        <f t="shared" si="3"/>
        <v>245000</v>
      </c>
      <c r="H33" s="25">
        <f t="shared" si="6"/>
        <v>56000</v>
      </c>
      <c r="I33" s="25">
        <f t="shared" si="7"/>
        <v>301000</v>
      </c>
    </row>
    <row r="34" spans="1:9" s="8" customFormat="1" ht="28.5" x14ac:dyDescent="0.2">
      <c r="A34" s="9">
        <v>12</v>
      </c>
      <c r="B34" s="13" t="s">
        <v>37</v>
      </c>
      <c r="C34" s="11">
        <v>56</v>
      </c>
      <c r="D34" s="12" t="s">
        <v>27</v>
      </c>
      <c r="E34" s="25">
        <v>6180</v>
      </c>
      <c r="F34" s="25">
        <v>500</v>
      </c>
      <c r="G34" s="25">
        <f t="shared" si="3"/>
        <v>346080</v>
      </c>
      <c r="H34" s="25">
        <f t="shared" si="6"/>
        <v>28000</v>
      </c>
      <c r="I34" s="25">
        <f t="shared" si="7"/>
        <v>374080</v>
      </c>
    </row>
    <row r="35" spans="1:9" s="8" customFormat="1" ht="15" x14ac:dyDescent="0.2">
      <c r="A35" s="9">
        <v>13</v>
      </c>
      <c r="B35" s="13" t="s">
        <v>38</v>
      </c>
      <c r="C35" s="11">
        <v>56</v>
      </c>
      <c r="D35" s="12" t="s">
        <v>27</v>
      </c>
      <c r="E35" s="25">
        <v>10625</v>
      </c>
      <c r="F35" s="25">
        <v>500</v>
      </c>
      <c r="G35" s="25">
        <f t="shared" si="3"/>
        <v>595000</v>
      </c>
      <c r="H35" s="25">
        <f t="shared" si="6"/>
        <v>28000</v>
      </c>
      <c r="I35" s="25">
        <f t="shared" si="7"/>
        <v>623000</v>
      </c>
    </row>
    <row r="36" spans="1:9" s="8" customFormat="1" ht="28.5" x14ac:dyDescent="0.2">
      <c r="A36" s="9">
        <v>14</v>
      </c>
      <c r="B36" s="13" t="s">
        <v>39</v>
      </c>
      <c r="C36" s="11">
        <v>56</v>
      </c>
      <c r="D36" s="12" t="s">
        <v>27</v>
      </c>
      <c r="E36" s="25">
        <v>14250</v>
      </c>
      <c r="F36" s="25">
        <v>2000</v>
      </c>
      <c r="G36" s="25">
        <f t="shared" si="3"/>
        <v>798000</v>
      </c>
      <c r="H36" s="25">
        <f t="shared" si="6"/>
        <v>112000</v>
      </c>
      <c r="I36" s="25">
        <f t="shared" si="7"/>
        <v>910000</v>
      </c>
    </row>
    <row r="37" spans="1:9" s="8" customFormat="1" ht="15" x14ac:dyDescent="0.2">
      <c r="A37" s="9">
        <v>15</v>
      </c>
      <c r="B37" s="13" t="s">
        <v>40</v>
      </c>
      <c r="C37" s="11">
        <v>52</v>
      </c>
      <c r="D37" s="12" t="s">
        <v>27</v>
      </c>
      <c r="E37" s="25">
        <v>21250</v>
      </c>
      <c r="F37" s="25">
        <v>1000</v>
      </c>
      <c r="G37" s="25">
        <f t="shared" si="3"/>
        <v>1105000</v>
      </c>
      <c r="H37" s="25">
        <f t="shared" si="6"/>
        <v>52000</v>
      </c>
      <c r="I37" s="25">
        <f t="shared" si="7"/>
        <v>1157000</v>
      </c>
    </row>
    <row r="38" spans="1:9" s="8" customFormat="1" ht="15" x14ac:dyDescent="0.2">
      <c r="A38" s="9">
        <v>16</v>
      </c>
      <c r="B38" s="13" t="s">
        <v>41</v>
      </c>
      <c r="C38" s="11">
        <v>88</v>
      </c>
      <c r="D38" s="12" t="s">
        <v>27</v>
      </c>
      <c r="E38" s="25">
        <v>23000</v>
      </c>
      <c r="F38" s="25">
        <v>2000</v>
      </c>
      <c r="G38" s="25">
        <f t="shared" si="3"/>
        <v>2024000</v>
      </c>
      <c r="H38" s="25">
        <f t="shared" si="6"/>
        <v>176000</v>
      </c>
      <c r="I38" s="25">
        <f t="shared" si="7"/>
        <v>2200000</v>
      </c>
    </row>
    <row r="39" spans="1:9" s="8" customFormat="1" ht="15" x14ac:dyDescent="0.25">
      <c r="A39" s="9">
        <v>17</v>
      </c>
      <c r="B39" s="17" t="s">
        <v>42</v>
      </c>
      <c r="C39" s="14"/>
      <c r="D39" s="14"/>
      <c r="E39" s="7"/>
      <c r="F39" s="7"/>
      <c r="G39" s="25">
        <f t="shared" si="3"/>
        <v>0</v>
      </c>
      <c r="H39" s="25">
        <f t="shared" si="6"/>
        <v>0</v>
      </c>
      <c r="I39" s="25">
        <f t="shared" si="7"/>
        <v>0</v>
      </c>
    </row>
    <row r="40" spans="1:9" s="8" customFormat="1" ht="142.5" x14ac:dyDescent="0.2">
      <c r="A40" s="18" t="s">
        <v>43</v>
      </c>
      <c r="B40" s="10" t="s">
        <v>112</v>
      </c>
      <c r="C40" s="14"/>
      <c r="D40" s="14"/>
      <c r="E40" s="10"/>
      <c r="F40" s="10"/>
      <c r="G40" s="25">
        <f t="shared" si="3"/>
        <v>0</v>
      </c>
      <c r="H40" s="25">
        <f t="shared" si="6"/>
        <v>0</v>
      </c>
      <c r="I40" s="25">
        <f t="shared" si="7"/>
        <v>0</v>
      </c>
    </row>
    <row r="41" spans="1:9" s="8" customFormat="1" ht="15" x14ac:dyDescent="0.2">
      <c r="A41" s="15" t="s">
        <v>16</v>
      </c>
      <c r="B41" s="13" t="s">
        <v>44</v>
      </c>
      <c r="C41" s="11">
        <v>200</v>
      </c>
      <c r="D41" s="12" t="s">
        <v>20</v>
      </c>
      <c r="E41" s="25">
        <v>1580</v>
      </c>
      <c r="F41" s="25">
        <v>250</v>
      </c>
      <c r="G41" s="25">
        <f t="shared" si="3"/>
        <v>316000</v>
      </c>
      <c r="H41" s="25">
        <f t="shared" si="6"/>
        <v>50000</v>
      </c>
      <c r="I41" s="25">
        <f t="shared" si="7"/>
        <v>366000</v>
      </c>
    </row>
    <row r="42" spans="1:9" s="8" customFormat="1" ht="15" x14ac:dyDescent="0.2">
      <c r="A42" s="15" t="s">
        <v>45</v>
      </c>
      <c r="B42" s="13" t="s">
        <v>46</v>
      </c>
      <c r="C42" s="11">
        <v>0</v>
      </c>
      <c r="D42" s="12" t="s">
        <v>20</v>
      </c>
      <c r="E42" s="25">
        <v>1062</v>
      </c>
      <c r="F42" s="25">
        <v>200</v>
      </c>
      <c r="G42" s="25">
        <f t="shared" si="3"/>
        <v>0</v>
      </c>
      <c r="H42" s="25">
        <f t="shared" si="6"/>
        <v>0</v>
      </c>
      <c r="I42" s="25">
        <f t="shared" si="7"/>
        <v>0</v>
      </c>
    </row>
    <row r="43" spans="1:9" s="8" customFormat="1" ht="15" x14ac:dyDescent="0.2">
      <c r="A43" s="15" t="s">
        <v>47</v>
      </c>
      <c r="B43" s="13" t="s">
        <v>48</v>
      </c>
      <c r="C43" s="11">
        <v>300</v>
      </c>
      <c r="D43" s="12" t="s">
        <v>20</v>
      </c>
      <c r="E43" s="25">
        <v>780</v>
      </c>
      <c r="F43" s="25">
        <v>180</v>
      </c>
      <c r="G43" s="25">
        <f t="shared" si="3"/>
        <v>234000</v>
      </c>
      <c r="H43" s="25">
        <f t="shared" si="6"/>
        <v>54000</v>
      </c>
      <c r="I43" s="25">
        <f t="shared" si="7"/>
        <v>288000</v>
      </c>
    </row>
    <row r="44" spans="1:9" s="8" customFormat="1" ht="15" x14ac:dyDescent="0.2">
      <c r="A44" s="15" t="s">
        <v>49</v>
      </c>
      <c r="B44" s="13" t="s">
        <v>50</v>
      </c>
      <c r="C44" s="11">
        <v>150</v>
      </c>
      <c r="D44" s="12" t="s">
        <v>20</v>
      </c>
      <c r="E44" s="25">
        <v>530</v>
      </c>
      <c r="F44" s="25">
        <v>180</v>
      </c>
      <c r="G44" s="25">
        <f t="shared" si="3"/>
        <v>79500</v>
      </c>
      <c r="H44" s="25">
        <f t="shared" si="6"/>
        <v>27000</v>
      </c>
      <c r="I44" s="25">
        <f t="shared" si="7"/>
        <v>106500</v>
      </c>
    </row>
    <row r="45" spans="1:9" s="8" customFormat="1" ht="15" x14ac:dyDescent="0.2">
      <c r="A45" s="15" t="s">
        <v>51</v>
      </c>
      <c r="B45" s="13" t="s">
        <v>52</v>
      </c>
      <c r="C45" s="11">
        <v>200</v>
      </c>
      <c r="D45" s="12" t="s">
        <v>20</v>
      </c>
      <c r="E45" s="25">
        <v>392</v>
      </c>
      <c r="F45" s="25">
        <v>170</v>
      </c>
      <c r="G45" s="25">
        <f t="shared" si="3"/>
        <v>78400</v>
      </c>
      <c r="H45" s="25">
        <f t="shared" si="6"/>
        <v>34000</v>
      </c>
      <c r="I45" s="25">
        <f t="shared" si="7"/>
        <v>112400</v>
      </c>
    </row>
    <row r="46" spans="1:9" s="8" customFormat="1" ht="15" x14ac:dyDescent="0.2">
      <c r="A46" s="15" t="s">
        <v>53</v>
      </c>
      <c r="B46" s="13" t="s">
        <v>54</v>
      </c>
      <c r="C46" s="11">
        <v>0</v>
      </c>
      <c r="D46" s="12" t="s">
        <v>20</v>
      </c>
      <c r="E46" s="25">
        <v>295</v>
      </c>
      <c r="F46" s="25">
        <v>100</v>
      </c>
      <c r="G46" s="25">
        <f t="shared" si="3"/>
        <v>0</v>
      </c>
      <c r="H46" s="25">
        <f t="shared" si="6"/>
        <v>0</v>
      </c>
      <c r="I46" s="25">
        <f t="shared" si="7"/>
        <v>0</v>
      </c>
    </row>
    <row r="47" spans="1:9" s="8" customFormat="1" ht="15" x14ac:dyDescent="0.2">
      <c r="A47" s="19" t="s">
        <v>55</v>
      </c>
      <c r="B47" s="17" t="s">
        <v>56</v>
      </c>
      <c r="C47" s="14"/>
      <c r="D47" s="14"/>
      <c r="E47" s="25"/>
      <c r="F47" s="25"/>
      <c r="G47" s="25">
        <f t="shared" si="3"/>
        <v>0</v>
      </c>
      <c r="H47" s="25">
        <f t="shared" si="6"/>
        <v>0</v>
      </c>
      <c r="I47" s="25">
        <f t="shared" si="7"/>
        <v>0</v>
      </c>
    </row>
    <row r="48" spans="1:9" s="8" customFormat="1" ht="15" x14ac:dyDescent="0.2">
      <c r="A48" s="15" t="s">
        <v>16</v>
      </c>
      <c r="B48" s="13" t="s">
        <v>44</v>
      </c>
      <c r="C48" s="11">
        <v>6</v>
      </c>
      <c r="D48" s="12" t="s">
        <v>14</v>
      </c>
      <c r="E48" s="25">
        <v>32000</v>
      </c>
      <c r="F48" s="25">
        <v>2500</v>
      </c>
      <c r="G48" s="25">
        <f t="shared" si="3"/>
        <v>192000</v>
      </c>
      <c r="H48" s="25">
        <f t="shared" si="6"/>
        <v>15000</v>
      </c>
      <c r="I48" s="25">
        <f t="shared" si="7"/>
        <v>207000</v>
      </c>
    </row>
    <row r="49" spans="1:9" s="8" customFormat="1" ht="15" x14ac:dyDescent="0.2">
      <c r="A49" s="15" t="s">
        <v>45</v>
      </c>
      <c r="B49" s="13" t="s">
        <v>46</v>
      </c>
      <c r="C49" s="11">
        <v>6</v>
      </c>
      <c r="D49" s="12" t="s">
        <v>14</v>
      </c>
      <c r="E49" s="25">
        <v>18864</v>
      </c>
      <c r="F49" s="25">
        <v>2000</v>
      </c>
      <c r="G49" s="25">
        <f t="shared" si="3"/>
        <v>113184</v>
      </c>
      <c r="H49" s="25">
        <f t="shared" si="6"/>
        <v>12000</v>
      </c>
      <c r="I49" s="25">
        <f t="shared" si="7"/>
        <v>125184</v>
      </c>
    </row>
    <row r="50" spans="1:9" s="8" customFormat="1" ht="15" x14ac:dyDescent="0.2">
      <c r="A50" s="15" t="s">
        <v>47</v>
      </c>
      <c r="B50" s="13" t="s">
        <v>48</v>
      </c>
      <c r="C50" s="11">
        <v>6</v>
      </c>
      <c r="D50" s="12" t="s">
        <v>14</v>
      </c>
      <c r="E50" s="25">
        <v>17244</v>
      </c>
      <c r="F50" s="25">
        <v>1500</v>
      </c>
      <c r="G50" s="25">
        <f t="shared" si="3"/>
        <v>103464</v>
      </c>
      <c r="H50" s="25">
        <f t="shared" si="6"/>
        <v>9000</v>
      </c>
      <c r="I50" s="25">
        <f t="shared" si="7"/>
        <v>112464</v>
      </c>
    </row>
    <row r="51" spans="1:9" s="8" customFormat="1" ht="15" x14ac:dyDescent="0.2">
      <c r="A51" s="15" t="s">
        <v>49</v>
      </c>
      <c r="B51" s="13" t="s">
        <v>50</v>
      </c>
      <c r="C51" s="11">
        <v>6</v>
      </c>
      <c r="D51" s="12" t="s">
        <v>14</v>
      </c>
      <c r="E51" s="25">
        <v>11600</v>
      </c>
      <c r="F51" s="25">
        <v>1500</v>
      </c>
      <c r="G51" s="25">
        <f t="shared" si="3"/>
        <v>69600</v>
      </c>
      <c r="H51" s="25">
        <f t="shared" si="6"/>
        <v>9000</v>
      </c>
      <c r="I51" s="25">
        <f t="shared" si="7"/>
        <v>78600</v>
      </c>
    </row>
    <row r="52" spans="1:9" s="8" customFormat="1" ht="15" x14ac:dyDescent="0.2">
      <c r="A52" s="15" t="s">
        <v>57</v>
      </c>
      <c r="B52" s="13" t="s">
        <v>52</v>
      </c>
      <c r="C52" s="11">
        <v>6</v>
      </c>
      <c r="D52" s="12" t="s">
        <v>14</v>
      </c>
      <c r="E52" s="25">
        <v>8850</v>
      </c>
      <c r="F52" s="25">
        <v>1000</v>
      </c>
      <c r="G52" s="25">
        <f t="shared" si="3"/>
        <v>53100</v>
      </c>
      <c r="H52" s="25">
        <f t="shared" si="6"/>
        <v>6000</v>
      </c>
      <c r="I52" s="25">
        <f t="shared" si="7"/>
        <v>59100</v>
      </c>
    </row>
    <row r="53" spans="1:9" s="8" customFormat="1" ht="15" x14ac:dyDescent="0.2">
      <c r="A53" s="19" t="s">
        <v>58</v>
      </c>
      <c r="B53" s="17" t="s">
        <v>59</v>
      </c>
      <c r="C53" s="14"/>
      <c r="D53" s="14"/>
      <c r="E53" s="25"/>
      <c r="F53" s="25"/>
      <c r="G53" s="25">
        <f t="shared" si="3"/>
        <v>0</v>
      </c>
      <c r="H53" s="25">
        <f t="shared" si="6"/>
        <v>0</v>
      </c>
      <c r="I53" s="25">
        <f t="shared" si="7"/>
        <v>0</v>
      </c>
    </row>
    <row r="54" spans="1:9" s="8" customFormat="1" ht="15" x14ac:dyDescent="0.2">
      <c r="A54" s="12" t="s">
        <v>16</v>
      </c>
      <c r="B54" s="13" t="s">
        <v>54</v>
      </c>
      <c r="C54" s="11">
        <v>3</v>
      </c>
      <c r="D54" s="12" t="s">
        <v>14</v>
      </c>
      <c r="E54" s="25">
        <v>5750</v>
      </c>
      <c r="F54" s="25">
        <v>1000</v>
      </c>
      <c r="G54" s="25">
        <f t="shared" si="3"/>
        <v>17250</v>
      </c>
      <c r="H54" s="25">
        <f t="shared" si="6"/>
        <v>3000</v>
      </c>
      <c r="I54" s="25">
        <f t="shared" si="7"/>
        <v>20250</v>
      </c>
    </row>
    <row r="55" spans="1:9" s="8" customFormat="1" ht="15" x14ac:dyDescent="0.2">
      <c r="A55" s="15" t="s">
        <v>45</v>
      </c>
      <c r="B55" s="13" t="s">
        <v>44</v>
      </c>
      <c r="C55" s="11">
        <v>3</v>
      </c>
      <c r="D55" s="12" t="s">
        <v>14</v>
      </c>
      <c r="E55" s="25">
        <v>38960</v>
      </c>
      <c r="F55" s="25">
        <v>3000</v>
      </c>
      <c r="G55" s="25">
        <f t="shared" si="3"/>
        <v>116880</v>
      </c>
      <c r="H55" s="25">
        <f t="shared" si="6"/>
        <v>9000</v>
      </c>
      <c r="I55" s="25">
        <f t="shared" si="7"/>
        <v>125880</v>
      </c>
    </row>
    <row r="56" spans="1:9" s="8" customFormat="1" ht="15" x14ac:dyDescent="0.2">
      <c r="A56" s="15" t="s">
        <v>60</v>
      </c>
      <c r="B56" s="13" t="s">
        <v>61</v>
      </c>
      <c r="C56" s="11">
        <v>2</v>
      </c>
      <c r="D56" s="12" t="s">
        <v>14</v>
      </c>
      <c r="E56" s="25">
        <v>32000</v>
      </c>
      <c r="F56" s="25">
        <v>3000</v>
      </c>
      <c r="G56" s="25">
        <f t="shared" si="3"/>
        <v>64000</v>
      </c>
      <c r="H56" s="25">
        <f t="shared" si="6"/>
        <v>6000</v>
      </c>
      <c r="I56" s="25">
        <f t="shared" si="7"/>
        <v>70000</v>
      </c>
    </row>
    <row r="57" spans="1:9" s="8" customFormat="1" ht="15" x14ac:dyDescent="0.2">
      <c r="A57" s="15" t="s">
        <v>62</v>
      </c>
      <c r="B57" s="13" t="s">
        <v>63</v>
      </c>
      <c r="C57" s="11">
        <v>2</v>
      </c>
      <c r="D57" s="12" t="s">
        <v>14</v>
      </c>
      <c r="E57" s="25">
        <v>24500</v>
      </c>
      <c r="F57" s="25">
        <v>3000</v>
      </c>
      <c r="G57" s="25">
        <f t="shared" si="3"/>
        <v>49000</v>
      </c>
      <c r="H57" s="25">
        <f t="shared" si="6"/>
        <v>6000</v>
      </c>
      <c r="I57" s="25">
        <f t="shared" si="7"/>
        <v>55000</v>
      </c>
    </row>
    <row r="58" spans="1:9" s="8" customFormat="1" ht="15" x14ac:dyDescent="0.2">
      <c r="A58" s="15" t="s">
        <v>64</v>
      </c>
      <c r="B58" s="13" t="s">
        <v>65</v>
      </c>
      <c r="C58" s="11">
        <v>0</v>
      </c>
      <c r="D58" s="12" t="s">
        <v>14</v>
      </c>
      <c r="E58" s="25">
        <v>0</v>
      </c>
      <c r="F58" s="25">
        <v>0</v>
      </c>
      <c r="G58" s="25">
        <f t="shared" si="3"/>
        <v>0</v>
      </c>
      <c r="H58" s="25">
        <f t="shared" si="6"/>
        <v>0</v>
      </c>
      <c r="I58" s="25">
        <f t="shared" si="7"/>
        <v>0</v>
      </c>
    </row>
    <row r="59" spans="1:9" s="8" customFormat="1" ht="15" x14ac:dyDescent="0.2">
      <c r="A59" s="15" t="s">
        <v>66</v>
      </c>
      <c r="B59" s="13" t="s">
        <v>67</v>
      </c>
      <c r="C59" s="11">
        <v>0</v>
      </c>
      <c r="D59" s="12" t="s">
        <v>14</v>
      </c>
      <c r="E59" s="25">
        <v>0</v>
      </c>
      <c r="F59" s="25">
        <v>0</v>
      </c>
      <c r="G59" s="25">
        <f t="shared" si="3"/>
        <v>0</v>
      </c>
      <c r="H59" s="25">
        <f t="shared" si="6"/>
        <v>0</v>
      </c>
      <c r="I59" s="25">
        <f t="shared" si="7"/>
        <v>0</v>
      </c>
    </row>
    <row r="60" spans="1:9" s="8" customFormat="1" ht="15" x14ac:dyDescent="0.25">
      <c r="A60" s="9">
        <v>18</v>
      </c>
      <c r="B60" s="17" t="s">
        <v>68</v>
      </c>
      <c r="C60" s="14"/>
      <c r="D60" s="14"/>
      <c r="E60" s="7"/>
      <c r="F60" s="7"/>
      <c r="G60" s="25">
        <f t="shared" si="3"/>
        <v>0</v>
      </c>
      <c r="H60" s="25">
        <f t="shared" si="6"/>
        <v>0</v>
      </c>
      <c r="I60" s="25">
        <f t="shared" si="7"/>
        <v>0</v>
      </c>
    </row>
    <row r="61" spans="1:9" s="8" customFormat="1" ht="114" x14ac:dyDescent="0.2">
      <c r="A61" s="12" t="s">
        <v>43</v>
      </c>
      <c r="B61" s="10" t="s">
        <v>113</v>
      </c>
      <c r="C61" s="14"/>
      <c r="D61" s="14"/>
      <c r="E61" s="10"/>
      <c r="F61" s="10"/>
      <c r="G61" s="25">
        <f t="shared" si="3"/>
        <v>0</v>
      </c>
      <c r="H61" s="25">
        <f t="shared" si="6"/>
        <v>0</v>
      </c>
      <c r="I61" s="25">
        <f t="shared" si="7"/>
        <v>0</v>
      </c>
    </row>
    <row r="62" spans="1:9" s="8" customFormat="1" ht="15" x14ac:dyDescent="0.2">
      <c r="A62" s="15" t="s">
        <v>16</v>
      </c>
      <c r="B62" s="13" t="s">
        <v>69</v>
      </c>
      <c r="C62" s="11">
        <v>69</v>
      </c>
      <c r="D62" s="12" t="s">
        <v>20</v>
      </c>
      <c r="E62" s="25">
        <v>2750</v>
      </c>
      <c r="F62" s="25">
        <v>300</v>
      </c>
      <c r="G62" s="25">
        <f t="shared" si="3"/>
        <v>189750</v>
      </c>
      <c r="H62" s="25">
        <f t="shared" si="6"/>
        <v>20700</v>
      </c>
      <c r="I62" s="25">
        <f t="shared" si="7"/>
        <v>210450</v>
      </c>
    </row>
    <row r="63" spans="1:9" s="8" customFormat="1" ht="15" x14ac:dyDescent="0.2">
      <c r="A63" s="15" t="s">
        <v>45</v>
      </c>
      <c r="B63" s="13" t="s">
        <v>70</v>
      </c>
      <c r="C63" s="11">
        <v>100</v>
      </c>
      <c r="D63" s="12" t="s">
        <v>20</v>
      </c>
      <c r="E63" s="25">
        <v>2150</v>
      </c>
      <c r="F63" s="25">
        <v>280</v>
      </c>
      <c r="G63" s="25">
        <f t="shared" si="3"/>
        <v>215000</v>
      </c>
      <c r="H63" s="25">
        <f t="shared" si="6"/>
        <v>28000</v>
      </c>
      <c r="I63" s="25">
        <f t="shared" si="7"/>
        <v>243000</v>
      </c>
    </row>
    <row r="64" spans="1:9" s="8" customFormat="1" ht="15" x14ac:dyDescent="0.2">
      <c r="A64" s="15" t="s">
        <v>47</v>
      </c>
      <c r="B64" s="13" t="s">
        <v>71</v>
      </c>
      <c r="C64" s="11">
        <v>800</v>
      </c>
      <c r="D64" s="12" t="s">
        <v>20</v>
      </c>
      <c r="E64" s="25">
        <v>1335</v>
      </c>
      <c r="F64" s="25">
        <v>250</v>
      </c>
      <c r="G64" s="25">
        <f t="shared" si="3"/>
        <v>1068000</v>
      </c>
      <c r="H64" s="25">
        <f t="shared" si="6"/>
        <v>200000</v>
      </c>
      <c r="I64" s="25">
        <f t="shared" si="7"/>
        <v>1268000</v>
      </c>
    </row>
    <row r="65" spans="1:9" s="8" customFormat="1" ht="15" x14ac:dyDescent="0.2">
      <c r="A65" s="12" t="s">
        <v>49</v>
      </c>
      <c r="B65" s="20" t="s">
        <v>72</v>
      </c>
      <c r="C65" s="11">
        <v>900</v>
      </c>
      <c r="D65" s="12" t="s">
        <v>20</v>
      </c>
      <c r="E65" s="25">
        <v>890</v>
      </c>
      <c r="F65" s="25">
        <v>225</v>
      </c>
      <c r="G65" s="25">
        <f t="shared" si="3"/>
        <v>801000</v>
      </c>
      <c r="H65" s="25">
        <f t="shared" si="6"/>
        <v>202500</v>
      </c>
      <c r="I65" s="25">
        <f t="shared" si="7"/>
        <v>1003500</v>
      </c>
    </row>
    <row r="66" spans="1:9" s="8" customFormat="1" ht="15" x14ac:dyDescent="0.2">
      <c r="A66" s="15" t="s">
        <v>51</v>
      </c>
      <c r="B66" s="13" t="s">
        <v>44</v>
      </c>
      <c r="C66" s="11">
        <v>800</v>
      </c>
      <c r="D66" s="12" t="s">
        <v>20</v>
      </c>
      <c r="E66" s="25">
        <v>515</v>
      </c>
      <c r="F66" s="25">
        <v>200</v>
      </c>
      <c r="G66" s="25">
        <f t="shared" si="3"/>
        <v>412000</v>
      </c>
      <c r="H66" s="25">
        <f t="shared" si="6"/>
        <v>160000</v>
      </c>
      <c r="I66" s="25">
        <f t="shared" si="7"/>
        <v>572000</v>
      </c>
    </row>
    <row r="67" spans="1:9" s="8" customFormat="1" ht="28.5" x14ac:dyDescent="0.25">
      <c r="A67" s="9">
        <v>19</v>
      </c>
      <c r="B67" s="13" t="s">
        <v>73</v>
      </c>
      <c r="C67" s="14"/>
      <c r="D67" s="14"/>
      <c r="E67" s="7"/>
      <c r="F67" s="7"/>
      <c r="G67" s="25">
        <f t="shared" si="3"/>
        <v>0</v>
      </c>
      <c r="H67" s="25">
        <f t="shared" si="6"/>
        <v>0</v>
      </c>
      <c r="I67" s="25">
        <f t="shared" si="7"/>
        <v>0</v>
      </c>
    </row>
    <row r="68" spans="1:9" s="8" customFormat="1" ht="15" x14ac:dyDescent="0.2">
      <c r="A68" s="15" t="s">
        <v>74</v>
      </c>
      <c r="B68" s="13" t="s">
        <v>70</v>
      </c>
      <c r="C68" s="11">
        <v>2</v>
      </c>
      <c r="D68" s="12" t="s">
        <v>27</v>
      </c>
      <c r="E68" s="25">
        <v>19000</v>
      </c>
      <c r="F68" s="25">
        <v>2000</v>
      </c>
      <c r="G68" s="25">
        <f t="shared" si="3"/>
        <v>38000</v>
      </c>
      <c r="H68" s="25">
        <f t="shared" si="6"/>
        <v>4000</v>
      </c>
      <c r="I68" s="25">
        <f t="shared" si="7"/>
        <v>42000</v>
      </c>
    </row>
    <row r="69" spans="1:9" s="8" customFormat="1" ht="28.5" x14ac:dyDescent="0.25">
      <c r="A69" s="9">
        <v>20</v>
      </c>
      <c r="B69" s="13" t="s">
        <v>75</v>
      </c>
      <c r="C69" s="14"/>
      <c r="D69" s="14"/>
      <c r="E69" s="7"/>
      <c r="F69" s="7"/>
      <c r="G69" s="25">
        <f t="shared" si="3"/>
        <v>0</v>
      </c>
      <c r="H69" s="25">
        <f t="shared" si="6"/>
        <v>0</v>
      </c>
      <c r="I69" s="25">
        <f t="shared" si="7"/>
        <v>0</v>
      </c>
    </row>
    <row r="70" spans="1:9" s="8" customFormat="1" ht="15" x14ac:dyDescent="0.2">
      <c r="A70" s="15" t="s">
        <v>16</v>
      </c>
      <c r="B70" s="13" t="s">
        <v>71</v>
      </c>
      <c r="C70" s="11">
        <v>90</v>
      </c>
      <c r="D70" s="12" t="s">
        <v>27</v>
      </c>
      <c r="E70" s="25">
        <v>7500</v>
      </c>
      <c r="F70" s="25">
        <v>1000</v>
      </c>
      <c r="G70" s="25">
        <f t="shared" si="3"/>
        <v>675000</v>
      </c>
      <c r="H70" s="25">
        <f t="shared" si="6"/>
        <v>90000</v>
      </c>
      <c r="I70" s="25">
        <f t="shared" si="7"/>
        <v>765000</v>
      </c>
    </row>
    <row r="71" spans="1:9" s="8" customFormat="1" ht="42.75" x14ac:dyDescent="0.2">
      <c r="A71" s="9">
        <v>21</v>
      </c>
      <c r="B71" s="10" t="s">
        <v>114</v>
      </c>
      <c r="C71" s="14"/>
      <c r="D71" s="14"/>
      <c r="E71" s="14"/>
      <c r="F71" s="14"/>
      <c r="G71" s="25">
        <f t="shared" si="3"/>
        <v>0</v>
      </c>
      <c r="H71" s="25">
        <f t="shared" si="6"/>
        <v>0</v>
      </c>
      <c r="I71" s="25">
        <f t="shared" si="7"/>
        <v>0</v>
      </c>
    </row>
    <row r="72" spans="1:9" s="8" customFormat="1" ht="15" x14ac:dyDescent="0.2">
      <c r="A72" s="12" t="s">
        <v>16</v>
      </c>
      <c r="B72" s="20" t="s">
        <v>70</v>
      </c>
      <c r="C72" s="11">
        <v>1</v>
      </c>
      <c r="D72" s="12" t="s">
        <v>27</v>
      </c>
      <c r="E72" s="25">
        <v>2000</v>
      </c>
      <c r="F72" s="25">
        <v>700</v>
      </c>
      <c r="G72" s="25">
        <f t="shared" si="3"/>
        <v>2000</v>
      </c>
      <c r="H72" s="25">
        <f t="shared" si="6"/>
        <v>700</v>
      </c>
      <c r="I72" s="25">
        <f t="shared" si="7"/>
        <v>2700</v>
      </c>
    </row>
    <row r="73" spans="1:9" s="8" customFormat="1" ht="15" x14ac:dyDescent="0.2">
      <c r="A73" s="15" t="s">
        <v>21</v>
      </c>
      <c r="B73" s="13" t="s">
        <v>71</v>
      </c>
      <c r="C73" s="11">
        <v>1</v>
      </c>
      <c r="D73" s="12" t="s">
        <v>27</v>
      </c>
      <c r="E73" s="25">
        <v>1800</v>
      </c>
      <c r="F73" s="25">
        <v>700</v>
      </c>
      <c r="G73" s="25">
        <f t="shared" si="3"/>
        <v>1800</v>
      </c>
      <c r="H73" s="25">
        <f t="shared" si="6"/>
        <v>700</v>
      </c>
      <c r="I73" s="25">
        <f t="shared" si="7"/>
        <v>2500</v>
      </c>
    </row>
    <row r="74" spans="1:9" s="8" customFormat="1" ht="15" x14ac:dyDescent="0.2">
      <c r="A74" s="15" t="s">
        <v>47</v>
      </c>
      <c r="B74" s="13" t="s">
        <v>72</v>
      </c>
      <c r="C74" s="11">
        <v>1</v>
      </c>
      <c r="D74" s="12" t="s">
        <v>27</v>
      </c>
      <c r="E74" s="25">
        <v>1700</v>
      </c>
      <c r="F74" s="25">
        <v>700</v>
      </c>
      <c r="G74" s="25">
        <f t="shared" si="3"/>
        <v>1700</v>
      </c>
      <c r="H74" s="25">
        <f t="shared" si="6"/>
        <v>700</v>
      </c>
      <c r="I74" s="25">
        <f t="shared" si="7"/>
        <v>2400</v>
      </c>
    </row>
    <row r="75" spans="1:9" s="8" customFormat="1" ht="28.5" x14ac:dyDescent="0.2">
      <c r="A75" s="9">
        <v>22</v>
      </c>
      <c r="B75" s="13" t="s">
        <v>76</v>
      </c>
      <c r="C75" s="14"/>
      <c r="D75" s="14"/>
      <c r="E75" s="14"/>
      <c r="F75" s="14"/>
      <c r="G75" s="25">
        <f t="shared" si="3"/>
        <v>0</v>
      </c>
      <c r="H75" s="25">
        <f t="shared" si="6"/>
        <v>0</v>
      </c>
      <c r="I75" s="25">
        <f t="shared" si="7"/>
        <v>0</v>
      </c>
    </row>
    <row r="76" spans="1:9" s="8" customFormat="1" ht="15" x14ac:dyDescent="0.2">
      <c r="A76" s="15" t="s">
        <v>16</v>
      </c>
      <c r="B76" s="13" t="s">
        <v>71</v>
      </c>
      <c r="C76" s="11">
        <v>7</v>
      </c>
      <c r="D76" s="12" t="s">
        <v>27</v>
      </c>
      <c r="E76" s="25">
        <v>8160</v>
      </c>
      <c r="F76" s="25">
        <v>1000</v>
      </c>
      <c r="G76" s="25">
        <f t="shared" si="3"/>
        <v>57120</v>
      </c>
      <c r="H76" s="25">
        <f t="shared" si="6"/>
        <v>7000</v>
      </c>
      <c r="I76" s="25">
        <f t="shared" si="7"/>
        <v>64120</v>
      </c>
    </row>
    <row r="77" spans="1:9" s="8" customFormat="1" ht="15" x14ac:dyDescent="0.2">
      <c r="A77" s="15" t="s">
        <v>45</v>
      </c>
      <c r="B77" s="13" t="s">
        <v>72</v>
      </c>
      <c r="C77" s="11">
        <v>30</v>
      </c>
      <c r="D77" s="12" t="s">
        <v>27</v>
      </c>
      <c r="E77" s="25">
        <v>6970</v>
      </c>
      <c r="F77" s="25">
        <v>1000</v>
      </c>
      <c r="G77" s="25">
        <f t="shared" si="3"/>
        <v>209100</v>
      </c>
      <c r="H77" s="25">
        <f t="shared" si="6"/>
        <v>30000</v>
      </c>
      <c r="I77" s="25">
        <f t="shared" si="7"/>
        <v>239100</v>
      </c>
    </row>
    <row r="78" spans="1:9" s="8" customFormat="1" ht="71.25" x14ac:dyDescent="0.2">
      <c r="A78" s="9">
        <v>23</v>
      </c>
      <c r="B78" s="13" t="s">
        <v>77</v>
      </c>
      <c r="C78" s="11">
        <v>0</v>
      </c>
      <c r="D78" s="12" t="s">
        <v>27</v>
      </c>
      <c r="E78" s="25">
        <v>0</v>
      </c>
      <c r="F78" s="25">
        <v>0</v>
      </c>
      <c r="G78" s="25">
        <f t="shared" si="3"/>
        <v>0</v>
      </c>
      <c r="H78" s="25">
        <f t="shared" si="6"/>
        <v>0</v>
      </c>
      <c r="I78" s="25">
        <f t="shared" si="7"/>
        <v>0</v>
      </c>
    </row>
    <row r="79" spans="1:9" s="8" customFormat="1" ht="28.5" x14ac:dyDescent="0.2">
      <c r="A79" s="9">
        <v>24</v>
      </c>
      <c r="B79" s="13" t="s">
        <v>78</v>
      </c>
      <c r="C79" s="11">
        <v>0</v>
      </c>
      <c r="D79" s="12" t="s">
        <v>27</v>
      </c>
      <c r="E79" s="25">
        <v>0</v>
      </c>
      <c r="F79" s="25">
        <v>0</v>
      </c>
      <c r="G79" s="25">
        <f t="shared" si="3"/>
        <v>0</v>
      </c>
      <c r="H79" s="25">
        <f t="shared" si="6"/>
        <v>0</v>
      </c>
      <c r="I79" s="25">
        <f t="shared" si="7"/>
        <v>0</v>
      </c>
    </row>
    <row r="80" spans="1:9" s="8" customFormat="1" ht="28.5" x14ac:dyDescent="0.2">
      <c r="A80" s="9">
        <v>25</v>
      </c>
      <c r="B80" s="13" t="s">
        <v>79</v>
      </c>
      <c r="C80" s="11">
        <v>0</v>
      </c>
      <c r="D80" s="12" t="s">
        <v>27</v>
      </c>
      <c r="E80" s="25">
        <v>0</v>
      </c>
      <c r="F80" s="25">
        <v>0</v>
      </c>
      <c r="G80" s="25">
        <f t="shared" si="3"/>
        <v>0</v>
      </c>
      <c r="H80" s="25">
        <f t="shared" si="6"/>
        <v>0</v>
      </c>
      <c r="I80" s="25">
        <f t="shared" si="7"/>
        <v>0</v>
      </c>
    </row>
    <row r="81" spans="1:9" s="8" customFormat="1" ht="57" x14ac:dyDescent="0.2">
      <c r="A81" s="11">
        <v>26</v>
      </c>
      <c r="B81" s="10" t="s">
        <v>115</v>
      </c>
      <c r="C81" s="11">
        <v>0</v>
      </c>
      <c r="D81" s="12" t="s">
        <v>22</v>
      </c>
      <c r="E81" s="25">
        <v>0</v>
      </c>
      <c r="F81" s="25">
        <v>0</v>
      </c>
      <c r="G81" s="25">
        <f t="shared" si="3"/>
        <v>0</v>
      </c>
      <c r="H81" s="25">
        <f t="shared" si="6"/>
        <v>0</v>
      </c>
      <c r="I81" s="25">
        <f t="shared" si="7"/>
        <v>0</v>
      </c>
    </row>
    <row r="82" spans="1:9" s="8" customFormat="1" ht="28.5" x14ac:dyDescent="0.2">
      <c r="A82" s="9">
        <v>27</v>
      </c>
      <c r="B82" s="13" t="s">
        <v>80</v>
      </c>
      <c r="C82" s="11">
        <v>0</v>
      </c>
      <c r="D82" s="12" t="s">
        <v>22</v>
      </c>
      <c r="E82" s="25">
        <v>0</v>
      </c>
      <c r="F82" s="25">
        <v>0</v>
      </c>
      <c r="G82" s="25">
        <f t="shared" si="3"/>
        <v>0</v>
      </c>
      <c r="H82" s="25">
        <f t="shared" si="6"/>
        <v>0</v>
      </c>
      <c r="I82" s="25">
        <f t="shared" si="7"/>
        <v>0</v>
      </c>
    </row>
    <row r="83" spans="1:9" s="8" customFormat="1" ht="15" x14ac:dyDescent="0.2">
      <c r="A83" s="31" t="s">
        <v>81</v>
      </c>
      <c r="B83" s="32"/>
      <c r="C83" s="32"/>
      <c r="D83" s="32"/>
      <c r="E83" s="32"/>
      <c r="F83" s="33"/>
      <c r="G83" s="16"/>
      <c r="H83" s="16"/>
      <c r="I83" s="16"/>
    </row>
    <row r="84" spans="1:9" s="8" customFormat="1" ht="15" x14ac:dyDescent="0.25">
      <c r="A84" s="29" t="s">
        <v>82</v>
      </c>
      <c r="B84" s="34"/>
      <c r="C84" s="30"/>
      <c r="D84" s="14"/>
      <c r="E84" s="7"/>
      <c r="F84" s="7"/>
      <c r="G84" s="7"/>
      <c r="H84" s="7"/>
      <c r="I84" s="7"/>
    </row>
    <row r="85" spans="1:9" s="8" customFormat="1" ht="42.75" x14ac:dyDescent="0.2">
      <c r="A85" s="9">
        <v>1</v>
      </c>
      <c r="B85" s="13" t="s">
        <v>83</v>
      </c>
      <c r="C85" s="11">
        <v>1</v>
      </c>
      <c r="D85" s="12" t="s">
        <v>12</v>
      </c>
      <c r="E85" s="25">
        <v>0</v>
      </c>
      <c r="F85" s="25">
        <v>100000</v>
      </c>
      <c r="G85" s="25">
        <f t="shared" ref="G85:G87" si="8">E85*C85</f>
        <v>0</v>
      </c>
      <c r="H85" s="25">
        <f t="shared" ref="H85:H87" si="9">F85*C85</f>
        <v>100000</v>
      </c>
      <c r="I85" s="25">
        <f t="shared" ref="I85:I99" si="10">H85+G85</f>
        <v>100000</v>
      </c>
    </row>
    <row r="86" spans="1:9" s="8" customFormat="1" ht="42.75" x14ac:dyDescent="0.2">
      <c r="A86" s="9">
        <v>2</v>
      </c>
      <c r="B86" s="13" t="s">
        <v>84</v>
      </c>
      <c r="C86" s="11">
        <v>3</v>
      </c>
      <c r="D86" s="12" t="s">
        <v>27</v>
      </c>
      <c r="E86" s="25">
        <v>345000</v>
      </c>
      <c r="F86" s="25">
        <v>15000</v>
      </c>
      <c r="G86" s="25">
        <f t="shared" si="8"/>
        <v>1035000</v>
      </c>
      <c r="H86" s="25">
        <f t="shared" si="9"/>
        <v>45000</v>
      </c>
      <c r="I86" s="25">
        <f t="shared" si="10"/>
        <v>1080000</v>
      </c>
    </row>
    <row r="87" spans="1:9" s="8" customFormat="1" ht="88.5" customHeight="1" x14ac:dyDescent="0.2">
      <c r="A87" s="11">
        <v>3</v>
      </c>
      <c r="B87" s="10" t="s">
        <v>116</v>
      </c>
      <c r="C87" s="11">
        <v>1</v>
      </c>
      <c r="D87" s="12" t="s">
        <v>12</v>
      </c>
      <c r="E87" s="25">
        <v>0</v>
      </c>
      <c r="F87" s="25">
        <v>35000</v>
      </c>
      <c r="G87" s="25">
        <f t="shared" si="8"/>
        <v>0</v>
      </c>
      <c r="H87" s="25">
        <f t="shared" si="9"/>
        <v>35000</v>
      </c>
      <c r="I87" s="25">
        <f t="shared" si="10"/>
        <v>35000</v>
      </c>
    </row>
    <row r="88" spans="1:9" s="8" customFormat="1" ht="15" x14ac:dyDescent="0.25">
      <c r="A88" s="9">
        <v>4</v>
      </c>
      <c r="B88" s="17" t="s">
        <v>85</v>
      </c>
      <c r="C88" s="14"/>
      <c r="D88" s="14"/>
      <c r="E88" s="7"/>
      <c r="F88" s="7"/>
      <c r="G88" s="7"/>
      <c r="H88" s="7"/>
      <c r="I88" s="25">
        <f t="shared" si="10"/>
        <v>0</v>
      </c>
    </row>
    <row r="89" spans="1:9" s="8" customFormat="1" ht="117" customHeight="1" x14ac:dyDescent="0.2">
      <c r="A89" s="18" t="s">
        <v>43</v>
      </c>
      <c r="B89" s="10" t="s">
        <v>117</v>
      </c>
      <c r="C89" s="14"/>
      <c r="D89" s="14"/>
      <c r="E89" s="10"/>
      <c r="F89" s="10"/>
      <c r="G89" s="10"/>
      <c r="H89" s="10"/>
      <c r="I89" s="25">
        <f t="shared" si="10"/>
        <v>0</v>
      </c>
    </row>
    <row r="90" spans="1:9" s="8" customFormat="1" ht="15" x14ac:dyDescent="0.2">
      <c r="A90" s="15" t="s">
        <v>16</v>
      </c>
      <c r="B90" s="13" t="s">
        <v>44</v>
      </c>
      <c r="C90" s="11">
        <v>60</v>
      </c>
      <c r="D90" s="12" t="s">
        <v>20</v>
      </c>
      <c r="E90" s="25">
        <v>1600</v>
      </c>
      <c r="F90" s="25">
        <v>200</v>
      </c>
      <c r="G90" s="25">
        <f t="shared" ref="G90:G95" si="11">E90*C90</f>
        <v>96000</v>
      </c>
      <c r="H90" s="25">
        <f t="shared" ref="H90:H95" si="12">F90*C90</f>
        <v>12000</v>
      </c>
      <c r="I90" s="25">
        <f t="shared" si="10"/>
        <v>108000</v>
      </c>
    </row>
    <row r="91" spans="1:9" s="8" customFormat="1" ht="15" x14ac:dyDescent="0.2">
      <c r="A91" s="15" t="s">
        <v>45</v>
      </c>
      <c r="B91" s="13" t="s">
        <v>46</v>
      </c>
      <c r="C91" s="11">
        <v>40</v>
      </c>
      <c r="D91" s="12" t="s">
        <v>20</v>
      </c>
      <c r="E91" s="25">
        <v>960</v>
      </c>
      <c r="F91" s="25">
        <v>180</v>
      </c>
      <c r="G91" s="25">
        <f t="shared" si="11"/>
        <v>38400</v>
      </c>
      <c r="H91" s="25">
        <f t="shared" si="12"/>
        <v>7200</v>
      </c>
      <c r="I91" s="25">
        <f t="shared" si="10"/>
        <v>45600</v>
      </c>
    </row>
    <row r="92" spans="1:9" s="8" customFormat="1" ht="15" x14ac:dyDescent="0.2">
      <c r="A92" s="15" t="s">
        <v>47</v>
      </c>
      <c r="B92" s="13" t="s">
        <v>48</v>
      </c>
      <c r="C92" s="11">
        <v>50</v>
      </c>
      <c r="D92" s="12" t="s">
        <v>20</v>
      </c>
      <c r="E92" s="25">
        <v>680</v>
      </c>
      <c r="F92" s="25">
        <v>150</v>
      </c>
      <c r="G92" s="25">
        <f t="shared" si="11"/>
        <v>34000</v>
      </c>
      <c r="H92" s="25">
        <f t="shared" si="12"/>
        <v>7500</v>
      </c>
      <c r="I92" s="25">
        <f t="shared" si="10"/>
        <v>41500</v>
      </c>
    </row>
    <row r="93" spans="1:9" s="8" customFormat="1" ht="15" x14ac:dyDescent="0.2">
      <c r="A93" s="15" t="s">
        <v>49</v>
      </c>
      <c r="B93" s="13" t="s">
        <v>50</v>
      </c>
      <c r="C93" s="11">
        <v>60</v>
      </c>
      <c r="D93" s="12" t="s">
        <v>20</v>
      </c>
      <c r="E93" s="25">
        <v>500</v>
      </c>
      <c r="F93" s="25">
        <v>125</v>
      </c>
      <c r="G93" s="25">
        <f t="shared" si="11"/>
        <v>30000</v>
      </c>
      <c r="H93" s="25">
        <f t="shared" si="12"/>
        <v>7500</v>
      </c>
      <c r="I93" s="25">
        <f t="shared" si="10"/>
        <v>37500</v>
      </c>
    </row>
    <row r="94" spans="1:9" s="8" customFormat="1" ht="15" x14ac:dyDescent="0.2">
      <c r="A94" s="15" t="s">
        <v>51</v>
      </c>
      <c r="B94" s="13" t="s">
        <v>52</v>
      </c>
      <c r="C94" s="11">
        <v>40</v>
      </c>
      <c r="D94" s="12" t="s">
        <v>20</v>
      </c>
      <c r="E94" s="25">
        <v>390</v>
      </c>
      <c r="F94" s="25">
        <v>100</v>
      </c>
      <c r="G94" s="25">
        <f t="shared" si="11"/>
        <v>15600</v>
      </c>
      <c r="H94" s="25">
        <f t="shared" si="12"/>
        <v>4000</v>
      </c>
      <c r="I94" s="25">
        <f t="shared" si="10"/>
        <v>19600</v>
      </c>
    </row>
    <row r="95" spans="1:9" s="8" customFormat="1" ht="15" x14ac:dyDescent="0.2">
      <c r="A95" s="15" t="s">
        <v>53</v>
      </c>
      <c r="B95" s="13" t="s">
        <v>54</v>
      </c>
      <c r="C95" s="11">
        <v>270</v>
      </c>
      <c r="D95" s="12" t="s">
        <v>20</v>
      </c>
      <c r="E95" s="25">
        <v>295</v>
      </c>
      <c r="F95" s="25">
        <v>100</v>
      </c>
      <c r="G95" s="25">
        <f t="shared" si="11"/>
        <v>79650</v>
      </c>
      <c r="H95" s="25">
        <f t="shared" si="12"/>
        <v>27000</v>
      </c>
      <c r="I95" s="25">
        <f t="shared" si="10"/>
        <v>106650</v>
      </c>
    </row>
    <row r="96" spans="1:9" s="8" customFormat="1" ht="15" x14ac:dyDescent="0.25">
      <c r="A96" s="9">
        <v>5</v>
      </c>
      <c r="B96" s="17" t="s">
        <v>56</v>
      </c>
      <c r="C96" s="14"/>
      <c r="D96" s="14"/>
      <c r="E96" s="7"/>
      <c r="F96" s="7"/>
      <c r="G96" s="7"/>
      <c r="H96" s="7"/>
      <c r="I96" s="25">
        <f t="shared" si="10"/>
        <v>0</v>
      </c>
    </row>
    <row r="97" spans="1:9" s="8" customFormat="1" ht="15" x14ac:dyDescent="0.2">
      <c r="A97" s="15" t="s">
        <v>16</v>
      </c>
      <c r="B97" s="13" t="s">
        <v>44</v>
      </c>
      <c r="C97" s="11">
        <v>0</v>
      </c>
      <c r="D97" s="12" t="s">
        <v>14</v>
      </c>
      <c r="E97" s="25">
        <v>0</v>
      </c>
      <c r="F97" s="25">
        <v>0</v>
      </c>
      <c r="G97" s="25">
        <f t="shared" ref="G97:G99" si="13">E97*C97</f>
        <v>0</v>
      </c>
      <c r="H97" s="25">
        <f t="shared" ref="H97:H99" si="14">F97*C97</f>
        <v>0</v>
      </c>
      <c r="I97" s="25">
        <f t="shared" si="10"/>
        <v>0</v>
      </c>
    </row>
    <row r="98" spans="1:9" s="8" customFormat="1" ht="15" x14ac:dyDescent="0.2">
      <c r="A98" s="15" t="s">
        <v>21</v>
      </c>
      <c r="B98" s="13" t="s">
        <v>86</v>
      </c>
      <c r="C98" s="11">
        <v>5</v>
      </c>
      <c r="D98" s="12" t="s">
        <v>14</v>
      </c>
      <c r="E98" s="25">
        <v>0</v>
      </c>
      <c r="F98" s="25">
        <v>0</v>
      </c>
      <c r="G98" s="25">
        <f t="shared" si="13"/>
        <v>0</v>
      </c>
      <c r="H98" s="25">
        <f t="shared" si="14"/>
        <v>0</v>
      </c>
      <c r="I98" s="25">
        <f t="shared" si="10"/>
        <v>0</v>
      </c>
    </row>
    <row r="99" spans="1:9" s="8" customFormat="1" ht="15" x14ac:dyDescent="0.2">
      <c r="A99" s="9">
        <v>6</v>
      </c>
      <c r="B99" s="13" t="s">
        <v>65</v>
      </c>
      <c r="C99" s="11">
        <v>0</v>
      </c>
      <c r="D99" s="12" t="s">
        <v>14</v>
      </c>
      <c r="E99" s="25">
        <v>0</v>
      </c>
      <c r="F99" s="25">
        <v>0</v>
      </c>
      <c r="G99" s="25">
        <f t="shared" si="13"/>
        <v>0</v>
      </c>
      <c r="H99" s="25">
        <f t="shared" si="14"/>
        <v>0</v>
      </c>
      <c r="I99" s="25">
        <f t="shared" si="10"/>
        <v>0</v>
      </c>
    </row>
    <row r="100" spans="1:9" s="8" customFormat="1" ht="15" x14ac:dyDescent="0.2">
      <c r="A100" s="31" t="s">
        <v>87</v>
      </c>
      <c r="B100" s="32"/>
      <c r="C100" s="32"/>
      <c r="D100" s="32"/>
      <c r="E100" s="32"/>
      <c r="F100" s="33"/>
      <c r="G100" s="16"/>
      <c r="H100" s="16"/>
      <c r="I100" s="16"/>
    </row>
    <row r="101" spans="1:9" s="8" customFormat="1" ht="15" x14ac:dyDescent="0.25">
      <c r="A101" s="29" t="s">
        <v>88</v>
      </c>
      <c r="B101" s="34"/>
      <c r="C101" s="30"/>
      <c r="D101" s="14"/>
      <c r="E101" s="7"/>
      <c r="F101" s="7"/>
      <c r="G101" s="7"/>
      <c r="H101" s="7"/>
      <c r="I101" s="7"/>
    </row>
    <row r="102" spans="1:9" s="8" customFormat="1" ht="42.75" x14ac:dyDescent="0.2">
      <c r="A102" s="9">
        <v>1</v>
      </c>
      <c r="B102" s="13" t="s">
        <v>89</v>
      </c>
      <c r="C102" s="11">
        <v>1</v>
      </c>
      <c r="D102" s="12" t="s">
        <v>90</v>
      </c>
      <c r="E102" s="25">
        <v>200000</v>
      </c>
      <c r="F102" s="25">
        <v>100000</v>
      </c>
      <c r="G102" s="25">
        <f t="shared" ref="G102:G105" si="15">E102*C102</f>
        <v>200000</v>
      </c>
      <c r="H102" s="25">
        <f t="shared" ref="H102:H105" si="16">F102*C102</f>
        <v>100000</v>
      </c>
      <c r="I102" s="25">
        <f t="shared" ref="I102:I106" si="17">H102+G102</f>
        <v>300000</v>
      </c>
    </row>
    <row r="103" spans="1:9" s="8" customFormat="1" ht="42.75" x14ac:dyDescent="0.2">
      <c r="A103" s="9">
        <v>2</v>
      </c>
      <c r="B103" s="13" t="s">
        <v>91</v>
      </c>
      <c r="C103" s="11">
        <v>1</v>
      </c>
      <c r="D103" s="12" t="s">
        <v>90</v>
      </c>
      <c r="E103" s="25">
        <v>380000</v>
      </c>
      <c r="F103" s="25">
        <v>8000</v>
      </c>
      <c r="G103" s="25">
        <f t="shared" si="15"/>
        <v>380000</v>
      </c>
      <c r="H103" s="25">
        <f t="shared" si="16"/>
        <v>8000</v>
      </c>
      <c r="I103" s="25">
        <f t="shared" si="17"/>
        <v>388000</v>
      </c>
    </row>
    <row r="104" spans="1:9" s="8" customFormat="1" ht="42.75" x14ac:dyDescent="0.2">
      <c r="A104" s="9">
        <v>3</v>
      </c>
      <c r="B104" s="13" t="s">
        <v>92</v>
      </c>
      <c r="C104" s="11">
        <v>4</v>
      </c>
      <c r="D104" s="12" t="s">
        <v>12</v>
      </c>
      <c r="E104" s="25">
        <v>12000</v>
      </c>
      <c r="F104" s="25">
        <v>3000</v>
      </c>
      <c r="G104" s="25">
        <f t="shared" si="15"/>
        <v>48000</v>
      </c>
      <c r="H104" s="25">
        <f t="shared" si="16"/>
        <v>12000</v>
      </c>
      <c r="I104" s="25">
        <f t="shared" si="17"/>
        <v>60000</v>
      </c>
    </row>
    <row r="105" spans="1:9" s="8" customFormat="1" ht="28.5" x14ac:dyDescent="0.2">
      <c r="A105" s="9">
        <v>4</v>
      </c>
      <c r="B105" s="13" t="s">
        <v>93</v>
      </c>
      <c r="C105" s="11">
        <v>1</v>
      </c>
      <c r="D105" s="12" t="s">
        <v>90</v>
      </c>
      <c r="E105" s="25">
        <v>0</v>
      </c>
      <c r="F105" s="25">
        <v>200000</v>
      </c>
      <c r="G105" s="25">
        <f t="shared" si="15"/>
        <v>0</v>
      </c>
      <c r="H105" s="25">
        <f t="shared" si="16"/>
        <v>200000</v>
      </c>
      <c r="I105" s="25">
        <f t="shared" si="17"/>
        <v>200000</v>
      </c>
    </row>
    <row r="106" spans="1:9" s="8" customFormat="1" ht="15" x14ac:dyDescent="0.2">
      <c r="A106" s="9">
        <v>5</v>
      </c>
      <c r="B106" s="13" t="s">
        <v>94</v>
      </c>
      <c r="C106" s="11">
        <v>1</v>
      </c>
      <c r="D106" s="12" t="s">
        <v>90</v>
      </c>
      <c r="E106" s="25"/>
      <c r="F106" s="25">
        <v>500000</v>
      </c>
      <c r="G106" s="25">
        <f>E106*C106</f>
        <v>0</v>
      </c>
      <c r="H106" s="25">
        <f>F106*C106</f>
        <v>500000</v>
      </c>
      <c r="I106" s="25">
        <f t="shared" si="17"/>
        <v>500000</v>
      </c>
    </row>
    <row r="107" spans="1:9" s="8" customFormat="1" ht="15" x14ac:dyDescent="0.2">
      <c r="A107" s="31" t="s">
        <v>95</v>
      </c>
      <c r="B107" s="32"/>
      <c r="C107" s="32"/>
      <c r="D107" s="32"/>
      <c r="E107" s="32"/>
      <c r="F107" s="33"/>
      <c r="G107" s="16"/>
      <c r="H107" s="16"/>
      <c r="I107" s="16"/>
    </row>
    <row r="108" spans="1:9" s="8" customFormat="1" x14ac:dyDescent="0.2">
      <c r="A108" s="31" t="s">
        <v>96</v>
      </c>
      <c r="B108" s="32"/>
      <c r="C108" s="32"/>
      <c r="D108" s="32"/>
      <c r="E108" s="32"/>
      <c r="F108" s="33"/>
      <c r="G108" s="16"/>
      <c r="H108" s="16"/>
      <c r="I108" s="49">
        <f>SUM(I7:I106)</f>
        <v>23424073</v>
      </c>
    </row>
    <row r="109" spans="1:9" s="8" customFormat="1" ht="15" x14ac:dyDescent="0.2">
      <c r="A109" s="28" t="s">
        <v>118</v>
      </c>
      <c r="B109" s="28"/>
      <c r="C109" s="28"/>
      <c r="D109" s="28"/>
      <c r="E109" s="28"/>
      <c r="F109" s="28"/>
      <c r="G109" s="28"/>
      <c r="H109" s="28"/>
      <c r="I109" s="28"/>
    </row>
    <row r="110" spans="1:9" s="8" customFormat="1" ht="30" customHeight="1" x14ac:dyDescent="0.2">
      <c r="A110" s="21">
        <v>1</v>
      </c>
      <c r="B110" s="27" t="s">
        <v>119</v>
      </c>
      <c r="C110" s="27"/>
      <c r="D110" s="27"/>
      <c r="E110" s="27"/>
      <c r="F110" s="27"/>
      <c r="G110" s="27"/>
      <c r="H110" s="27"/>
      <c r="I110" s="27"/>
    </row>
    <row r="111" spans="1:9" s="8" customFormat="1" ht="30.75" customHeight="1" x14ac:dyDescent="0.25">
      <c r="A111" s="21">
        <v>2</v>
      </c>
      <c r="B111" s="26" t="s">
        <v>97</v>
      </c>
      <c r="C111" s="26"/>
      <c r="D111" s="26"/>
      <c r="E111" s="26"/>
      <c r="F111" s="26"/>
      <c r="G111" s="26"/>
      <c r="H111" s="26"/>
      <c r="I111" s="23"/>
    </row>
    <row r="112" spans="1:9" s="8" customFormat="1" ht="15" x14ac:dyDescent="0.25">
      <c r="A112" s="21">
        <v>3</v>
      </c>
      <c r="B112" s="26" t="s">
        <v>98</v>
      </c>
      <c r="C112" s="26"/>
      <c r="D112" s="26"/>
      <c r="E112" s="26"/>
      <c r="F112" s="23"/>
      <c r="G112" s="23"/>
      <c r="H112" s="23"/>
      <c r="I112" s="23"/>
    </row>
    <row r="113" spans="1:9" s="8" customFormat="1" ht="15" x14ac:dyDescent="0.2">
      <c r="A113" s="21">
        <v>4</v>
      </c>
      <c r="B113" s="26" t="s">
        <v>99</v>
      </c>
      <c r="C113" s="26"/>
      <c r="D113" s="26"/>
      <c r="E113" s="26"/>
      <c r="F113" s="26"/>
      <c r="G113" s="26"/>
      <c r="H113" s="26"/>
      <c r="I113" s="26"/>
    </row>
    <row r="114" spans="1:9" s="8" customFormat="1" ht="15" x14ac:dyDescent="0.25">
      <c r="A114" s="21">
        <v>5</v>
      </c>
      <c r="B114" s="22" t="s">
        <v>100</v>
      </c>
      <c r="C114" s="24"/>
      <c r="D114" s="24"/>
      <c r="E114" s="23"/>
      <c r="F114" s="23"/>
      <c r="G114" s="23"/>
      <c r="H114" s="23"/>
      <c r="I114" s="23"/>
    </row>
    <row r="115" spans="1:9" s="8" customFormat="1" ht="28.5" x14ac:dyDescent="0.25">
      <c r="A115" s="21">
        <v>6</v>
      </c>
      <c r="B115" s="22" t="s">
        <v>101</v>
      </c>
      <c r="C115" s="24"/>
      <c r="D115" s="24"/>
      <c r="E115" s="23"/>
      <c r="F115" s="23"/>
      <c r="G115" s="23"/>
      <c r="H115" s="23"/>
      <c r="I115" s="23"/>
    </row>
    <row r="116" spans="1:9" s="8" customFormat="1" ht="15" x14ac:dyDescent="0.25">
      <c r="A116" s="21">
        <v>7</v>
      </c>
      <c r="B116" s="26" t="s">
        <v>102</v>
      </c>
      <c r="C116" s="26"/>
      <c r="D116" s="26"/>
      <c r="E116" s="26"/>
      <c r="F116" s="23"/>
      <c r="G116" s="23"/>
      <c r="H116" s="23"/>
      <c r="I116" s="23"/>
    </row>
    <row r="117" spans="1:9" s="8" customFormat="1" ht="9.9499999999999993" customHeight="1" x14ac:dyDescent="0.25">
      <c r="A117" s="21">
        <v>8</v>
      </c>
      <c r="B117" s="26" t="s">
        <v>103</v>
      </c>
      <c r="C117" s="26"/>
      <c r="D117" s="24"/>
      <c r="E117" s="23"/>
      <c r="F117" s="23"/>
      <c r="G117" s="23"/>
      <c r="H117" s="23"/>
      <c r="I117" s="23"/>
    </row>
    <row r="118" spans="1:9" s="8" customFormat="1" ht="9.1999999999999993" customHeight="1" x14ac:dyDescent="0.25">
      <c r="A118" s="21">
        <v>9</v>
      </c>
      <c r="B118" s="26" t="s">
        <v>104</v>
      </c>
      <c r="C118" s="26"/>
      <c r="D118" s="26"/>
      <c r="E118" s="26"/>
      <c r="F118" s="23"/>
      <c r="G118" s="23"/>
      <c r="H118" s="23"/>
      <c r="I118" s="23"/>
    </row>
    <row r="119" spans="1:9" s="8" customFormat="1" ht="18" customHeight="1" x14ac:dyDescent="0.2">
      <c r="A119" s="21">
        <v>10</v>
      </c>
      <c r="B119" s="27" t="s">
        <v>120</v>
      </c>
      <c r="C119" s="27"/>
      <c r="D119" s="27"/>
      <c r="E119" s="27"/>
      <c r="F119" s="27"/>
      <c r="G119" s="27"/>
      <c r="H119" s="27"/>
      <c r="I119" s="24"/>
    </row>
  </sheetData>
  <mergeCells count="26">
    <mergeCell ref="A6:D6"/>
    <mergeCell ref="A21:F21"/>
    <mergeCell ref="A1:B1"/>
    <mergeCell ref="A2:I2"/>
    <mergeCell ref="A3:I3"/>
    <mergeCell ref="A4:A5"/>
    <mergeCell ref="B4:B5"/>
    <mergeCell ref="C4:D5"/>
    <mergeCell ref="E4:F4"/>
    <mergeCell ref="G4:I4"/>
    <mergeCell ref="A22:B22"/>
    <mergeCell ref="A83:F83"/>
    <mergeCell ref="B116:E116"/>
    <mergeCell ref="B117:C117"/>
    <mergeCell ref="A100:F100"/>
    <mergeCell ref="A101:C101"/>
    <mergeCell ref="A107:F107"/>
    <mergeCell ref="A108:F108"/>
    <mergeCell ref="A84:C84"/>
    <mergeCell ref="B118:E118"/>
    <mergeCell ref="B119:H119"/>
    <mergeCell ref="A109:I109"/>
    <mergeCell ref="B110:I110"/>
    <mergeCell ref="B111:H111"/>
    <mergeCell ref="B112:E112"/>
    <mergeCell ref="B113:I113"/>
  </mergeCells>
  <printOptions horizontalCentered="1"/>
  <pageMargins left="0" right="0" top="0" bottom="0" header="0.31496062992125984" footer="0.31496062992125984"/>
  <pageSetup paperSize="9" orientation="landscape"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Table 1</vt:lpstr>
      <vt:lpstr>'Table 1'!Print_Titles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BSC NAQVI</dc:creator>
  <cp:lastModifiedBy>Rehan Aslam</cp:lastModifiedBy>
  <cp:lastPrinted>2024-08-09T14:08:10Z</cp:lastPrinted>
  <dcterms:created xsi:type="dcterms:W3CDTF">2024-08-09T13:04:11Z</dcterms:created>
  <dcterms:modified xsi:type="dcterms:W3CDTF">2024-08-12T12:45:00Z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reated">
    <vt:filetime>2024-03-27T00:00:00Z</vt:filetime>
  </property>
  <property fmtid="{D5CDD505-2E9C-101B-9397-08002B2CF9AE}" pid="3" name="Creator">
    <vt:lpwstr>Microsoft® Excel® 2013</vt:lpwstr>
  </property>
  <property fmtid="{D5CDD505-2E9C-101B-9397-08002B2CF9AE}" pid="4" name="LastSaved">
    <vt:filetime>2024-08-09T00:00:00Z</vt:filetime>
  </property>
  <property fmtid="{D5CDD505-2E9C-101B-9397-08002B2CF9AE}" pid="5" name="Producer">
    <vt:lpwstr>Microsoft® Excel® 2013</vt:lpwstr>
  </property>
</Properties>
</file>