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98AC2149-E88B-4CB2-AF8F-133F4E22A7A2}" xr6:coauthVersionLast="47" xr6:coauthVersionMax="47" xr10:uidLastSave="{00000000-0000-0000-0000-000000000000}"/>
  <bookViews>
    <workbookView minimized="1" xWindow="4875" yWindow="4875" windowWidth="15330" windowHeight="108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24" i="1" l="1"/>
  <c r="G32" i="1"/>
  <c r="G34" i="1" s="1"/>
  <c r="G26" i="1"/>
  <c r="G30" i="1" s="1"/>
  <c r="D26" i="1" l="1"/>
  <c r="D27" i="1" s="1"/>
  <c r="G37" i="1"/>
  <c r="D54" i="1" l="1"/>
  <c r="D47" i="1"/>
  <c r="D28" i="1"/>
  <c r="D44" i="1" l="1"/>
  <c r="D46" i="1" s="1"/>
  <c r="D48" i="1" s="1"/>
  <c r="D53" i="1"/>
  <c r="D55" i="1" s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<sst xmlns="http://schemas.openxmlformats.org/spreadsheetml/2006/main" count="37" uniqueCount="34">
  <si>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</si>
  <si>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</si>
  <si>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</si>
  <si>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</si>
  <si>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</si>
  <si>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</si>
  <si>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</si>
  <si>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</si>
  <si>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</si>
  <si>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</si>
  <si>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</si>
  <si>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</si>
  <si>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</si>
  <si>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</si>
  <si>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</si>
  <si>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</si>
  <si>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</si>
  <si>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</si>
  <si>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</si>
  <si>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</si>
  <si>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</si>
  <si>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</si>
  <si>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</si>
  <si>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</si>
  <si>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</si>
  <si>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</si>
  <si>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</si>
  <si>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</si>
  <si>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SST 15%</t>
  </si>
  <si>
    <t>(Two Million Two Hundred Fifty Four Thousand Only/=).</t>
  </si>
  <si>
    <t>SST 20%</t>
  </si>
  <si>
    <t>02 Dec 2024</t>
  </si>
  <si>
    <t>021</t>
  </si>
  <si>
    <t>Operarion and Maintenance charges for HVAC, Fire Fighting &amp; Plumbing pumps.
For the month of November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</si>
</sst>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165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294388</xdr:colOff>
      <xdr:row>39</xdr:row>
      <xdr:rowOff>134712</xdr:rowOff>
    </xdr:from>
    <xdr:to>
      <xdr:col>1</xdr:col>
      <xdr:colOff>643787</xdr:colOff>
      <xdr:row>42</xdr:row>
      <xdr:rowOff>64538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88" y="9465324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940893</xdr:colOff>
      <xdr:row>1</xdr:row>
      <xdr:rowOff>118895</xdr:rowOff>
    </xdr:from>
    <xdr:to>
      <xdr:col>3</xdr:col>
      <xdr:colOff>923343</xdr:colOff>
      <xdr:row>4</xdr:row>
      <xdr:rowOff>194971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319949" y="323002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145791</xdr:colOff>
      <xdr:row>0</xdr:row>
      <xdr:rowOff>87475</xdr:rowOff>
    </xdr:from>
    <xdr:to>
      <xdr:col>1</xdr:col>
      <xdr:colOff>890684</xdr:colOff>
      <xdr:row>4</xdr:row>
      <xdr:rowOff>147346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5791" y="87475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8"/>
  <sheetViews>
    <sheetView tabSelected="1" topLeftCell="A11" zoomScale="98" zoomScaleNormal="98" workbookViewId="0">
      <selection activeCell="D28" sqref="D28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9" t="s">
        <v>21</v>
      </c>
      <c r="B11" s="50"/>
      <c r="C11" s="23" t="s">
        <v>16</v>
      </c>
      <c r="D11" s="25" t="s">
        <v>31</v>
      </c>
    </row>
    <row r="12" spans="1:4" s="24" customFormat="1" ht="18.75" x14ac:dyDescent="0.3">
      <c r="A12" s="51"/>
      <c r="B12" s="50"/>
      <c r="C12" s="23" t="s">
        <v>5</v>
      </c>
      <c r="D12" s="25" t="s">
        <v>32</v>
      </c>
    </row>
    <row r="13" spans="1:4" s="24" customFormat="1" ht="18.75" x14ac:dyDescent="0.3">
      <c r="A13" s="51"/>
      <c r="B13" s="50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2" t="s">
        <v>7</v>
      </c>
      <c r="B17" s="53"/>
      <c r="C17" s="53"/>
      <c r="D17" s="53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4" t="s">
        <v>15</v>
      </c>
      <c r="B19" s="54"/>
      <c r="C19" s="54"/>
      <c r="D19" s="54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5" t="s">
        <v>14</v>
      </c>
      <c r="B21" s="55"/>
      <c r="C21" s="55"/>
      <c r="D21" s="55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60" t="s">
        <v>1</v>
      </c>
      <c r="C23" s="61"/>
      <c r="D23" s="12" t="s">
        <v>11</v>
      </c>
    </row>
    <row r="24" spans="1:8" ht="87" customHeight="1" thickBot="1" x14ac:dyDescent="0.3">
      <c r="A24" s="44" t="s">
        <v>2</v>
      </c>
      <c r="B24" s="45" t="s">
        <v>33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9" t="s">
        <v>8</v>
      </c>
      <c r="B26" s="59"/>
      <c r="C26" s="59"/>
      <c r="D26" s="34">
        <f>SUM(D24:D24)-D25</f>
        <v>1960000</v>
      </c>
      <c r="F26" s="29">
        <v>45200</v>
      </c>
      <c r="G26" s="30">
        <f>3920000/2</f>
        <v>1960000</v>
      </c>
      <c r="H26" s="56" t="s">
        <v>19</v>
      </c>
    </row>
    <row r="27" spans="1:8" ht="18.75" x14ac:dyDescent="0.25">
      <c r="A27" s="59" t="s">
        <v>28</v>
      </c>
      <c r="B27" s="59"/>
      <c r="C27" s="59"/>
      <c r="D27" s="32">
        <f>D26*15%</f>
        <v>294000</v>
      </c>
      <c r="H27" s="57"/>
    </row>
    <row r="28" spans="1:8" ht="18.75" x14ac:dyDescent="0.25">
      <c r="A28" s="59" t="s">
        <v>9</v>
      </c>
      <c r="B28" s="59"/>
      <c r="C28" s="59"/>
      <c r="D28" s="33">
        <f>D27+D26</f>
        <v>2254000</v>
      </c>
      <c r="H28" s="57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7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7"/>
    </row>
    <row r="31" spans="1:8" ht="18" customHeight="1" x14ac:dyDescent="0.25">
      <c r="A31" s="15"/>
      <c r="B31" s="16"/>
      <c r="C31" s="16"/>
      <c r="D31" s="20"/>
      <c r="H31" s="57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7"/>
    </row>
    <row r="33" spans="1:8" ht="18.75" x14ac:dyDescent="0.3">
      <c r="A33" s="6"/>
      <c r="B33" s="47" t="s">
        <v>29</v>
      </c>
      <c r="C33" s="7"/>
      <c r="D33" s="5"/>
      <c r="F33" s="29" t="s">
        <v>18</v>
      </c>
      <c r="G33" s="30">
        <v>500000</v>
      </c>
      <c r="H33" s="57"/>
    </row>
    <row r="34" spans="1:8" ht="16.5" thickBot="1" x14ac:dyDescent="0.3">
      <c r="D34" s="3"/>
      <c r="G34" s="30">
        <f>G32-G33</f>
        <v>1460000</v>
      </c>
      <c r="H34" s="58"/>
    </row>
    <row r="35" spans="1:8" s="28" customFormat="1" ht="26.25" customHeight="1" x14ac:dyDescent="0.25">
      <c r="A35" s="28" t="s">
        <v>13</v>
      </c>
      <c r="C35" s="1"/>
      <c r="D35" s="3"/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1"/>
      <c r="D37" s="3"/>
      <c r="G37" s="31">
        <f>G34+G30</f>
        <v>2920000</v>
      </c>
      <c r="H37" s="19" t="s">
        <v>20</v>
      </c>
    </row>
    <row r="38" spans="1:8" x14ac:dyDescent="0.25">
      <c r="A38" s="3"/>
      <c r="B38" s="3"/>
      <c r="D38" s="3"/>
    </row>
    <row r="39" spans="1:8" ht="18.75" x14ac:dyDescent="0.25">
      <c r="A39" s="21" t="s">
        <v>17</v>
      </c>
      <c r="B39" s="6"/>
      <c r="D39" s="3"/>
    </row>
    <row r="40" spans="1:8" x14ac:dyDescent="0.25">
      <c r="A40" s="9"/>
      <c r="B40" s="8"/>
      <c r="D40" s="3"/>
    </row>
    <row r="41" spans="1:8" x14ac:dyDescent="0.25">
      <c r="A41" s="9"/>
      <c r="B41" s="8"/>
      <c r="D41" s="3"/>
    </row>
    <row r="42" spans="1:8" s="14" customFormat="1" ht="18.75" x14ac:dyDescent="0.3">
      <c r="A42" s="9"/>
      <c r="B42" s="8"/>
      <c r="C42" s="1"/>
      <c r="D42" s="3"/>
    </row>
    <row r="43" spans="1:8" x14ac:dyDescent="0.25">
      <c r="A43" s="9"/>
      <c r="B43" s="8"/>
      <c r="D43" s="3"/>
    </row>
    <row r="44" spans="1:8" ht="18.75" x14ac:dyDescent="0.3">
      <c r="A44" s="13"/>
      <c r="B44" s="13"/>
      <c r="C44" s="28"/>
      <c r="D44" s="40">
        <f>D28</f>
        <v>2254000</v>
      </c>
    </row>
    <row r="45" spans="1:8" x14ac:dyDescent="0.25">
      <c r="D45" s="3"/>
    </row>
    <row r="46" spans="1:8" x14ac:dyDescent="0.25">
      <c r="C46" s="3" t="s">
        <v>25</v>
      </c>
      <c r="D46" s="41">
        <f>D44*11%</f>
        <v>247940</v>
      </c>
    </row>
    <row r="47" spans="1:8" x14ac:dyDescent="0.25">
      <c r="C47" s="3" t="s">
        <v>30</v>
      </c>
      <c r="D47" s="48">
        <f>D27*20%</f>
        <v>58800</v>
      </c>
    </row>
    <row r="48" spans="1:8" x14ac:dyDescent="0.25">
      <c r="C48" s="3"/>
      <c r="D48" s="41">
        <f>D44-D46-D47</f>
        <v>1947260</v>
      </c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6" t="s">
        <v>25</v>
      </c>
      <c r="D53" s="42">
        <f>D28*11%</f>
        <v>247940</v>
      </c>
    </row>
    <row r="54" spans="3:4" x14ac:dyDescent="0.25">
      <c r="C54" s="8" t="s">
        <v>26</v>
      </c>
      <c r="D54" s="43">
        <f>D27*20%</f>
        <v>58800</v>
      </c>
    </row>
    <row r="55" spans="3:4" x14ac:dyDescent="0.25">
      <c r="C55" s="8" t="s">
        <v>27</v>
      </c>
      <c r="D55" s="43">
        <f>D28-D53-D54</f>
        <v>1947260</v>
      </c>
    </row>
    <row r="56" spans="3:4" x14ac:dyDescent="0.25">
      <c r="C56" s="8"/>
      <c r="D56" s="3"/>
    </row>
    <row r="57" spans="3:4" x14ac:dyDescent="0.25">
      <c r="C57" s="8"/>
      <c r="D57" s="3"/>
    </row>
    <row r="58" spans="3:4" ht="18.75" x14ac:dyDescent="0.3">
      <c r="C58" s="13"/>
      <c r="D58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2024-12-02T08:27:39Z</cp:lastPrinted>
  <dcterms:created xsi:type="dcterms:W3CDTF">2015-09-19T11:17:01Z</dcterms:created>
  <dcterms:modified xsi:type="dcterms:W3CDTF">2024-12-02T10:02:24Z</dcterms:modified>
</cp:coreProperties>
</file>