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NICVD\PO\"/>
    </mc:Choice>
  </mc:AlternateContent>
  <xr:revisionPtr revIDLastSave="0" documentId="13_ncr:1_{EFA85C70-445A-41DA-8CE1-CD9EB86C09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Sheet1!$A$1:$F$47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27" i="1"/>
  <c r="F28" i="1"/>
  <c r="F29" i="1"/>
  <c r="F30" i="1"/>
  <c r="F31" i="1"/>
  <c r="F32" i="1"/>
  <c r="F33" i="1"/>
  <c r="F26" i="1" l="1"/>
  <c r="H25" i="1"/>
  <c r="F36" i="1" l="1"/>
  <c r="F37" i="1" s="1"/>
  <c r="F38" i="1" s="1"/>
</calcChain>
</file>

<file path=xl/sharedStrings.xml><?xml version="1.0" encoding="utf-8"?>
<sst xmlns="http://schemas.openxmlformats.org/spreadsheetml/2006/main" count="34" uniqueCount="27">
  <si>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</si>
  <si>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</si>
  <si>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</si>
  <si>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</si>
  <si>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</si>
  <si>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</si>
  <si>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</si>
  <si>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</si>
  <si>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>Brand: Mueller USA</t>
  </si>
  <si>
    <t>Coil</t>
  </si>
  <si>
    <t>Len</t>
  </si>
  <si>
    <t>Note: This PO is subject to the consultant's approval.</t>
  </si>
  <si>
    <t>Supply of Mueller Brand Copper pipe for the project NICVD</t>
  </si>
  <si>
    <t>Supply of Copper tube size 1/4" Dia</t>
  </si>
  <si>
    <t>Supply of Copper L-Type Mueller USA  3/8" Dia</t>
  </si>
  <si>
    <t>Supply of Copper L-Type Mueller USA  1/2" Dia</t>
  </si>
  <si>
    <t>Supply of Copper L-Type Mueller USA  5/8" Dia</t>
  </si>
  <si>
    <t>Supply of Copper L-Type Mueller USA  3/4" Dia</t>
  </si>
  <si>
    <t>Supply of Copper L-Type Mueller USA  7/8" Dia</t>
  </si>
  <si>
    <t>Supply of Copper L-Type Mueller USA  1-1/8" Dia</t>
  </si>
  <si>
    <t>Supply of Copper L-Type Mueller USA  1-3/8" Dia</t>
  </si>
  <si>
    <t>M/S Crescent corporation</t>
  </si>
  <si>
    <t>Discount 10.82%</t>
  </si>
  <si>
    <t>Sales Tax 18%</t>
  </si>
  <si>
    <t>Att: Mr. Atif Munawwar</t>
  </si>
  <si>
    <r>
      <t xml:space="preserve">for </t>
    </r>
    <r>
      <rPr>
        <b/>
        <sz val="14"/>
        <color theme="1"/>
        <rFont val="Calibri"/>
        <family val="2"/>
        <scheme val="minor"/>
      </rPr>
      <t>IK Associates</t>
    </r>
  </si>
  <si>
    <t>Material requisition against PO 13478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</si>
</sst>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35</xdr:row>
      <xdr:rowOff>104775</xdr:rowOff>
    </xdr:from>
    <xdr:to>
      <xdr:col>13</xdr:col>
      <xdr:colOff>352425</xdr:colOff>
      <xdr:row>37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51</xdr:row>
      <xdr:rowOff>123825</xdr:rowOff>
    </xdr:from>
    <xdr:to>
      <xdr:col>4</xdr:col>
      <xdr:colOff>1243</xdr:colOff>
      <xdr:row>54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361950</xdr:colOff>
      <xdr:row>5</xdr:row>
      <xdr:rowOff>76200</xdr:rowOff>
    </xdr:from>
    <xdr:to>
      <xdr:col>20</xdr:col>
      <xdr:colOff>362984</xdr:colOff>
      <xdr:row>43</xdr:row>
      <xdr:rowOff>39279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EAA815-FC82-EBFA-45AC-BBAC46DFB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1076325"/>
          <a:ext cx="7411484" cy="8449854"/>
        </a:xfrm>
        <a:prstGeom prst="rect">
          <a:avLst/>
        </a:prstGeom>
      </xdr:spPr>
    </xdr:pic>
    <xdr:clientData/>
  </xdr:twoCellAnchor>
  <xdr:twoCellAnchor editAs="oneCell">
    <xdr:from>
      <xdr:col>7</xdr:col>
      <xdr:colOff>771525</xdr:colOff>
      <xdr:row>43</xdr:row>
      <xdr:rowOff>28575</xdr:rowOff>
    </xdr:from>
    <xdr:to>
      <xdr:col>8</xdr:col>
      <xdr:colOff>553693</xdr:colOff>
      <xdr:row>46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9</xdr:col>
      <xdr:colOff>166682</xdr:colOff>
      <xdr:row>1</xdr:row>
      <xdr:rowOff>89477</xdr:rowOff>
    </xdr:from>
    <xdr:to>
      <xdr:col>16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723900</xdr:colOff>
      <xdr:row>0</xdr:row>
      <xdr:rowOff>0</xdr:rowOff>
    </xdr:from>
    <xdr:to>
      <xdr:col>9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66675</xdr:rowOff>
    </xdr:from>
    <xdr:to>
      <xdr:col>1</xdr:col>
      <xdr:colOff>1190830</xdr:colOff>
      <xdr:row>6</xdr:row>
      <xdr:rowOff>143053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675" y="66675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3"/>
  <sheetViews>
    <sheetView tabSelected="1" topLeftCell="A10" zoomScaleNormal="100" zoomScaleSheetLayoutView="100" workbookViewId="0">
      <selection activeCell="H32" sqref="H32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21</v>
      </c>
      <c r="B11" s="1"/>
      <c r="F11" s="10">
        <v>45628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x14ac:dyDescent="0.25">
      <c r="A14" s="1"/>
      <c r="B14" s="1"/>
      <c r="F14" s="10"/>
    </row>
    <row r="15" spans="1:6" ht="18.75" x14ac:dyDescent="0.3">
      <c r="A15" s="32" t="s">
        <v>24</v>
      </c>
      <c r="B15" s="32"/>
      <c r="C15" s="32"/>
      <c r="D15" s="32"/>
      <c r="E15" s="32"/>
      <c r="F15" s="32"/>
    </row>
    <row r="16" spans="1:6" ht="0.75" customHeight="1" x14ac:dyDescent="0.25">
      <c r="A16" s="40"/>
      <c r="B16" s="40"/>
      <c r="C16" s="40"/>
      <c r="D16" s="40"/>
      <c r="E16" s="40"/>
      <c r="F16" s="40"/>
    </row>
    <row r="17" spans="1:9" ht="6.75" customHeight="1" x14ac:dyDescent="0.25">
      <c r="A17" s="15"/>
      <c r="B17" s="15"/>
      <c r="C17" s="15"/>
      <c r="D17" s="15"/>
      <c r="E17" s="15"/>
      <c r="F17" s="15"/>
    </row>
    <row r="18" spans="1:9" ht="23.25" x14ac:dyDescent="0.35">
      <c r="A18" s="33" t="s">
        <v>26</v>
      </c>
      <c r="B18" s="33"/>
      <c r="C18" s="33"/>
      <c r="D18" s="33"/>
      <c r="E18" s="33"/>
      <c r="F18" s="33"/>
    </row>
    <row r="19" spans="1:9" ht="5.25" customHeight="1" x14ac:dyDescent="0.25"/>
    <row r="20" spans="1:9" ht="5.25" customHeight="1" x14ac:dyDescent="0.25"/>
    <row r="21" spans="1:9" ht="5.25" customHeight="1" x14ac:dyDescent="0.25"/>
    <row r="22" spans="1:9" ht="5.25" customHeight="1" thickBot="1" x14ac:dyDescent="0.3"/>
    <row r="23" spans="1:9" ht="45.75" customHeight="1" thickBot="1" x14ac:dyDescent="0.3">
      <c r="A23" s="37" t="s">
        <v>12</v>
      </c>
      <c r="B23" s="38"/>
      <c r="C23" s="38"/>
      <c r="D23" s="38"/>
      <c r="E23" s="38"/>
      <c r="F23" s="39"/>
    </row>
    <row r="24" spans="1:9" s="3" customFormat="1" ht="31.5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6</v>
      </c>
      <c r="F24" s="13" t="s">
        <v>7</v>
      </c>
      <c r="G24" s="20"/>
      <c r="H24" s="20"/>
    </row>
    <row r="25" spans="1:9" ht="18.75" x14ac:dyDescent="0.3">
      <c r="A25" s="23"/>
      <c r="B25" s="24" t="s">
        <v>8</v>
      </c>
      <c r="C25" s="25"/>
      <c r="D25" s="26"/>
      <c r="E25" s="27"/>
      <c r="F25" s="26"/>
      <c r="H25" s="11">
        <f>11500*50</f>
        <v>575000</v>
      </c>
    </row>
    <row r="26" spans="1:9" ht="22.5" customHeight="1" x14ac:dyDescent="0.25">
      <c r="A26" s="30">
        <v>1</v>
      </c>
      <c r="B26" s="19" t="s">
        <v>13</v>
      </c>
      <c r="C26" s="6">
        <v>0</v>
      </c>
      <c r="D26" s="6" t="s">
        <v>9</v>
      </c>
      <c r="E26" s="12">
        <v>10670</v>
      </c>
      <c r="F26" s="22">
        <f t="shared" ref="F26:F33" si="0">E26*C26</f>
        <v>0</v>
      </c>
    </row>
    <row r="27" spans="1:9" s="4" customFormat="1" ht="22.5" customHeight="1" x14ac:dyDescent="0.25">
      <c r="A27" s="5">
        <v>2</v>
      </c>
      <c r="B27" s="19" t="s">
        <v>14</v>
      </c>
      <c r="C27" s="6">
        <v>25</v>
      </c>
      <c r="D27" s="6" t="s">
        <v>10</v>
      </c>
      <c r="E27" s="12">
        <v>6750</v>
      </c>
      <c r="F27" s="22">
        <f t="shared" si="0"/>
        <v>168750</v>
      </c>
      <c r="G27" s="21"/>
      <c r="H27" s="21"/>
      <c r="I27" s="29"/>
    </row>
    <row r="28" spans="1:9" s="4" customFormat="1" ht="22.5" customHeight="1" x14ac:dyDescent="0.25">
      <c r="A28" s="5">
        <v>3</v>
      </c>
      <c r="B28" s="19" t="s">
        <v>15</v>
      </c>
      <c r="C28" s="6">
        <v>25</v>
      </c>
      <c r="D28" s="6" t="s">
        <v>10</v>
      </c>
      <c r="E28" s="12">
        <v>10280</v>
      </c>
      <c r="F28" s="22">
        <f t="shared" si="0"/>
        <v>257000</v>
      </c>
      <c r="G28" s="21"/>
      <c r="H28" s="21"/>
      <c r="I28" s="29"/>
    </row>
    <row r="29" spans="1:9" s="4" customFormat="1" ht="22.5" customHeight="1" x14ac:dyDescent="0.25">
      <c r="A29" s="5">
        <v>4</v>
      </c>
      <c r="B29" s="19" t="s">
        <v>16</v>
      </c>
      <c r="C29" s="6">
        <v>35</v>
      </c>
      <c r="D29" s="6" t="s">
        <v>10</v>
      </c>
      <c r="E29" s="12">
        <v>14560</v>
      </c>
      <c r="F29" s="22">
        <f t="shared" si="0"/>
        <v>509600</v>
      </c>
      <c r="G29" s="21"/>
      <c r="H29" s="21"/>
      <c r="I29" s="29"/>
    </row>
    <row r="30" spans="1:9" s="4" customFormat="1" ht="22.5" customHeight="1" x14ac:dyDescent="0.25">
      <c r="A30" s="5">
        <v>5</v>
      </c>
      <c r="B30" s="19" t="s">
        <v>17</v>
      </c>
      <c r="C30" s="6">
        <v>10</v>
      </c>
      <c r="D30" s="6" t="s">
        <v>10</v>
      </c>
      <c r="E30" s="12">
        <v>18390</v>
      </c>
      <c r="F30" s="22">
        <f t="shared" si="0"/>
        <v>183900</v>
      </c>
      <c r="G30" s="21"/>
      <c r="H30" s="21"/>
      <c r="I30" s="29"/>
    </row>
    <row r="31" spans="1:9" s="4" customFormat="1" ht="22.5" customHeight="1" x14ac:dyDescent="0.25">
      <c r="A31" s="5">
        <v>6</v>
      </c>
      <c r="B31" s="19" t="s">
        <v>18</v>
      </c>
      <c r="C31" s="6">
        <v>1</v>
      </c>
      <c r="D31" s="6" t="s">
        <v>10</v>
      </c>
      <c r="E31" s="12">
        <v>23220</v>
      </c>
      <c r="F31" s="22">
        <f t="shared" si="0"/>
        <v>23220</v>
      </c>
      <c r="G31" s="21"/>
      <c r="H31" s="21"/>
      <c r="I31" s="29"/>
    </row>
    <row r="32" spans="1:9" s="4" customFormat="1" ht="22.5" customHeight="1" x14ac:dyDescent="0.25">
      <c r="A32" s="5">
        <v>7</v>
      </c>
      <c r="B32" s="19" t="s">
        <v>19</v>
      </c>
      <c r="C32" s="6">
        <v>25</v>
      </c>
      <c r="D32" s="6" t="s">
        <v>10</v>
      </c>
      <c r="E32" s="12">
        <v>33400</v>
      </c>
      <c r="F32" s="22">
        <f t="shared" si="0"/>
        <v>835000</v>
      </c>
      <c r="G32" s="21"/>
      <c r="H32" s="21"/>
      <c r="I32" s="29"/>
    </row>
    <row r="33" spans="1:9" s="4" customFormat="1" ht="22.5" customHeight="1" x14ac:dyDescent="0.25">
      <c r="A33" s="5">
        <v>8</v>
      </c>
      <c r="B33" s="19" t="s">
        <v>20</v>
      </c>
      <c r="C33" s="6">
        <v>2</v>
      </c>
      <c r="D33" s="6" t="s">
        <v>10</v>
      </c>
      <c r="E33" s="12">
        <v>45050</v>
      </c>
      <c r="F33" s="22">
        <f t="shared" si="0"/>
        <v>90100</v>
      </c>
      <c r="G33" s="21"/>
      <c r="H33" s="21"/>
      <c r="I33" s="29"/>
    </row>
    <row r="34" spans="1:9" s="3" customFormat="1" ht="18" customHeight="1" x14ac:dyDescent="0.25">
      <c r="A34" s="7"/>
      <c r="B34" s="7"/>
      <c r="C34" s="34" t="s">
        <v>4</v>
      </c>
      <c r="D34" s="34"/>
      <c r="E34" s="34"/>
      <c r="F34" s="16">
        <f>SUM(F26:F33)</f>
        <v>2067570</v>
      </c>
      <c r="G34" s="20"/>
      <c r="H34" s="20"/>
    </row>
    <row r="35" spans="1:9" s="3" customFormat="1" ht="17.45" customHeight="1" x14ac:dyDescent="0.25">
      <c r="A35" s="35" t="s">
        <v>22</v>
      </c>
      <c r="B35" s="35"/>
      <c r="C35" s="35"/>
      <c r="D35" s="35"/>
      <c r="E35" s="35"/>
      <c r="F35" s="17">
        <v>223711</v>
      </c>
      <c r="G35" s="20"/>
      <c r="H35" s="20"/>
    </row>
    <row r="36" spans="1:9" s="3" customFormat="1" ht="21.75" customHeight="1" x14ac:dyDescent="0.25">
      <c r="A36" s="36" t="s">
        <v>5</v>
      </c>
      <c r="B36" s="36"/>
      <c r="C36" s="36"/>
      <c r="D36" s="36"/>
      <c r="E36" s="36"/>
      <c r="F36" s="18">
        <f>F34-F35</f>
        <v>1843859</v>
      </c>
      <c r="G36" s="20"/>
      <c r="H36" s="20"/>
    </row>
    <row r="37" spans="1:9" s="3" customFormat="1" ht="21.75" customHeight="1" x14ac:dyDescent="0.25">
      <c r="A37" s="36" t="s">
        <v>23</v>
      </c>
      <c r="B37" s="36"/>
      <c r="C37" s="36"/>
      <c r="D37" s="36"/>
      <c r="E37" s="36"/>
      <c r="F37" s="18">
        <f>F36*18%</f>
        <v>331894.62</v>
      </c>
      <c r="G37" s="20"/>
      <c r="H37" s="20"/>
    </row>
    <row r="38" spans="1:9" s="3" customFormat="1" ht="21.75" customHeight="1" x14ac:dyDescent="0.25">
      <c r="A38" s="36" t="s">
        <v>5</v>
      </c>
      <c r="B38" s="36"/>
      <c r="C38" s="36"/>
      <c r="D38" s="36"/>
      <c r="E38" s="36"/>
      <c r="F38" s="18">
        <f>F37+F36</f>
        <v>2175753.62</v>
      </c>
      <c r="G38" s="20"/>
      <c r="H38" s="20"/>
    </row>
    <row r="41" spans="1:9" ht="18.75" x14ac:dyDescent="0.3">
      <c r="A41" s="31" t="s">
        <v>11</v>
      </c>
      <c r="B41" s="31"/>
      <c r="C41" s="31"/>
      <c r="D41" s="31"/>
      <c r="E41" s="31"/>
      <c r="F41" s="31"/>
    </row>
    <row r="43" spans="1:9" ht="21" customHeight="1" x14ac:dyDescent="0.3">
      <c r="A43" s="1" t="s">
        <v>25</v>
      </c>
    </row>
  </sheetData>
  <mergeCells count="10">
    <mergeCell ref="A41:F41"/>
    <mergeCell ref="A15:F15"/>
    <mergeCell ref="A18:F18"/>
    <mergeCell ref="C34:E34"/>
    <mergeCell ref="A35:E35"/>
    <mergeCell ref="A36:E36"/>
    <mergeCell ref="A23:F23"/>
    <mergeCell ref="A16:F16"/>
    <mergeCell ref="A37:E37"/>
    <mergeCell ref="A38:E3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2024-12-03T06:42:14Z</cp:lastPrinted>
  <dcterms:created xsi:type="dcterms:W3CDTF">2017-12-11T08:54:46Z</dcterms:created>
  <dcterms:modified xsi:type="dcterms:W3CDTF">2024-12-03T06:43:21Z</dcterms:modified>
</cp:coreProperties>
</file>