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ioneer\Running projects\Sana Safinaz Dolmen Mall Lahore\"/>
    </mc:Choice>
  </mc:AlternateContent>
  <xr:revisionPtr revIDLastSave="0" documentId="13_ncr:1_{8A2F765B-E216-4A4C-A44A-0E878DFDE24F}"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2" r:id="rId2"/>
    <sheet name="FIRE" sheetId="4" r:id="rId3"/>
  </sheets>
  <externalReferences>
    <externalReference r:id="rId4"/>
  </externalReferences>
  <definedNames>
    <definedName name="\\c">#REF!</definedName>
    <definedName name="\\x">#REF!</definedName>
    <definedName name="_xlnm.Print_Area" localSheetId="0">Summary!$A$1:$E$16</definedName>
    <definedName name="_xlnm.Print_Titles" localSheetId="2">FIRE!$1:$3</definedName>
    <definedName name="_xlnm.Print_Titles" localSheetId="1">HVAC!#REF!</definedName>
  </definedNames>
  <calcPr calcId="181029"/>
</workbook>
</file>

<file path=xl/calcChain.xml><?xml version="1.0" encoding="utf-8"?>
<calcChain xmlns="http://schemas.openxmlformats.org/spreadsheetml/2006/main">
  <c r="E12" i="5" l="1"/>
  <c r="E11" i="5"/>
  <c r="E13" i="5" l="1"/>
  <c r="I46" i="4" l="1"/>
  <c r="J46" i="4" s="1"/>
  <c r="K46" i="4" s="1"/>
  <c r="H46" i="4"/>
  <c r="I45" i="4"/>
  <c r="J45" i="4" s="1"/>
  <c r="H45" i="4"/>
  <c r="I44" i="4"/>
  <c r="J44" i="4" s="1"/>
  <c r="H44" i="4"/>
  <c r="I43" i="4"/>
  <c r="J43" i="4" s="1"/>
  <c r="H43" i="4"/>
  <c r="I42" i="4"/>
  <c r="J42" i="4" s="1"/>
  <c r="K42" i="4" s="1"/>
  <c r="H42" i="4"/>
  <c r="I39" i="4"/>
  <c r="J39" i="4" s="1"/>
  <c r="H39" i="4"/>
  <c r="I36" i="4"/>
  <c r="J36" i="4" s="1"/>
  <c r="H36" i="4"/>
  <c r="I35" i="4"/>
  <c r="J35" i="4" s="1"/>
  <c r="H35" i="4"/>
  <c r="I34" i="4"/>
  <c r="J34" i="4" s="1"/>
  <c r="H34" i="4"/>
  <c r="I33" i="4"/>
  <c r="J33" i="4" s="1"/>
  <c r="H33" i="4"/>
  <c r="I31" i="4"/>
  <c r="J31" i="4" s="1"/>
  <c r="H31" i="4"/>
  <c r="I30" i="4"/>
  <c r="J30" i="4" s="1"/>
  <c r="H30" i="4"/>
  <c r="I29" i="4"/>
  <c r="J29" i="4" s="1"/>
  <c r="K29" i="4" s="1"/>
  <c r="H29" i="4"/>
  <c r="I27" i="4"/>
  <c r="J27" i="4" s="1"/>
  <c r="H27" i="4"/>
  <c r="I26" i="4"/>
  <c r="J26" i="4" s="1"/>
  <c r="K26" i="4" s="1"/>
  <c r="H26" i="4"/>
  <c r="I25" i="4"/>
  <c r="J25" i="4" s="1"/>
  <c r="H25" i="4"/>
  <c r="I24" i="4"/>
  <c r="J24" i="4" s="1"/>
  <c r="K24" i="4" s="1"/>
  <c r="H24" i="4"/>
  <c r="I21" i="4"/>
  <c r="J21" i="4" s="1"/>
  <c r="H21" i="4"/>
  <c r="J19" i="4"/>
  <c r="K19" i="4" s="1"/>
  <c r="I19" i="4"/>
  <c r="H19" i="4"/>
  <c r="I18" i="4"/>
  <c r="J18" i="4" s="1"/>
  <c r="K18" i="4" s="1"/>
  <c r="H18" i="4"/>
  <c r="I17" i="4"/>
  <c r="J17" i="4" s="1"/>
  <c r="K17" i="4" s="1"/>
  <c r="H17" i="4"/>
  <c r="I16" i="4"/>
  <c r="J16" i="4" s="1"/>
  <c r="K16" i="4" s="1"/>
  <c r="H16" i="4"/>
  <c r="I15" i="4"/>
  <c r="J15" i="4" s="1"/>
  <c r="K15" i="4" s="1"/>
  <c r="H15" i="4"/>
  <c r="J14" i="4"/>
  <c r="K14" i="4" s="1"/>
  <c r="I14" i="4"/>
  <c r="H14" i="4"/>
  <c r="I10" i="4"/>
  <c r="J10" i="4" s="1"/>
  <c r="H10" i="4"/>
  <c r="I9" i="4"/>
  <c r="J9" i="4" s="1"/>
  <c r="H9" i="4"/>
  <c r="I6" i="4"/>
  <c r="J6" i="4" s="1"/>
  <c r="K6" i="4" s="1"/>
  <c r="H6" i="4"/>
  <c r="I5" i="4"/>
  <c r="J5" i="4" s="1"/>
  <c r="K5" i="4" s="1"/>
  <c r="H5" i="4"/>
  <c r="I59" i="2"/>
  <c r="J59" i="2" s="1"/>
  <c r="K59" i="2" s="1"/>
  <c r="H59" i="2"/>
  <c r="I58" i="2"/>
  <c r="J58" i="2" s="1"/>
  <c r="K58" i="2" s="1"/>
  <c r="H58" i="2"/>
  <c r="J57" i="2"/>
  <c r="K57" i="2" s="1"/>
  <c r="I57" i="2"/>
  <c r="H57" i="2"/>
  <c r="I56" i="2"/>
  <c r="J56" i="2" s="1"/>
  <c r="H56" i="2"/>
  <c r="J55" i="2"/>
  <c r="K55" i="2" s="1"/>
  <c r="I55" i="2"/>
  <c r="H55" i="2"/>
  <c r="I54" i="2"/>
  <c r="J54" i="2" s="1"/>
  <c r="K54" i="2" s="1"/>
  <c r="H54" i="2"/>
  <c r="I51" i="2"/>
  <c r="J51" i="2" s="1"/>
  <c r="K51" i="2" s="1"/>
  <c r="H51" i="2"/>
  <c r="I49" i="2"/>
  <c r="J49" i="2" s="1"/>
  <c r="K49" i="2" s="1"/>
  <c r="H49" i="2"/>
  <c r="I48" i="2"/>
  <c r="J48" i="2" s="1"/>
  <c r="K48" i="2" s="1"/>
  <c r="H48" i="2"/>
  <c r="I46" i="2"/>
  <c r="J46" i="2" s="1"/>
  <c r="K46" i="2" s="1"/>
  <c r="H46" i="2"/>
  <c r="I45" i="2"/>
  <c r="J45" i="2" s="1"/>
  <c r="K45" i="2" s="1"/>
  <c r="H45" i="2"/>
  <c r="I41" i="2"/>
  <c r="J41" i="2" s="1"/>
  <c r="H41" i="2"/>
  <c r="I40" i="2"/>
  <c r="J40" i="2" s="1"/>
  <c r="K40" i="2" s="1"/>
  <c r="H40" i="2"/>
  <c r="I39" i="2"/>
  <c r="J39" i="2" s="1"/>
  <c r="K39" i="2" s="1"/>
  <c r="H39" i="2"/>
  <c r="I37" i="2"/>
  <c r="J37" i="2" s="1"/>
  <c r="K37" i="2" s="1"/>
  <c r="H37" i="2"/>
  <c r="I36" i="2"/>
  <c r="J36" i="2" s="1"/>
  <c r="K36" i="2" s="1"/>
  <c r="H36" i="2"/>
  <c r="I32" i="2"/>
  <c r="J32" i="2" s="1"/>
  <c r="H32" i="2"/>
  <c r="I31" i="2"/>
  <c r="J31" i="2" s="1"/>
  <c r="K31" i="2" s="1"/>
  <c r="H31" i="2"/>
  <c r="I30" i="2"/>
  <c r="J30" i="2" s="1"/>
  <c r="K30" i="2" s="1"/>
  <c r="H30" i="2"/>
  <c r="I29" i="2"/>
  <c r="J29" i="2" s="1"/>
  <c r="K29" i="2" s="1"/>
  <c r="H29" i="2"/>
  <c r="I27" i="2"/>
  <c r="J27" i="2" s="1"/>
  <c r="H27" i="2"/>
  <c r="I25" i="2"/>
  <c r="J25" i="2" s="1"/>
  <c r="K25" i="2" s="1"/>
  <c r="H25" i="2"/>
  <c r="I23" i="2"/>
  <c r="J23" i="2" s="1"/>
  <c r="H23" i="2"/>
  <c r="I26" i="2"/>
  <c r="J26" i="2" s="1"/>
  <c r="K26" i="2" s="1"/>
  <c r="H26" i="2"/>
  <c r="I21" i="2"/>
  <c r="J21" i="2" s="1"/>
  <c r="H21" i="2"/>
  <c r="I18" i="2"/>
  <c r="J18" i="2" s="1"/>
  <c r="H18" i="2"/>
  <c r="I15" i="2"/>
  <c r="J15" i="2" s="1"/>
  <c r="H15" i="2"/>
  <c r="I13" i="2"/>
  <c r="J13" i="2" s="1"/>
  <c r="K13" i="2" s="1"/>
  <c r="H13" i="2"/>
  <c r="I9" i="2"/>
  <c r="J9" i="2" s="1"/>
  <c r="K9" i="2" s="1"/>
  <c r="H9" i="2"/>
  <c r="K45" i="4" l="1"/>
  <c r="K44" i="4"/>
  <c r="K43" i="4"/>
  <c r="K39" i="4"/>
  <c r="K36" i="4"/>
  <c r="K35" i="4"/>
  <c r="K34" i="4"/>
  <c r="K33" i="4"/>
  <c r="K31" i="4"/>
  <c r="K30" i="4"/>
  <c r="K27" i="4"/>
  <c r="K25" i="4"/>
  <c r="K21" i="4"/>
  <c r="K10" i="4"/>
  <c r="K9" i="4"/>
  <c r="K56" i="2"/>
  <c r="K41" i="2"/>
  <c r="K32" i="2"/>
  <c r="K27" i="2"/>
  <c r="K23" i="2"/>
  <c r="K21" i="2"/>
  <c r="K18" i="2"/>
  <c r="K15" i="2"/>
  <c r="K49" i="4" l="1"/>
  <c r="K62" i="2"/>
</calcChain>
</file>

<file path=xl/sharedStrings.xml><?xml version="1.0" encoding="utf-8"?>
<sst xmlns="http://schemas.openxmlformats.org/spreadsheetml/2006/main" count="238" uniqueCount="139">
  <si>
    <t>Description</t>
  </si>
  <si>
    <t>Unit</t>
  </si>
  <si>
    <t>Amount</t>
  </si>
  <si>
    <t>a</t>
  </si>
  <si>
    <t>CSU-1F-07 (7.0 Tons)</t>
  </si>
  <si>
    <t>Nos.</t>
  </si>
  <si>
    <t>SUB-TOTAL FOR SECTION 01 (Rs.)</t>
  </si>
  <si>
    <t>Ø 1-1/4"</t>
  </si>
  <si>
    <t>Rft</t>
  </si>
  <si>
    <t>b</t>
  </si>
  <si>
    <t>Ø 1-1/2"  Supply / Return</t>
  </si>
  <si>
    <t>Ø 1-1/2"</t>
  </si>
  <si>
    <t>Rft.</t>
  </si>
  <si>
    <t>Thermometer  150  mm  Height  Scale  Type  (with  Thermo  well)  with range 0˚C to 60˚C</t>
  </si>
  <si>
    <t>Pressure Gauge  with  with  Ball  Valve  &amp; Siphon,  Liquid  filled  Dial  type range -ve 5 psi to 100 psi. (100mm dial Size)</t>
  </si>
  <si>
    <t>c</t>
  </si>
  <si>
    <t>Digital   Decorative   Thermostat   Controller   with   Duct   Sensor   (BMS Interfacable)</t>
  </si>
  <si>
    <t>d</t>
  </si>
  <si>
    <t>Control wiring from controller to sensors, motorized valve and Power wiring from FCP to fan, up to 5 meter radius</t>
  </si>
  <si>
    <t>SUB-TOTAL FOR SECTION 02 (Rs.)</t>
  </si>
  <si>
    <t>For AC Supply</t>
  </si>
  <si>
    <t>Sq.ft.</t>
  </si>
  <si>
    <t>For Fresh</t>
  </si>
  <si>
    <t>FC - 26"x14"</t>
  </si>
  <si>
    <t>No.</t>
  </si>
  <si>
    <t>FC - 28"x14"</t>
  </si>
  <si>
    <t>Round Diffusers - 6" Dia.</t>
  </si>
  <si>
    <t>Swirl Diffusers - 12" Dia.</t>
  </si>
  <si>
    <t>FAG - 32"x14"</t>
  </si>
  <si>
    <t>EAG - 32"x14"</t>
  </si>
  <si>
    <t>FD - 32"x14"</t>
  </si>
  <si>
    <t>SUB-TOTAL FOR SECTION 03 (Rs.)</t>
  </si>
  <si>
    <t>Job.</t>
  </si>
  <si>
    <t>Supply, Installation and Commissioning of items not listed in BOQ but required for complition of work to ensure satisfactory performance. (Contractor to provide list)</t>
  </si>
  <si>
    <t>SUB-TOTAL FOR SECTION 04 (Rs.)</t>
  </si>
  <si>
    <t>TOTAL COST OF WORKS (SECTION 01 TO SECTION 04) (Rs.)</t>
  </si>
  <si>
    <r>
      <rPr>
        <b/>
        <u/>
        <sz val="11"/>
        <rFont val="Calibri"/>
        <family val="2"/>
        <scheme val="minor"/>
      </rPr>
      <t>Section 01: Supply, Installation, Testing &amp; Commissioning of HVAC Equipment</t>
    </r>
  </si>
  <si>
    <r>
      <rPr>
        <sz val="11"/>
        <rFont val="Calibri"/>
        <family val="2"/>
        <scheme val="minor"/>
      </rPr>
      <t xml:space="preserve">Lifting,   Installation,   Testing,   Balancing   &amp;   Commissioning   of   </t>
    </r>
    <r>
      <rPr>
        <b/>
        <sz val="11"/>
        <rFont val="Calibri"/>
        <family val="2"/>
        <scheme val="minor"/>
      </rPr>
      <t xml:space="preserve">Air Handling Units </t>
    </r>
    <r>
      <rPr>
        <sz val="11"/>
        <rFont val="Calibri"/>
        <family val="2"/>
        <scheme val="minor"/>
      </rPr>
      <t>of different capacities to the  locations as per the new layout      including      hangers,      supports,      steel      base,      vibration isolators,interconnecting  power  &amp;  control  wiring,  Thermostats  with inlet  &amp;  outlet  cooling  water  connections,  valves  assemblies,  drain connection, flexible rubber duct connection / connector etc. complete in   all   respects,   ready   to   operate   as   per   schedule,   specification, drawings and as per instruction of consultant.</t>
    </r>
  </si>
  <si>
    <r>
      <rPr>
        <b/>
        <u/>
        <sz val="11"/>
        <rFont val="Calibri"/>
        <family val="2"/>
        <scheme val="minor"/>
      </rPr>
      <t>Section 02:Supply, Installation &amp; Testing of Piping Works    </t>
    </r>
  </si>
  <si>
    <r>
      <rPr>
        <sz val="11"/>
        <rFont val="Calibri"/>
        <family val="2"/>
        <scheme val="minor"/>
      </rPr>
      <t xml:space="preserve">Supply,  Installation  &amp;  Testing  of  </t>
    </r>
    <r>
      <rPr>
        <b/>
        <sz val="11"/>
        <rFont val="Calibri"/>
        <family val="2"/>
        <scheme val="minor"/>
      </rPr>
      <t xml:space="preserve">uPVC  Drain  Pipe  with  3/8"  Thick Rubber  Foam  Insulation  </t>
    </r>
    <r>
      <rPr>
        <sz val="11"/>
        <rFont val="Calibri"/>
        <family val="2"/>
        <scheme val="minor"/>
      </rPr>
      <t>including  clamps,  bends,  tees,  drain  plugs, sockets,  protection  treatment,  PVC tape etc.  complete in  all respects and as per instructions of Consultant.</t>
    </r>
  </si>
  <si>
    <r>
      <rPr>
        <sz val="11"/>
        <rFont val="Calibri"/>
        <family val="2"/>
        <scheme val="minor"/>
      </rPr>
      <t xml:space="preserve">Supply, Installation, Testing &amp; Balancing of </t>
    </r>
    <r>
      <rPr>
        <b/>
        <sz val="11"/>
        <rFont val="Calibri"/>
        <family val="2"/>
        <scheme val="minor"/>
      </rPr>
      <t xml:space="preserve">MS Sch. 40 Seamless Pipes (for  Chilled  Water  Supply/Return)  </t>
    </r>
    <r>
      <rPr>
        <sz val="11"/>
        <rFont val="Calibri"/>
        <family val="2"/>
        <scheme val="minor"/>
      </rPr>
      <t>with  threaded   fittings  including sockets,  tees,  elbows,  bends,  reducers,  unions,  clamps,  hangers  &amp; supports   etc.   making   core   cuts/holes   (if   required),   painting   and protection   treatments   on   pipe.   complete   in   all   respect   ready   to operate  as  per  specifications,   drawings  and   as  per   instruction  of Consultant.</t>
    </r>
  </si>
  <si>
    <r>
      <rPr>
        <sz val="11"/>
        <rFont val="Calibri"/>
        <family val="2"/>
        <scheme val="minor"/>
      </rPr>
      <t xml:space="preserve">Supply &amp; Installation of </t>
    </r>
    <r>
      <rPr>
        <b/>
        <sz val="11"/>
        <rFont val="Calibri"/>
        <family val="2"/>
        <scheme val="minor"/>
      </rPr>
      <t xml:space="preserve">Pre Formed Thermopore insulation (32 kg/m3 density)  </t>
    </r>
    <r>
      <rPr>
        <sz val="11"/>
        <rFont val="Calibri"/>
        <family val="2"/>
        <scheme val="minor"/>
      </rPr>
      <t>for  chilled  water  M.S.  pipes,  bends,  tees,  unions,  sockets, valves  and on  specials protected  with Kraft  paper, wrapped  with 8oz Canvas  cloth  than   paint  with   Anti  fungus   paint,  GI   Cladding  etc, complete in all respects ready to operate.</t>
    </r>
  </si>
  <si>
    <r>
      <rPr>
        <b/>
        <u/>
        <sz val="11"/>
        <rFont val="Calibri"/>
        <family val="2"/>
        <scheme val="minor"/>
      </rPr>
      <t>25 mm Thick Insulation</t>
    </r>
  </si>
  <si>
    <r>
      <rPr>
        <sz val="11"/>
        <rFont val="Calibri"/>
        <family val="2"/>
        <scheme val="minor"/>
      </rPr>
      <t xml:space="preserve">Supply,  Installation,  Testing  &amp;  Balancing  of  </t>
    </r>
    <r>
      <rPr>
        <b/>
        <sz val="11"/>
        <rFont val="Calibri"/>
        <family val="2"/>
        <scheme val="minor"/>
      </rPr>
      <t xml:space="preserve">Valves  of  different  types </t>
    </r>
    <r>
      <rPr>
        <sz val="11"/>
        <rFont val="Calibri"/>
        <family val="2"/>
        <scheme val="minor"/>
      </rPr>
      <t>complete in all respect ready to operate as per specifications, drawings and as per instruction of Consultant.
(Contractor to check the health of existing Valves before reuse)</t>
    </r>
  </si>
  <si>
    <r>
      <rPr>
        <b/>
        <u/>
        <sz val="11"/>
        <rFont val="Calibri"/>
        <family val="2"/>
        <scheme val="minor"/>
      </rPr>
      <t>Gate / Isolation Valve</t>
    </r>
  </si>
  <si>
    <r>
      <rPr>
        <b/>
        <u/>
        <sz val="11"/>
        <rFont val="Calibri"/>
        <family val="2"/>
        <scheme val="minor"/>
      </rPr>
      <t>Balancing Valve</t>
    </r>
  </si>
  <si>
    <r>
      <rPr>
        <b/>
        <u/>
        <sz val="11"/>
        <rFont val="Calibri"/>
        <family val="2"/>
        <scheme val="minor"/>
      </rPr>
      <t>Strainer</t>
    </r>
  </si>
  <si>
    <r>
      <rPr>
        <b/>
        <u/>
        <sz val="11"/>
        <rFont val="Calibri"/>
        <family val="2"/>
        <scheme val="minor"/>
      </rPr>
      <t>2-Way / 3-Way Motorized Valve with Actuator (0-100% modulating)</t>
    </r>
  </si>
  <si>
    <r>
      <rPr>
        <b/>
        <u/>
        <sz val="11"/>
        <rFont val="Calibri"/>
        <family val="2"/>
        <scheme val="minor"/>
      </rPr>
      <t>Accessories for AHU(s) Assembly</t>
    </r>
  </si>
  <si>
    <r>
      <rPr>
        <b/>
        <u/>
        <sz val="11"/>
        <rFont val="Calibri"/>
        <family val="2"/>
        <scheme val="minor"/>
      </rPr>
      <t>Section 03: Supply, Installation &amp; Testing of Ducting &amp; Air Devices</t>
    </r>
  </si>
  <si>
    <r>
      <rPr>
        <sz val="11"/>
        <rFont val="Calibri"/>
        <family val="2"/>
        <scheme val="minor"/>
      </rPr>
      <t xml:space="preserve">Supply, fabrication, Installation &amp; Testing of </t>
    </r>
    <r>
      <rPr>
        <b/>
        <sz val="11"/>
        <rFont val="Calibri"/>
        <family val="2"/>
        <scheme val="minor"/>
      </rPr>
      <t xml:space="preserve">Machine Made G.I Sheet Metal Duct  Work  </t>
    </r>
    <r>
      <rPr>
        <sz val="11"/>
        <rFont val="Calibri"/>
        <family val="2"/>
        <scheme val="minor"/>
      </rPr>
      <t>(galvanized  G-  22  for  internal  &amp; G-26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</si>
  <si>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r>
      <rPr>
        <b/>
        <u/>
        <sz val="11"/>
        <rFont val="Calibri"/>
        <family val="2"/>
        <scheme val="minor"/>
      </rPr>
      <t>Flexiable Connector</t>
    </r>
  </si>
  <si>
    <r>
      <rPr>
        <sz val="11"/>
        <rFont val="Calibri"/>
        <family val="2"/>
        <scheme val="minor"/>
      </rPr>
      <t xml:space="preserve">Supply  and  Installation  of  </t>
    </r>
    <r>
      <rPr>
        <b/>
        <sz val="11"/>
        <rFont val="Calibri"/>
        <family val="2"/>
        <scheme val="minor"/>
      </rPr>
      <t xml:space="preserve">Aluminum  Faced  XLPE  insulation  1"  thick </t>
    </r>
    <r>
      <rPr>
        <sz val="11"/>
        <rFont val="Calibri"/>
        <family val="2"/>
        <scheme val="minor"/>
      </rPr>
      <t>for  Internal  ducts  of  different  sections  compete  in  all  respect  as  per specifications,  drawings and as per instructions of Consultant.</t>
    </r>
  </si>
  <si>
    <r>
      <rPr>
        <sz val="11"/>
        <rFont val="Calibri"/>
        <family val="2"/>
        <scheme val="minor"/>
      </rPr>
      <t xml:space="preserve">Supply,    Installation    &amp;   Commissioning   of   </t>
    </r>
    <r>
      <rPr>
        <b/>
        <sz val="11"/>
        <rFont val="Calibri"/>
        <family val="2"/>
        <scheme val="minor"/>
      </rPr>
      <t xml:space="preserve">Aluminum   Fabricated, Powder  Coated  Air  Devices  </t>
    </r>
    <r>
      <rPr>
        <sz val="11"/>
        <rFont val="Calibri"/>
        <family val="2"/>
        <scheme val="minor"/>
      </rPr>
      <t>for  supply,  return,  exhaust  &amp;  fresh  air. including  framing,  hangers  &amp;  supports   and  other   accessories  etc. complete   in   all   respects   ready   to   operate   as   per   instruction   of
Consultant.</t>
    </r>
  </si>
  <si>
    <r>
      <rPr>
        <b/>
        <u/>
        <sz val="11"/>
        <rFont val="Calibri"/>
        <family val="2"/>
        <scheme val="minor"/>
      </rPr>
      <t>Diffusers/Grilles/Registers (with Dampers</t>
    </r>
    <r>
      <rPr>
        <b/>
        <sz val="11"/>
        <rFont val="Calibri"/>
        <family val="2"/>
        <scheme val="minor"/>
      </rPr>
      <t>)</t>
    </r>
  </si>
  <si>
    <r>
      <rPr>
        <b/>
        <u/>
        <sz val="11"/>
        <rFont val="Calibri"/>
        <family val="2"/>
        <scheme val="minor"/>
      </rPr>
      <t>For AC - Supply Air</t>
    </r>
  </si>
  <si>
    <r>
      <rPr>
        <b/>
        <u/>
        <sz val="11"/>
        <rFont val="Calibri"/>
        <family val="2"/>
        <scheme val="minor"/>
      </rPr>
      <t>Exhaust &amp; Fresh Air Grills</t>
    </r>
  </si>
  <si>
    <r>
      <rPr>
        <b/>
        <u/>
        <sz val="11"/>
        <rFont val="Calibri"/>
        <family val="2"/>
        <scheme val="minor"/>
      </rPr>
      <t>Fire Damper</t>
    </r>
  </si>
  <si>
    <r>
      <rPr>
        <b/>
        <u/>
        <sz val="11"/>
        <rFont val="Calibri"/>
        <family val="2"/>
        <scheme val="minor"/>
      </rPr>
      <t>Section 04: Miscellaneous Works</t>
    </r>
  </si>
  <si>
    <r>
      <rPr>
        <sz val="11"/>
        <rFont val="Calibri"/>
        <family val="2"/>
        <scheme val="minor"/>
      </rPr>
      <t xml:space="preserve">Supply  &amp;  Installation  of  </t>
    </r>
    <r>
      <rPr>
        <b/>
        <sz val="11"/>
        <rFont val="Calibri"/>
        <family val="2"/>
        <scheme val="minor"/>
      </rPr>
      <t xml:space="preserve">Thermostats  for  AHUs  </t>
    </r>
    <r>
      <rPr>
        <sz val="11"/>
        <rFont val="Calibri"/>
        <family val="2"/>
        <scheme val="minor"/>
      </rPr>
      <t>along  with  control cables complete in all respect and ready to operate.</t>
    </r>
  </si>
  <si>
    <r>
      <rPr>
        <sz val="11"/>
        <rFont val="Calibri"/>
        <family val="2"/>
        <scheme val="minor"/>
      </rPr>
      <t xml:space="preserve">Providing Material </t>
    </r>
    <r>
      <rPr>
        <b/>
        <sz val="11"/>
        <rFont val="Calibri"/>
        <family val="2"/>
        <scheme val="minor"/>
      </rPr>
      <t xml:space="preserve">Submittals and Samples </t>
    </r>
    <r>
      <rPr>
        <sz val="11"/>
        <rFont val="Calibri"/>
        <family val="2"/>
        <scheme val="minor"/>
      </rPr>
      <t>for Consultant's Approval.</t>
    </r>
  </si>
  <si>
    <r>
      <rPr>
        <sz val="11"/>
        <rFont val="Calibri"/>
        <family val="2"/>
        <scheme val="minor"/>
      </rPr>
      <t xml:space="preserve">Supply &amp; Installation of </t>
    </r>
    <r>
      <rPr>
        <b/>
        <sz val="11"/>
        <rFont val="Calibri"/>
        <family val="2"/>
        <scheme val="minor"/>
      </rPr>
      <t xml:space="preserve">Brass Tags </t>
    </r>
    <r>
      <rPr>
        <sz val="11"/>
        <rFont val="Calibri"/>
        <family val="2"/>
        <scheme val="minor"/>
      </rPr>
      <t>for Equipment and System.</t>
    </r>
  </si>
  <si>
    <r>
      <rPr>
        <sz val="11"/>
        <rFont val="Calibri"/>
        <family val="2"/>
        <scheme val="minor"/>
      </rPr>
      <t xml:space="preserve">Supply,  Installation  and  Commissioning  of  </t>
    </r>
    <r>
      <rPr>
        <b/>
        <sz val="11"/>
        <rFont val="Calibri"/>
        <family val="2"/>
        <scheme val="minor"/>
      </rPr>
      <t xml:space="preserve">Fire  Stopping  Material  </t>
    </r>
    <r>
      <rPr>
        <sz val="11"/>
        <rFont val="Calibri"/>
        <family val="2"/>
        <scheme val="minor"/>
      </rPr>
      <t>as per specifications and drawings complete in all respect.</t>
    </r>
  </si>
  <si>
    <r>
      <rPr>
        <sz val="11"/>
        <rFont val="Calibri"/>
        <family val="2"/>
        <scheme val="minor"/>
      </rPr>
      <t xml:space="preserve">Making  of  </t>
    </r>
    <r>
      <rPr>
        <b/>
        <sz val="11"/>
        <rFont val="Calibri"/>
        <family val="2"/>
        <scheme val="minor"/>
      </rPr>
      <t xml:space="preserve">Shop  Drawings  and  As-Built  Drawings  </t>
    </r>
    <r>
      <rPr>
        <sz val="11"/>
        <rFont val="Calibri"/>
        <family val="2"/>
        <scheme val="minor"/>
      </rPr>
      <t>on  Auto  CAD  with sectional   details,   equipment   details   and   their   foundation   details, Technical submittals and sample boards complete in all respect as per instruction of Consultant.</t>
    </r>
  </si>
  <si>
    <r>
      <rPr>
        <b/>
        <u/>
        <sz val="12"/>
        <rFont val="Calibri"/>
        <family val="1"/>
      </rPr>
      <t>SECTION 01</t>
    </r>
    <r>
      <rPr>
        <b/>
        <sz val="12"/>
        <rFont val="Calibri"/>
        <family val="1"/>
      </rPr>
      <t xml:space="preserve">:
</t>
    </r>
    <r>
      <rPr>
        <b/>
        <u/>
        <sz val="12"/>
        <rFont val="Calibri"/>
        <family val="1"/>
      </rPr>
      <t>SUPPLY AND INSTALLATION OF FIRE EXTINGUISHERS</t>
    </r>
  </si>
  <si>
    <r>
      <rPr>
        <sz val="12"/>
        <rFont val="Calibri"/>
        <family val="1"/>
      </rPr>
      <t>5 Kg. CO2</t>
    </r>
  </si>
  <si>
    <r>
      <rPr>
        <sz val="12"/>
        <rFont val="Calibri"/>
        <family val="1"/>
      </rPr>
      <t>Nos.</t>
    </r>
  </si>
  <si>
    <r>
      <rPr>
        <sz val="12"/>
        <rFont val="Calibri"/>
        <family val="1"/>
      </rPr>
      <t>ABC Extinguishers</t>
    </r>
  </si>
  <si>
    <r>
      <rPr>
        <b/>
        <sz val="12"/>
        <rFont val="Calibri"/>
        <family val="1"/>
      </rPr>
      <t>SUB-TOTAL FOR SECTION 01 (Rs.)</t>
    </r>
  </si>
  <si>
    <r>
      <rPr>
        <b/>
        <u/>
        <sz val="12"/>
        <rFont val="Calibri"/>
        <family val="1"/>
      </rPr>
      <t>SECTION 02</t>
    </r>
    <r>
      <rPr>
        <b/>
        <sz val="12"/>
        <rFont val="Calibri"/>
        <family val="1"/>
      </rPr>
      <t xml:space="preserve">:
</t>
    </r>
    <r>
      <rPr>
        <b/>
        <u/>
        <sz val="12"/>
        <rFont val="Calibri"/>
        <family val="1"/>
      </rPr>
      <t>SUPPLY AND INSTALLATION OF FIRE SPRINKLERS</t>
    </r>
  </si>
  <si>
    <r>
      <rPr>
        <sz val="12"/>
        <rFont val="Calibri"/>
        <family val="1"/>
      </rPr>
      <t xml:space="preserve">Sprinkler </t>
    </r>
    <r>
      <rPr>
        <b/>
        <sz val="12"/>
        <rFont val="Calibri"/>
        <family val="1"/>
      </rPr>
      <t xml:space="preserve">Pendent type </t>
    </r>
    <r>
      <rPr>
        <sz val="12"/>
        <rFont val="Calibri"/>
        <family val="1"/>
      </rPr>
      <t>with cover plate quick response K = 5.6 (Opening Temperature 57ºC) UL/FM</t>
    </r>
  </si>
  <si>
    <r>
      <rPr>
        <sz val="12"/>
        <rFont val="Calibri"/>
        <family val="1"/>
      </rPr>
      <t xml:space="preserve">Sprinkler </t>
    </r>
    <r>
      <rPr>
        <b/>
        <sz val="12"/>
        <rFont val="Calibri"/>
        <family val="1"/>
      </rPr>
      <t xml:space="preserve">Upright type </t>
    </r>
    <r>
      <rPr>
        <sz val="12"/>
        <rFont val="Calibri"/>
        <family val="1"/>
      </rPr>
      <t>standard response K = 5.6 (Opening Temperature 57ºC) UL/FM</t>
    </r>
  </si>
  <si>
    <r>
      <rPr>
        <b/>
        <sz val="12"/>
        <rFont val="Calibri"/>
        <family val="1"/>
      </rPr>
      <t>SUB-TOTAL FOR SECTION 02 (Rs.)</t>
    </r>
  </si>
  <si>
    <r>
      <rPr>
        <b/>
        <u/>
        <sz val="12"/>
        <rFont val="Calibri"/>
        <family val="1"/>
      </rPr>
      <t>SECTION 03</t>
    </r>
    <r>
      <rPr>
        <b/>
        <sz val="12"/>
        <rFont val="Calibri"/>
        <family val="1"/>
      </rPr>
      <t xml:space="preserve">:
</t>
    </r>
    <r>
      <rPr>
        <b/>
        <u/>
        <sz val="12"/>
        <rFont val="Calibri"/>
        <family val="1"/>
      </rPr>
      <t>SUPPLY AND INSTALLATION OF MS PIPE WORK &amp; VALVES</t>
    </r>
  </si>
  <si>
    <r>
      <rPr>
        <sz val="12"/>
        <rFont val="Calibri"/>
        <family val="1"/>
      </rPr>
      <t xml:space="preserve">Supply  &amp;  installation  of  </t>
    </r>
    <r>
      <rPr>
        <b/>
        <sz val="12"/>
        <rFont val="Calibri"/>
        <family val="1"/>
      </rPr>
      <t xml:space="preserve">MS  SCH  40  pipes  </t>
    </r>
    <r>
      <rPr>
        <sz val="12"/>
        <rFont val="Calibri"/>
        <family val="1"/>
      </rPr>
      <t>(seamless)  with  threaded  &amp; welded fittings  (UL/FM)  including  sockets,  tees, elbows, bends, reducers, unions,   clamps,   hangers   &amp;   supports   etc.   making   core   cuts/holes   (if required),  painting  and  protection  treatments  on  pipe.  complete  in  all respect ready to opearte.</t>
    </r>
  </si>
  <si>
    <r>
      <rPr>
        <sz val="12"/>
        <rFont val="Calibri"/>
        <family val="1"/>
      </rPr>
      <t>a</t>
    </r>
  </si>
  <si>
    <r>
      <rPr>
        <sz val="12"/>
        <rFont val="Calibri"/>
        <family val="1"/>
      </rPr>
      <t>Dia.  1"           (Threaded fitting)</t>
    </r>
  </si>
  <si>
    <r>
      <rPr>
        <sz val="12"/>
        <rFont val="Calibri"/>
        <family val="1"/>
      </rPr>
      <t>Rft.</t>
    </r>
  </si>
  <si>
    <r>
      <rPr>
        <sz val="12"/>
        <rFont val="Calibri"/>
        <family val="1"/>
      </rPr>
      <t>b</t>
    </r>
  </si>
  <si>
    <r>
      <rPr>
        <sz val="12"/>
        <rFont val="Calibri"/>
        <family val="1"/>
      </rPr>
      <t>Dia.  1-1/4"   (Threaded fitting)</t>
    </r>
  </si>
  <si>
    <r>
      <rPr>
        <sz val="12"/>
        <rFont val="Calibri"/>
        <family val="1"/>
      </rPr>
      <t>c</t>
    </r>
  </si>
  <si>
    <r>
      <rPr>
        <sz val="12"/>
        <rFont val="Calibri"/>
        <family val="1"/>
      </rPr>
      <t>Dia.  1-1/2"   (Threaded fitting)</t>
    </r>
  </si>
  <si>
    <r>
      <rPr>
        <sz val="12"/>
        <rFont val="Calibri"/>
        <family val="1"/>
      </rPr>
      <t>d</t>
    </r>
  </si>
  <si>
    <r>
      <rPr>
        <sz val="12"/>
        <rFont val="Calibri"/>
        <family val="1"/>
      </rPr>
      <t>Dia.  2"           (Threaded fitting)</t>
    </r>
  </si>
  <si>
    <r>
      <rPr>
        <sz val="12"/>
        <rFont val="Calibri"/>
        <family val="1"/>
      </rPr>
      <t>e</t>
    </r>
  </si>
  <si>
    <r>
      <rPr>
        <sz val="12"/>
        <rFont val="Calibri"/>
        <family val="1"/>
      </rPr>
      <t>Dia.  2-1/2"   (Welded Joint fitting)</t>
    </r>
  </si>
  <si>
    <r>
      <rPr>
        <sz val="12"/>
        <rFont val="Calibri"/>
        <family val="1"/>
      </rPr>
      <t>f</t>
    </r>
  </si>
  <si>
    <r>
      <rPr>
        <sz val="12"/>
        <rFont val="Calibri"/>
        <family val="1"/>
      </rPr>
      <t>Dia.  3"   (Welded Joint fitting)</t>
    </r>
  </si>
  <si>
    <r>
      <rPr>
        <b/>
        <sz val="12"/>
        <rFont val="Calibri"/>
        <family val="1"/>
      </rPr>
      <t xml:space="preserve">Test &amp; Drain Assembly </t>
    </r>
    <r>
      <rPr>
        <sz val="12"/>
        <rFont val="Calibri"/>
        <family val="1"/>
      </rPr>
      <t>with sight glass &amp; sectional drain valve. UL/FM</t>
    </r>
  </si>
  <si>
    <r>
      <rPr>
        <sz val="12"/>
        <rFont val="Calibri"/>
        <family val="1"/>
      </rPr>
      <t>Dia.  1"</t>
    </r>
  </si>
  <si>
    <r>
      <rPr>
        <sz val="12"/>
        <rFont val="Calibri"/>
        <family val="1"/>
      </rPr>
      <t>No.</t>
    </r>
  </si>
  <si>
    <r>
      <rPr>
        <sz val="12"/>
        <rFont val="Calibri"/>
        <family val="1"/>
      </rPr>
      <t xml:space="preserve">Supply &amp; installation of </t>
    </r>
    <r>
      <rPr>
        <b/>
        <sz val="12"/>
        <rFont val="Calibri"/>
        <family val="1"/>
      </rPr>
      <t xml:space="preserve">Seismic Supports (Bracing) </t>
    </r>
    <r>
      <rPr>
        <sz val="12"/>
        <rFont val="Calibri"/>
        <family val="1"/>
      </rPr>
      <t>of steel cable to restrict horizontal shaking of pipe from earth quake with Strut Fittings · Strut beam clamps · Strut pipe clamps · Strut mounted pipe .clamping pipe attachments complete in all respect.</t>
    </r>
  </si>
  <si>
    <r>
      <rPr>
        <b/>
        <sz val="12"/>
        <rFont val="Calibri"/>
        <family val="1"/>
      </rPr>
      <t>Lateral</t>
    </r>
  </si>
  <si>
    <r>
      <rPr>
        <sz val="12"/>
        <rFont val="Calibri"/>
        <family val="1"/>
      </rPr>
      <t>Dia.  2"</t>
    </r>
  </si>
  <si>
    <r>
      <rPr>
        <sz val="12"/>
        <rFont val="Calibri"/>
        <family val="1"/>
      </rPr>
      <t>Dia.  2-1/2"</t>
    </r>
  </si>
  <si>
    <r>
      <rPr>
        <sz val="12"/>
        <rFont val="Calibri"/>
        <family val="1"/>
      </rPr>
      <t>Dia.  3"</t>
    </r>
  </si>
  <si>
    <r>
      <rPr>
        <sz val="12"/>
        <rFont val="Calibri"/>
        <family val="1"/>
      </rPr>
      <t>Dia.  4"</t>
    </r>
  </si>
  <si>
    <r>
      <rPr>
        <b/>
        <sz val="12"/>
        <rFont val="Calibri"/>
        <family val="1"/>
      </rPr>
      <t>Longitudnal</t>
    </r>
  </si>
  <si>
    <r>
      <rPr>
        <b/>
        <sz val="12"/>
        <rFont val="Calibri"/>
        <family val="1"/>
      </rPr>
      <t>Restraint</t>
    </r>
  </si>
  <si>
    <r>
      <rPr>
        <sz val="12"/>
        <rFont val="Calibri"/>
        <family val="1"/>
      </rPr>
      <t>Dia.  1-1/4"</t>
    </r>
  </si>
  <si>
    <r>
      <rPr>
        <sz val="12"/>
        <rFont val="Calibri"/>
        <family val="1"/>
      </rPr>
      <t>Dia.  1-1/2"</t>
    </r>
  </si>
  <si>
    <r>
      <rPr>
        <b/>
        <sz val="12"/>
        <rFont val="Calibri"/>
        <family val="1"/>
      </rPr>
      <t>SUB-TOTAL FOR SECTION 03 (Rs.)</t>
    </r>
  </si>
  <si>
    <r>
      <rPr>
        <b/>
        <u/>
        <sz val="12"/>
        <rFont val="Calibri"/>
        <family val="1"/>
      </rPr>
      <t>SECTION 04</t>
    </r>
    <r>
      <rPr>
        <b/>
        <sz val="12"/>
        <rFont val="Calibri"/>
        <family val="1"/>
      </rPr>
      <t xml:space="preserve">:
</t>
    </r>
    <r>
      <rPr>
        <b/>
        <u/>
        <sz val="12"/>
        <rFont val="Calibri"/>
        <family val="1"/>
      </rPr>
      <t>SUPPLY AND INSTALLATION OF PASSIVE FIRE PROTECTION</t>
    </r>
  </si>
  <si>
    <r>
      <rPr>
        <sz val="12"/>
        <rFont val="Calibri"/>
        <family val="1"/>
      </rPr>
      <t xml:space="preserve">Supply  and  Installation  of  </t>
    </r>
    <r>
      <rPr>
        <b/>
        <sz val="12"/>
        <rFont val="Calibri"/>
        <family val="1"/>
      </rPr>
      <t xml:space="preserve">Fire  Stop  Material  </t>
    </r>
    <r>
      <rPr>
        <sz val="12"/>
        <rFont val="Calibri"/>
        <family val="1"/>
      </rPr>
      <t>(for  passive  fire  fighting  / smoke barrier) in all MEP openings and penetrations, either in slab or wall, complete    in    all    respects,    ready    to    operate    as    per    fire    stopper recommended material, and as per instruction of Consultant.</t>
    </r>
  </si>
  <si>
    <r>
      <rPr>
        <sz val="12"/>
        <rFont val="Calibri"/>
        <family val="1"/>
      </rPr>
      <t>Job.</t>
    </r>
  </si>
  <si>
    <r>
      <rPr>
        <b/>
        <sz val="12"/>
        <rFont val="Calibri"/>
        <family val="1"/>
      </rPr>
      <t>SUB-TOTAL FOR SECTION 04 (Rs.)</t>
    </r>
  </si>
  <si>
    <r>
      <rPr>
        <b/>
        <u/>
        <sz val="12"/>
        <rFont val="Calibri"/>
        <family val="1"/>
      </rPr>
      <t>SECTION 05</t>
    </r>
    <r>
      <rPr>
        <b/>
        <sz val="12"/>
        <rFont val="Calibri"/>
        <family val="1"/>
      </rPr>
      <t xml:space="preserve">: </t>
    </r>
    <r>
      <rPr>
        <b/>
        <u/>
        <sz val="12"/>
        <rFont val="Calibri"/>
        <family val="1"/>
      </rPr>
      <t>MISCELLANEOUS ITEMS</t>
    </r>
  </si>
  <si>
    <r>
      <rPr>
        <sz val="12"/>
        <rFont val="Calibri"/>
        <family val="1"/>
      </rPr>
      <t xml:space="preserve">Providing Material </t>
    </r>
    <r>
      <rPr>
        <b/>
        <sz val="12"/>
        <rFont val="Calibri"/>
        <family val="1"/>
      </rPr>
      <t xml:space="preserve">Submittals and Samples </t>
    </r>
    <r>
      <rPr>
        <sz val="12"/>
        <rFont val="Calibri"/>
        <family val="1"/>
      </rPr>
      <t>for Consultant's Approval.</t>
    </r>
  </si>
  <si>
    <r>
      <rPr>
        <sz val="12"/>
        <rFont val="Calibri"/>
        <family val="1"/>
      </rPr>
      <t xml:space="preserve">Making of </t>
    </r>
    <r>
      <rPr>
        <b/>
        <sz val="12"/>
        <rFont val="Calibri"/>
        <family val="1"/>
      </rPr>
      <t xml:space="preserve">Shop Drawings &amp; As-Built Drawings </t>
    </r>
    <r>
      <rPr>
        <sz val="12"/>
        <rFont val="Calibri"/>
        <family val="1"/>
      </rPr>
      <t>for Consultant's Approval.</t>
    </r>
  </si>
  <si>
    <r>
      <rPr>
        <b/>
        <sz val="12"/>
        <rFont val="Calibri"/>
        <family val="1"/>
      </rPr>
      <t xml:space="preserve">Painting, Identification and Tagging </t>
    </r>
    <r>
      <rPr>
        <sz val="12"/>
        <rFont val="Calibri"/>
        <family val="1"/>
      </rPr>
      <t>as per standards.</t>
    </r>
  </si>
  <si>
    <r>
      <rPr>
        <b/>
        <sz val="12"/>
        <rFont val="Calibri"/>
        <family val="1"/>
      </rPr>
      <t xml:space="preserve">Testing, Balancing and Commissioning </t>
    </r>
    <r>
      <rPr>
        <sz val="12"/>
        <rFont val="Calibri"/>
        <family val="1"/>
      </rPr>
      <t>of entire fire fighting system as per approval of consultant.</t>
    </r>
  </si>
  <si>
    <r>
      <rPr>
        <sz val="12"/>
        <rFont val="Calibri"/>
        <family val="1"/>
      </rPr>
      <t>Supply,  Installation  and  Commissioning  of  items  not  listed  in  BOQ  but required to complete the system for satisfacotry performance.
(Contractor to provide the list of item if required)</t>
    </r>
  </si>
  <si>
    <r>
      <rPr>
        <b/>
        <sz val="12"/>
        <rFont val="Calibri"/>
        <family val="1"/>
      </rPr>
      <t>SUB-TOTAL FOR SECTION 05 (Rs.)</t>
    </r>
  </si>
  <si>
    <r>
      <rPr>
        <b/>
        <sz val="12"/>
        <rFont val="Calibri"/>
        <family val="1"/>
      </rPr>
      <t>TOTAL COST OF WORKS (SECTION 01 TO SECTION 05) (Rs.)</t>
    </r>
  </si>
  <si>
    <t>S #</t>
  </si>
  <si>
    <t>Bill of Quantities</t>
  </si>
  <si>
    <t>Running Bill No 1</t>
  </si>
  <si>
    <t>Material</t>
  </si>
  <si>
    <t>Labour</t>
  </si>
  <si>
    <t>Total Amount</t>
  </si>
  <si>
    <t>Qty</t>
  </si>
  <si>
    <t>Material Rate</t>
  </si>
  <si>
    <t>Labour Rate</t>
  </si>
  <si>
    <t>Bill Qty</t>
  </si>
  <si>
    <t>4" Valve variation</t>
  </si>
  <si>
    <t>BILL OF QUANTITIES</t>
  </si>
  <si>
    <t>HVAC &amp; FIRE SUPPRESSION SYSTEM WORKS</t>
  </si>
  <si>
    <t>M/S IK Associates</t>
  </si>
  <si>
    <t xml:space="preserve">SUMMARY OF BILL OF QUANTITIES </t>
  </si>
  <si>
    <t>ITEM NO.</t>
  </si>
  <si>
    <t>DESCRIPTION</t>
  </si>
  <si>
    <t>MATERIAL 
AMOUNT (RS.)</t>
  </si>
  <si>
    <t>INSTALLATION
AMOUNT (RS.)</t>
  </si>
  <si>
    <t>TOTAL 
AMOUNT (RS.)</t>
  </si>
  <si>
    <t xml:space="preserve">HVAC </t>
  </si>
  <si>
    <t>FIRE</t>
  </si>
  <si>
    <t>(C)</t>
  </si>
  <si>
    <t xml:space="preserve">GRAND TOTAL (A3+B3) = </t>
  </si>
  <si>
    <t>SANA SAFINAZ DOLMEN MALL, LAHORE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</si>
</sst>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0.0_);[Red]\(#,##0.0\)"/>
  </numFmts>
  <fonts count="30" x14ac:knownFonts="1">
    <font>
      <sz val="10"/>
      <color rgb="FF000000"/>
      <name val="Times New Roman"/>
      <charset val="204"/>
    </font>
    <font>
      <sz val="10"/>
      <color rgb="FF000000"/>
      <name val="Times New Roman"/>
      <family val="1"/>
    </font>
    <font>
      <b/>
      <sz val="11"/>
      <name val="Calibri"/>
      <family val="2"/>
      <scheme val="minor"/>
    </font>
    <font>
      <sz val="11"/>
      <color rgb="FF000000"/>
      <name val="Calibri"/>
      <family val="2"/>
      <scheme val="minor"/>
    </font>
    <font>
      <b/>
      <u/>
      <sz val="11"/>
      <name val="Calibri"/>
      <family val="2"/>
      <scheme val="minor"/>
    </font>
    <font>
      <sz val="11"/>
      <name val="Calibri"/>
      <family val="2"/>
      <scheme val="minor"/>
    </font>
    <font>
      <b/>
      <sz val="11"/>
      <color rgb="FF000000"/>
      <name val="Calibri"/>
      <family val="2"/>
      <scheme val="minor"/>
    </font>
    <font>
      <b/>
      <sz val="12"/>
      <name val="Calibri"/>
      <family val="2"/>
    </font>
    <font>
      <sz val="12"/>
      <color rgb="FF000000"/>
      <name val="Times New Roman"/>
      <family val="1"/>
    </font>
    <font>
      <b/>
      <sz val="12"/>
      <name val="Calibri"/>
      <family val="1"/>
    </font>
    <font>
      <b/>
      <u/>
      <sz val="12"/>
      <name val="Calibri"/>
      <family val="1"/>
    </font>
    <font>
      <sz val="12"/>
      <color rgb="FF000000"/>
      <name val="Calibri"/>
      <family val="2"/>
    </font>
    <font>
      <sz val="12"/>
      <name val="Calibri"/>
      <family val="2"/>
    </font>
    <font>
      <sz val="12"/>
      <name val="Calibri"/>
      <family val="1"/>
    </font>
    <font>
      <sz val="10"/>
      <color rgb="FF000000"/>
      <name val="Times New Roman"/>
      <family val="1"/>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
      <sz val="10"/>
      <name val="Verdana"/>
      <family val="2"/>
    </font>
    <font>
      <sz val="10"/>
      <name val="MS Sans Serif"/>
    </font>
    <font>
      <sz val="9"/>
      <color indexed="12"/>
      <name val="Arial Black"/>
      <family val="2"/>
    </font>
    <font>
      <sz val="10"/>
      <name val="Arial"/>
      <family val="2"/>
    </font>
    <font>
      <sz val="12"/>
      <name val="Calibri"/>
      <family val="2"/>
      <scheme val="minor"/>
    </font>
    <font>
      <sz val="10"/>
      <name val="Calibri"/>
      <family val="2"/>
      <scheme val="minor"/>
    </font>
    <font>
      <sz val="14"/>
      <name val="Calibri"/>
      <family val="2"/>
      <scheme val="minor"/>
    </font>
    <font>
      <sz val="10"/>
      <color rgb="FF0000FF"/>
      <name val="Calibri"/>
      <family val="2"/>
      <scheme val="minor"/>
    </font>
    <font>
      <sz val="16"/>
      <name val="Calibri"/>
      <family val="2"/>
      <scheme val="minor"/>
    </font>
    <font>
      <b/>
      <sz val="10"/>
      <name val="Calibri"/>
      <family val="2"/>
      <scheme val="minor"/>
    </font>
  </fonts>
  <fills count="8">
    <fill>
      <patternFill patternType="none"/>
    </fill>
    <fill>
      <patternFill patternType="gray125"/>
    </fill>
    <fill>
      <patternFill patternType="solid">
        <fgColor rgb="FFD7E3BB"/>
      </patternFill>
    </fill>
    <fill>
      <patternFill patternType="solid">
        <fgColor theme="0" tint="-0.14999847407452621"/>
        <bgColor indexed="64"/>
      </patternFill>
    </fill>
    <fill>
      <patternFill patternType="solid">
        <fgColor indexed="9"/>
        <bgColor indexed="26"/>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s>
  <borders count="42">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medium">
        <color indexed="64"/>
      </left>
      <right style="thin">
        <color indexed="64"/>
      </right>
      <top style="medium">
        <color indexed="64"/>
      </top>
      <bottom style="thin">
        <color indexed="64"/>
      </bottom>
      <diagonal/>
    </border>
    <border>
      <left style="thin">
        <color theme="1"/>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right style="thin">
        <color indexed="64"/>
      </right>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
      <left style="thin">
        <color indexed="64"/>
      </left>
      <right style="thin">
        <color theme="1"/>
      </right>
      <top style="medium">
        <color indexed="8"/>
      </top>
      <bottom/>
      <diagonal/>
    </border>
    <border>
      <left style="thin">
        <color indexed="64"/>
      </left>
      <right style="thin">
        <color theme="1"/>
      </right>
      <top/>
      <bottom/>
      <diagonal/>
    </border>
    <border>
      <left style="thin">
        <color indexed="64"/>
      </left>
      <right style="thin">
        <color theme="1"/>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xf numFmtId="9" fontId="14" fillId="0" borderId="0" applyFont="0" applyFill="0" applyBorder="0" applyAlignment="0" applyProtection="0"/>
    <xf numFmtId="40" fontId="16" fillId="0" borderId="0" applyFont="0" applyFill="0" applyBorder="0" applyAlignment="0" applyProtection="0"/>
    <xf numFmtId="0" fontId="21" fillId="0" borderId="0"/>
    <xf numFmtId="0" fontId="22" fillId="0" borderId="0" applyNumberFormat="0">
      <alignment horizontal="center" vertical="center" wrapText="1"/>
    </xf>
    <xf numFmtId="0" fontId="23" fillId="0" borderId="0"/>
  </cellStyleXfs>
  <cellXfs count="137">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center" wrapText="1"/>
    </xf>
    <xf numFmtId="1" fontId="3" fillId="0" borderId="1" xfId="0" applyNumberFormat="1" applyFont="1" applyBorder="1" applyAlignment="1">
      <alignment horizontal="left" vertical="center" shrinkToFit="1"/>
    </xf>
    <xf numFmtId="0" fontId="3" fillId="0" borderId="1" xfId="0" applyFont="1" applyBorder="1" applyAlignment="1">
      <alignment horizontal="left" vertical="top" wrapText="1"/>
    </xf>
    <xf numFmtId="0" fontId="5" fillId="0" borderId="1" xfId="0" applyFont="1" applyBorder="1" applyAlignment="1">
      <alignment horizontal="right" vertical="top" wrapText="1"/>
    </xf>
    <xf numFmtId="0" fontId="5" fillId="0" borderId="1" xfId="0" applyFont="1" applyBorder="1" applyAlignment="1">
      <alignment horizontal="left" vertical="top" wrapText="1"/>
    </xf>
    <xf numFmtId="0" fontId="3" fillId="2" borderId="1" xfId="0" applyFont="1" applyFill="1" applyBorder="1" applyAlignment="1">
      <alignment horizontal="left" vertical="center" wrapText="1"/>
    </xf>
    <xf numFmtId="164" fontId="3" fillId="0" borderId="1" xfId="0" applyNumberFormat="1" applyFont="1" applyBorder="1" applyAlignment="1">
      <alignment horizontal="right" vertical="top" shrinkToFit="1"/>
    </xf>
    <xf numFmtId="0" fontId="2" fillId="0" borderId="1" xfId="0" applyFont="1" applyBorder="1" applyAlignment="1">
      <alignment horizontal="left" vertical="top" wrapText="1"/>
    </xf>
    <xf numFmtId="0" fontId="5" fillId="0" borderId="1" xfId="0" applyFont="1" applyBorder="1" applyAlignment="1">
      <alignment horizontal="right" vertical="center" wrapText="1"/>
    </xf>
    <xf numFmtId="1" fontId="3"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1" fontId="3" fillId="0" borderId="1" xfId="0" applyNumberFormat="1" applyFont="1" applyBorder="1" applyAlignment="1">
      <alignment horizontal="left" vertical="top" shrinkToFit="1"/>
    </xf>
    <xf numFmtId="1" fontId="3" fillId="0" borderId="1" xfId="0" applyNumberFormat="1" applyFont="1" applyBorder="1" applyAlignment="1">
      <alignment horizontal="left" vertical="center" indent="1" shrinkToFit="1"/>
    </xf>
    <xf numFmtId="1" fontId="3" fillId="0" borderId="1" xfId="0" applyNumberFormat="1" applyFont="1" applyBorder="1" applyAlignment="1">
      <alignment horizontal="left" vertical="top" indent="1" shrinkToFit="1"/>
    </xf>
    <xf numFmtId="165" fontId="3" fillId="0" borderId="1" xfId="1" applyNumberFormat="1" applyFont="1" applyBorder="1" applyAlignment="1">
      <alignment horizontal="right" vertical="center" wrapText="1"/>
    </xf>
    <xf numFmtId="0" fontId="3" fillId="0" borderId="1" xfId="0" applyFont="1" applyBorder="1" applyAlignment="1">
      <alignment horizontal="center" vertical="center" wrapText="1"/>
    </xf>
    <xf numFmtId="3" fontId="3" fillId="0" borderId="1" xfId="0" applyNumberFormat="1" applyFont="1" applyBorder="1" applyAlignment="1">
      <alignment horizontal="center" vertical="center" shrinkToFit="1"/>
    </xf>
    <xf numFmtId="0" fontId="3" fillId="0" borderId="0" xfId="0" applyFont="1" applyAlignment="1">
      <alignment horizontal="center" vertical="center"/>
    </xf>
    <xf numFmtId="165" fontId="6" fillId="2" borderId="1" xfId="1"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8" fillId="0" borderId="0" xfId="0" applyFont="1" applyAlignment="1">
      <alignment horizontal="left" vertical="top"/>
    </xf>
    <xf numFmtId="0" fontId="8" fillId="0" borderId="1" xfId="0" applyFont="1" applyBorder="1" applyAlignment="1">
      <alignment horizontal="left" vertical="center" wrapText="1"/>
    </xf>
    <xf numFmtId="0" fontId="8" fillId="2" borderId="1" xfId="0" applyFont="1" applyFill="1" applyBorder="1" applyAlignment="1">
      <alignment horizontal="left" vertical="center" wrapText="1"/>
    </xf>
    <xf numFmtId="1" fontId="11" fillId="0" borderId="1" xfId="0" applyNumberFormat="1" applyFont="1" applyBorder="1" applyAlignment="1">
      <alignment horizontal="center" vertical="center" shrinkToFit="1"/>
    </xf>
    <xf numFmtId="0" fontId="12" fillId="0" borderId="1" xfId="0" applyFont="1" applyBorder="1" applyAlignment="1">
      <alignment horizontal="center" vertical="center" wrapText="1"/>
    </xf>
    <xf numFmtId="1" fontId="11" fillId="0" borderId="1" xfId="0" applyNumberFormat="1" applyFont="1" applyBorder="1" applyAlignment="1">
      <alignment horizontal="left" vertical="center" shrinkToFit="1"/>
    </xf>
    <xf numFmtId="0" fontId="12" fillId="0" borderId="1" xfId="0" applyFont="1" applyBorder="1" applyAlignment="1">
      <alignment horizontal="left" vertical="center" wrapText="1"/>
    </xf>
    <xf numFmtId="0" fontId="8" fillId="0" borderId="0" xfId="0" applyFont="1" applyAlignment="1">
      <alignment horizontal="left" vertical="center"/>
    </xf>
    <xf numFmtId="0" fontId="12" fillId="0" borderId="1" xfId="0" applyFont="1" applyBorder="1" applyAlignment="1">
      <alignment horizontal="right" vertical="center" wrapText="1"/>
    </xf>
    <xf numFmtId="164" fontId="11" fillId="0" borderId="1" xfId="0" applyNumberFormat="1" applyFont="1" applyBorder="1" applyAlignment="1">
      <alignment horizontal="right" vertical="center" shrinkToFit="1"/>
    </xf>
    <xf numFmtId="0" fontId="7" fillId="0" borderId="1" xfId="0" applyFont="1" applyBorder="1" applyAlignment="1">
      <alignment horizontal="left" vertical="center" wrapText="1"/>
    </xf>
    <xf numFmtId="165" fontId="3" fillId="0" borderId="0" xfId="1" applyNumberFormat="1" applyFont="1" applyAlignment="1">
      <alignment horizontal="left" vertical="top"/>
    </xf>
    <xf numFmtId="165" fontId="8" fillId="0" borderId="0" xfId="1" applyNumberFormat="1" applyFont="1" applyAlignment="1">
      <alignment horizontal="left" vertical="top"/>
    </xf>
    <xf numFmtId="165" fontId="3" fillId="0" borderId="0" xfId="0" applyNumberFormat="1" applyFont="1" applyAlignment="1">
      <alignment horizontal="left" vertical="top"/>
    </xf>
    <xf numFmtId="43" fontId="3" fillId="0" borderId="0" xfId="0" applyNumberFormat="1" applyFont="1" applyAlignment="1">
      <alignment horizontal="left" vertical="top"/>
    </xf>
    <xf numFmtId="10" fontId="3" fillId="0" borderId="0" xfId="0" applyNumberFormat="1" applyFont="1" applyAlignment="1">
      <alignment horizontal="left" vertical="top"/>
    </xf>
    <xf numFmtId="165" fontId="8" fillId="0" borderId="0" xfId="0" applyNumberFormat="1" applyFont="1" applyAlignment="1">
      <alignment horizontal="left" vertical="top"/>
    </xf>
    <xf numFmtId="43" fontId="8" fillId="0" borderId="0" xfId="0" applyNumberFormat="1" applyFont="1" applyAlignment="1">
      <alignment horizontal="left" vertical="top"/>
    </xf>
    <xf numFmtId="9" fontId="8" fillId="0" borderId="0" xfId="2" applyFont="1" applyAlignment="1">
      <alignment horizontal="left" vertical="top"/>
    </xf>
    <xf numFmtId="0" fontId="18" fillId="0" borderId="0" xfId="0" applyFont="1" applyAlignment="1">
      <alignment vertical="center"/>
    </xf>
    <xf numFmtId="0" fontId="15" fillId="3" borderId="22" xfId="0" applyFont="1" applyFill="1" applyBorder="1" applyAlignment="1">
      <alignment horizontal="center" vertical="center"/>
    </xf>
    <xf numFmtId="3" fontId="15" fillId="3" borderId="23" xfId="3" applyNumberFormat="1" applyFont="1" applyFill="1" applyBorder="1" applyAlignment="1">
      <alignment horizontal="center" vertical="center"/>
    </xf>
    <xf numFmtId="3" fontId="19" fillId="3" borderId="22" xfId="0" applyNumberFormat="1" applyFont="1" applyFill="1" applyBorder="1" applyAlignment="1">
      <alignment horizontal="center" vertical="center" wrapText="1"/>
    </xf>
    <xf numFmtId="3" fontId="19" fillId="3" borderId="23" xfId="0" applyNumberFormat="1" applyFont="1" applyFill="1" applyBorder="1" applyAlignment="1">
      <alignment horizontal="center" vertical="center" wrapText="1"/>
    </xf>
    <xf numFmtId="2" fontId="19" fillId="3" borderId="22" xfId="0" applyNumberFormat="1" applyFont="1" applyFill="1" applyBorder="1" applyAlignment="1">
      <alignment horizontal="center" vertical="center" wrapText="1"/>
    </xf>
    <xf numFmtId="2" fontId="19" fillId="3" borderId="23" xfId="0" applyNumberFormat="1" applyFont="1" applyFill="1" applyBorder="1" applyAlignment="1">
      <alignment horizontal="center" vertical="center" wrapText="1"/>
    </xf>
    <xf numFmtId="3" fontId="19" fillId="3" borderId="24" xfId="0" applyNumberFormat="1" applyFont="1" applyFill="1" applyBorder="1" applyAlignment="1">
      <alignment horizontal="center" vertical="center" wrapText="1"/>
    </xf>
    <xf numFmtId="38" fontId="20" fillId="0" borderId="29" xfId="3" applyNumberFormat="1" applyFont="1" applyFill="1" applyBorder="1" applyAlignment="1">
      <alignment horizontal="right" vertical="center"/>
    </xf>
    <xf numFmtId="38" fontId="20" fillId="4" borderId="29" xfId="3" applyNumberFormat="1" applyFont="1" applyFill="1" applyBorder="1" applyAlignment="1" applyProtection="1">
      <alignment horizontal="right" vertical="center"/>
    </xf>
    <xf numFmtId="0" fontId="15" fillId="3" borderId="5"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21" xfId="0" applyFont="1" applyFill="1" applyBorder="1" applyAlignment="1">
      <alignment horizontal="center" vertical="center"/>
    </xf>
    <xf numFmtId="0" fontId="15" fillId="3" borderId="6" xfId="0" applyFont="1" applyFill="1" applyBorder="1" applyAlignment="1">
      <alignment horizontal="center" vertical="center"/>
    </xf>
    <xf numFmtId="0" fontId="15" fillId="3" borderId="7" xfId="0" applyFont="1" applyFill="1" applyBorder="1" applyAlignment="1">
      <alignment horizontal="center" vertical="center"/>
    </xf>
    <xf numFmtId="0" fontId="15" fillId="3" borderId="8"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6" xfId="0" applyFont="1" applyFill="1" applyBorder="1" applyAlignment="1">
      <alignment horizontal="center" vertical="center"/>
    </xf>
    <xf numFmtId="40" fontId="17" fillId="3" borderId="9" xfId="3" applyFont="1" applyFill="1" applyBorder="1" applyAlignment="1">
      <alignment horizontal="center" vertical="center" wrapText="1"/>
    </xf>
    <xf numFmtId="40" fontId="17" fillId="3" borderId="10" xfId="3" applyFont="1" applyFill="1" applyBorder="1" applyAlignment="1">
      <alignment horizontal="center" vertical="center" wrapText="1"/>
    </xf>
    <xf numFmtId="40" fontId="17" fillId="3" borderId="11" xfId="3" applyFont="1" applyFill="1" applyBorder="1" applyAlignment="1">
      <alignment horizontal="center" vertical="center" wrapText="1"/>
    </xf>
    <xf numFmtId="40" fontId="19" fillId="3" borderId="17" xfId="3" applyFont="1" applyFill="1" applyBorder="1" applyAlignment="1">
      <alignment horizontal="center" vertical="center" wrapText="1"/>
    </xf>
    <xf numFmtId="40" fontId="19" fillId="3" borderId="13" xfId="3" applyFont="1" applyFill="1" applyBorder="1" applyAlignment="1">
      <alignment horizontal="center" vertical="center" wrapText="1"/>
    </xf>
    <xf numFmtId="40" fontId="19" fillId="3" borderId="18" xfId="3" applyFont="1" applyFill="1" applyBorder="1" applyAlignment="1">
      <alignment horizontal="center" vertical="center" wrapText="1"/>
    </xf>
    <xf numFmtId="40" fontId="19" fillId="3" borderId="19" xfId="3" applyFont="1" applyFill="1" applyBorder="1" applyAlignment="1">
      <alignment horizontal="center" vertical="center" wrapText="1"/>
    </xf>
    <xf numFmtId="40" fontId="19" fillId="3" borderId="20" xfId="3" applyFont="1" applyFill="1" applyBorder="1" applyAlignment="1">
      <alignment horizontal="center" vertical="center" wrapText="1"/>
    </xf>
    <xf numFmtId="40" fontId="19" fillId="3" borderId="25" xfId="3" applyFont="1" applyFill="1" applyBorder="1" applyAlignment="1">
      <alignment horizontal="center" vertical="center" wrapText="1"/>
    </xf>
    <xf numFmtId="0" fontId="15" fillId="3" borderId="26" xfId="0" applyFont="1" applyFill="1" applyBorder="1" applyAlignment="1">
      <alignment horizontal="center"/>
    </xf>
    <xf numFmtId="0" fontId="15" fillId="3" borderId="27" xfId="0" applyFont="1" applyFill="1" applyBorder="1" applyAlignment="1">
      <alignment horizontal="center"/>
    </xf>
    <xf numFmtId="0" fontId="15" fillId="3" borderId="28" xfId="0" applyFont="1" applyFill="1" applyBorder="1" applyAlignment="1">
      <alignment horizontal="center"/>
    </xf>
    <xf numFmtId="0" fontId="2" fillId="2" borderId="2" xfId="0" applyFont="1" applyFill="1" applyBorder="1" applyAlignment="1">
      <alignment horizontal="left" vertical="top" wrapText="1" indent="8"/>
    </xf>
    <xf numFmtId="0" fontId="2" fillId="2" borderId="3" xfId="0" applyFont="1" applyFill="1" applyBorder="1" applyAlignment="1">
      <alignment horizontal="left" vertical="top" wrapText="1" indent="8"/>
    </xf>
    <xf numFmtId="0" fontId="2" fillId="2" borderId="4" xfId="0" applyFont="1" applyFill="1" applyBorder="1" applyAlignment="1">
      <alignment horizontal="left" vertical="top" wrapText="1" indent="8"/>
    </xf>
    <xf numFmtId="0" fontId="2" fillId="2" borderId="2" xfId="0" applyFont="1" applyFill="1" applyBorder="1" applyAlignment="1">
      <alignment horizontal="left" vertical="top" wrapText="1" indent="12"/>
    </xf>
    <xf numFmtId="0" fontId="2" fillId="2" borderId="3" xfId="0" applyFont="1" applyFill="1" applyBorder="1" applyAlignment="1">
      <alignment horizontal="left" vertical="top" wrapText="1" indent="12"/>
    </xf>
    <xf numFmtId="0" fontId="2" fillId="2" borderId="4" xfId="0" applyFont="1" applyFill="1" applyBorder="1" applyAlignment="1">
      <alignment horizontal="left" vertical="top" wrapText="1" indent="12"/>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7" fillId="2" borderId="2" xfId="0" applyFont="1" applyFill="1" applyBorder="1" applyAlignment="1">
      <alignment horizontal="left" vertical="top" wrapText="1" indent="8"/>
    </xf>
    <xf numFmtId="0" fontId="7" fillId="2" borderId="3" xfId="0" applyFont="1" applyFill="1" applyBorder="1" applyAlignment="1">
      <alignment horizontal="left" vertical="top" wrapText="1" indent="8"/>
    </xf>
    <xf numFmtId="0" fontId="7" fillId="2" borderId="4" xfId="0" applyFont="1" applyFill="1" applyBorder="1" applyAlignment="1">
      <alignment horizontal="left" vertical="top" wrapText="1" indent="8"/>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7" fillId="2" borderId="2" xfId="0" applyFont="1" applyFill="1" applyBorder="1" applyAlignment="1">
      <alignment horizontal="center" vertical="top" wrapText="1"/>
    </xf>
    <xf numFmtId="0" fontId="7" fillId="2" borderId="3" xfId="0" applyFont="1" applyFill="1" applyBorder="1" applyAlignment="1">
      <alignment horizontal="center" vertical="top" wrapText="1"/>
    </xf>
    <xf numFmtId="0" fontId="7" fillId="2" borderId="4" xfId="0" applyFont="1" applyFill="1" applyBorder="1" applyAlignment="1">
      <alignment horizontal="center" vertical="top" wrapText="1"/>
    </xf>
    <xf numFmtId="0" fontId="8" fillId="0" borderId="2" xfId="0" applyFont="1" applyBorder="1" applyAlignment="1">
      <alignment horizontal="left" wrapText="1"/>
    </xf>
    <xf numFmtId="0" fontId="8" fillId="0" borderId="3" xfId="0" applyFont="1" applyBorder="1" applyAlignment="1">
      <alignment horizontal="left" wrapText="1"/>
    </xf>
    <xf numFmtId="0" fontId="8" fillId="0" borderId="4" xfId="0" applyFont="1" applyBorder="1" applyAlignment="1">
      <alignment horizontal="left" wrapText="1"/>
    </xf>
    <xf numFmtId="0" fontId="8" fillId="5" borderId="0" xfId="0" applyFont="1" applyFill="1" applyAlignment="1">
      <alignment horizontal="left" vertical="center"/>
    </xf>
    <xf numFmtId="0" fontId="18" fillId="6" borderId="0" xfId="4" applyFont="1" applyFill="1" applyAlignment="1">
      <alignment horizontal="left" vertical="center"/>
    </xf>
    <xf numFmtId="0" fontId="24" fillId="0" borderId="0" xfId="4" applyFont="1" applyAlignment="1">
      <alignment vertical="center"/>
    </xf>
    <xf numFmtId="40" fontId="24" fillId="0" borderId="0" xfId="3" applyFont="1" applyAlignment="1">
      <alignment horizontal="right" vertical="center"/>
    </xf>
    <xf numFmtId="0" fontId="25" fillId="0" borderId="0" xfId="4" applyFont="1" applyAlignment="1">
      <alignment vertical="center"/>
    </xf>
    <xf numFmtId="0" fontId="24" fillId="0" borderId="0" xfId="4" applyFont="1" applyAlignment="1">
      <alignment horizontal="left" vertical="center"/>
    </xf>
    <xf numFmtId="0" fontId="24" fillId="0" borderId="0" xfId="4" applyFont="1" applyAlignment="1">
      <alignment horizontal="right" vertical="center"/>
    </xf>
    <xf numFmtId="0" fontId="24" fillId="0" borderId="0" xfId="4" applyFont="1" applyAlignment="1">
      <alignment horizontal="center" vertical="center"/>
    </xf>
    <xf numFmtId="0" fontId="26" fillId="0" borderId="0" xfId="4" applyFont="1" applyAlignment="1">
      <alignment horizontal="left" vertical="center"/>
    </xf>
    <xf numFmtId="0" fontId="24" fillId="0" borderId="0" xfId="4" applyFont="1" applyAlignment="1">
      <alignment horizontal="center" vertical="center"/>
    </xf>
    <xf numFmtId="40" fontId="24" fillId="0" borderId="0" xfId="3" applyFont="1" applyBorder="1" applyAlignment="1">
      <alignment vertical="center"/>
    </xf>
    <xf numFmtId="0" fontId="24" fillId="7" borderId="30" xfId="5" applyFont="1" applyFill="1" applyBorder="1">
      <alignment horizontal="center" vertical="center" wrapText="1"/>
    </xf>
    <xf numFmtId="40" fontId="24" fillId="7" borderId="31" xfId="3" applyFont="1" applyFill="1" applyBorder="1" applyAlignment="1">
      <alignment horizontal="center" vertical="center" wrapText="1"/>
    </xf>
    <xf numFmtId="40" fontId="24" fillId="7" borderId="32" xfId="3" applyFont="1" applyFill="1" applyBorder="1" applyAlignment="1">
      <alignment horizontal="center" vertical="center" wrapText="1"/>
    </xf>
    <xf numFmtId="0" fontId="24" fillId="7" borderId="33" xfId="5" applyFont="1" applyFill="1" applyBorder="1">
      <alignment horizontal="center" vertical="center" wrapText="1"/>
    </xf>
    <xf numFmtId="0" fontId="27" fillId="0" borderId="0" xfId="6" applyFont="1" applyAlignment="1">
      <alignment vertical="center"/>
    </xf>
    <xf numFmtId="166" fontId="28" fillId="0" borderId="12" xfId="4" applyNumberFormat="1" applyFont="1" applyBorder="1" applyAlignment="1">
      <alignment horizontal="center" vertical="center"/>
    </xf>
    <xf numFmtId="4" fontId="28" fillId="0" borderId="34" xfId="4" applyNumberFormat="1" applyFont="1" applyBorder="1" applyAlignment="1">
      <alignment horizontal="left" vertical="center"/>
    </xf>
    <xf numFmtId="4" fontId="28" fillId="0" borderId="29" xfId="4" applyNumberFormat="1" applyFont="1" applyBorder="1" applyAlignment="1">
      <alignment horizontal="left" vertical="center"/>
    </xf>
    <xf numFmtId="4" fontId="28" fillId="0" borderId="35" xfId="4" applyNumberFormat="1" applyFont="1" applyBorder="1" applyAlignment="1">
      <alignment horizontal="left" vertical="center"/>
    </xf>
    <xf numFmtId="38" fontId="28" fillId="0" borderId="36" xfId="3" applyNumberFormat="1" applyFont="1" applyBorder="1" applyAlignment="1">
      <alignment vertical="center"/>
    </xf>
    <xf numFmtId="0" fontId="28" fillId="0" borderId="34" xfId="4" applyFont="1" applyBorder="1" applyAlignment="1">
      <alignment horizontal="left" vertical="center"/>
    </xf>
    <xf numFmtId="0" fontId="28" fillId="0" borderId="29" xfId="4" applyFont="1" applyBorder="1" applyAlignment="1">
      <alignment horizontal="left" vertical="center"/>
    </xf>
    <xf numFmtId="0" fontId="28" fillId="0" borderId="35" xfId="4" applyFont="1" applyBorder="1" applyAlignment="1">
      <alignment horizontal="left" vertical="center"/>
    </xf>
    <xf numFmtId="0" fontId="28" fillId="7" borderId="37" xfId="4" applyFont="1" applyFill="1" applyBorder="1" applyAlignment="1">
      <alignment horizontal="center" vertical="center"/>
    </xf>
    <xf numFmtId="0" fontId="28" fillId="7" borderId="38" xfId="4" applyFont="1" applyFill="1" applyBorder="1" applyAlignment="1">
      <alignment horizontal="right" vertical="center"/>
    </xf>
    <xf numFmtId="0" fontId="28" fillId="7" borderId="39" xfId="4" applyFont="1" applyFill="1" applyBorder="1" applyAlignment="1">
      <alignment horizontal="right" vertical="center"/>
    </xf>
    <xf numFmtId="0" fontId="28" fillId="7" borderId="40" xfId="4" applyFont="1" applyFill="1" applyBorder="1" applyAlignment="1">
      <alignment horizontal="right" vertical="center"/>
    </xf>
    <xf numFmtId="38" fontId="28" fillId="7" borderId="41" xfId="3" applyNumberFormat="1" applyFont="1" applyFill="1" applyBorder="1" applyAlignment="1">
      <alignment vertical="center"/>
    </xf>
    <xf numFmtId="0" fontId="15" fillId="0" borderId="0" xfId="4" applyFont="1" applyAlignment="1">
      <alignment horizontal="left" vertical="center"/>
    </xf>
    <xf numFmtId="0" fontId="15" fillId="0" borderId="0" xfId="4" applyFont="1" applyAlignment="1">
      <alignment vertical="center"/>
    </xf>
    <xf numFmtId="38" fontId="24" fillId="0" borderId="0" xfId="3" applyNumberFormat="1" applyFont="1" applyBorder="1" applyAlignment="1">
      <alignment vertical="center"/>
    </xf>
    <xf numFmtId="38" fontId="25" fillId="0" borderId="0" xfId="3" applyNumberFormat="1" applyFont="1" applyBorder="1" applyAlignment="1">
      <alignment vertical="center"/>
    </xf>
    <xf numFmtId="0" fontId="29" fillId="0" borderId="0" xfId="4" applyFont="1" applyAlignment="1">
      <alignment vertical="center"/>
    </xf>
    <xf numFmtId="0" fontId="25" fillId="0" borderId="0" xfId="4" applyFont="1" applyAlignment="1">
      <alignment horizontal="center" vertical="center"/>
    </xf>
  </cellXfs>
  <cellStyles count="7">
    <cellStyle name="Comma" xfId="1" builtinId="3"/>
    <cellStyle name="Comma 6" xfId="3" xr:uid="{7EECC4F3-1F59-4788-8883-6AC849E11A4A}"/>
    <cellStyle name="Normal" xfId="0" builtinId="0"/>
    <cellStyle name="Normal 2" xfId="4" xr:uid="{7BD996B5-A340-438D-B0E5-8A426B4DAC74}"/>
    <cellStyle name="Normal_Sheet1" xfId="6" xr:uid="{02AD47F9-9FA3-4D85-86E1-3D63F37B2298}"/>
    <cellStyle name="Percent" xfId="2" builtinId="5"/>
    <cellStyle name="Section1" xfId="5" xr:uid="{187F9D64-5EE7-46FA-89F3-4A323C10E26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J%20Outlet%20DML\Running%20Bill%20No%201%20-%20J.%20%20Outlet%20at%20DML.xls" TargetMode="External"/><Relationship Id="rId1" Type="http://schemas.openxmlformats.org/officeDocument/2006/relationships/externalLinkPath" Target="/Pioneer/Running%20projects/J%20Outlet%20DML/Running%20Bill%20No%201%20-%20J.%20%20Outlet%20at%20DM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J.Outlet HVAC &amp; FIRE Summary"/>
      <sheetName val="J.Outlet HVAC BOQ"/>
      <sheetName val="J.Outlet Fire BOQ"/>
    </sheetNames>
    <sheetDataSet>
      <sheetData sheetId="0"/>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8180-1B59-4364-B81E-6D2FCB8A2360}">
  <dimension ref="A1:F21"/>
  <sheetViews>
    <sheetView showGridLines="0" tabSelected="1" view="pageBreakPreview" zoomScaleNormal="100" zoomScaleSheetLayoutView="100" workbookViewId="0">
      <selection activeCell="M12" sqref="M12"/>
    </sheetView>
  </sheetViews>
  <sheetFormatPr defaultRowHeight="12.75" x14ac:dyDescent="0.2"/>
  <cols>
    <col min="1" max="1" width="17.1640625" style="136" customWidth="1"/>
    <col min="2" max="2" width="42.6640625" style="106" customWidth="1"/>
    <col min="3" max="4" width="21.6640625" style="106" hidden="1" customWidth="1"/>
    <col min="5" max="5" width="29.83203125" style="106" customWidth="1"/>
    <col min="6" max="6" width="9.33203125" style="106"/>
    <col min="7" max="7" width="19.83203125" style="106" bestFit="1" customWidth="1"/>
    <col min="8" max="256" width="9.33203125" style="106"/>
    <col min="257" max="257" width="17.1640625" style="106" customWidth="1"/>
    <col min="258" max="258" width="63.83203125" style="106" customWidth="1"/>
    <col min="259" max="260" width="0" style="106" hidden="1" customWidth="1"/>
    <col min="261" max="261" width="29.83203125" style="106" customWidth="1"/>
    <col min="262" max="262" width="9.33203125" style="106"/>
    <col min="263" max="263" width="19.83203125" style="106" bestFit="1" customWidth="1"/>
    <col min="264" max="512" width="9.33203125" style="106"/>
    <col min="513" max="513" width="17.1640625" style="106" customWidth="1"/>
    <col min="514" max="514" width="63.83203125" style="106" customWidth="1"/>
    <col min="515" max="516" width="0" style="106" hidden="1" customWidth="1"/>
    <col min="517" max="517" width="29.83203125" style="106" customWidth="1"/>
    <col min="518" max="518" width="9.33203125" style="106"/>
    <col min="519" max="519" width="19.83203125" style="106" bestFit="1" customWidth="1"/>
    <col min="520" max="768" width="9.33203125" style="106"/>
    <col min="769" max="769" width="17.1640625" style="106" customWidth="1"/>
    <col min="770" max="770" width="63.83203125" style="106" customWidth="1"/>
    <col min="771" max="772" width="0" style="106" hidden="1" customWidth="1"/>
    <col min="773" max="773" width="29.83203125" style="106" customWidth="1"/>
    <col min="774" max="774" width="9.33203125" style="106"/>
    <col min="775" max="775" width="19.83203125" style="106" bestFit="1" customWidth="1"/>
    <col min="776" max="1024" width="9.33203125" style="106"/>
    <col min="1025" max="1025" width="17.1640625" style="106" customWidth="1"/>
    <col min="1026" max="1026" width="63.83203125" style="106" customWidth="1"/>
    <col min="1027" max="1028" width="0" style="106" hidden="1" customWidth="1"/>
    <col min="1029" max="1029" width="29.83203125" style="106" customWidth="1"/>
    <col min="1030" max="1030" width="9.33203125" style="106"/>
    <col min="1031" max="1031" width="19.83203125" style="106" bestFit="1" customWidth="1"/>
    <col min="1032" max="1280" width="9.33203125" style="106"/>
    <col min="1281" max="1281" width="17.1640625" style="106" customWidth="1"/>
    <col min="1282" max="1282" width="63.83203125" style="106" customWidth="1"/>
    <col min="1283" max="1284" width="0" style="106" hidden="1" customWidth="1"/>
    <col min="1285" max="1285" width="29.83203125" style="106" customWidth="1"/>
    <col min="1286" max="1286" width="9.33203125" style="106"/>
    <col min="1287" max="1287" width="19.83203125" style="106" bestFit="1" customWidth="1"/>
    <col min="1288" max="1536" width="9.33203125" style="106"/>
    <col min="1537" max="1537" width="17.1640625" style="106" customWidth="1"/>
    <col min="1538" max="1538" width="63.83203125" style="106" customWidth="1"/>
    <col min="1539" max="1540" width="0" style="106" hidden="1" customWidth="1"/>
    <col min="1541" max="1541" width="29.83203125" style="106" customWidth="1"/>
    <col min="1542" max="1542" width="9.33203125" style="106"/>
    <col min="1543" max="1543" width="19.83203125" style="106" bestFit="1" customWidth="1"/>
    <col min="1544" max="1792" width="9.33203125" style="106"/>
    <col min="1793" max="1793" width="17.1640625" style="106" customWidth="1"/>
    <col min="1794" max="1794" width="63.83203125" style="106" customWidth="1"/>
    <col min="1795" max="1796" width="0" style="106" hidden="1" customWidth="1"/>
    <col min="1797" max="1797" width="29.83203125" style="106" customWidth="1"/>
    <col min="1798" max="1798" width="9.33203125" style="106"/>
    <col min="1799" max="1799" width="19.83203125" style="106" bestFit="1" customWidth="1"/>
    <col min="1800" max="2048" width="9.33203125" style="106"/>
    <col min="2049" max="2049" width="17.1640625" style="106" customWidth="1"/>
    <col min="2050" max="2050" width="63.83203125" style="106" customWidth="1"/>
    <col min="2051" max="2052" width="0" style="106" hidden="1" customWidth="1"/>
    <col min="2053" max="2053" width="29.83203125" style="106" customWidth="1"/>
    <col min="2054" max="2054" width="9.33203125" style="106"/>
    <col min="2055" max="2055" width="19.83203125" style="106" bestFit="1" customWidth="1"/>
    <col min="2056" max="2304" width="9.33203125" style="106"/>
    <col min="2305" max="2305" width="17.1640625" style="106" customWidth="1"/>
    <col min="2306" max="2306" width="63.83203125" style="106" customWidth="1"/>
    <col min="2307" max="2308" width="0" style="106" hidden="1" customWidth="1"/>
    <col min="2309" max="2309" width="29.83203125" style="106" customWidth="1"/>
    <col min="2310" max="2310" width="9.33203125" style="106"/>
    <col min="2311" max="2311" width="19.83203125" style="106" bestFit="1" customWidth="1"/>
    <col min="2312" max="2560" width="9.33203125" style="106"/>
    <col min="2561" max="2561" width="17.1640625" style="106" customWidth="1"/>
    <col min="2562" max="2562" width="63.83203125" style="106" customWidth="1"/>
    <col min="2563" max="2564" width="0" style="106" hidden="1" customWidth="1"/>
    <col min="2565" max="2565" width="29.83203125" style="106" customWidth="1"/>
    <col min="2566" max="2566" width="9.33203125" style="106"/>
    <col min="2567" max="2567" width="19.83203125" style="106" bestFit="1" customWidth="1"/>
    <col min="2568" max="2816" width="9.33203125" style="106"/>
    <col min="2817" max="2817" width="17.1640625" style="106" customWidth="1"/>
    <col min="2818" max="2818" width="63.83203125" style="106" customWidth="1"/>
    <col min="2819" max="2820" width="0" style="106" hidden="1" customWidth="1"/>
    <col min="2821" max="2821" width="29.83203125" style="106" customWidth="1"/>
    <col min="2822" max="2822" width="9.33203125" style="106"/>
    <col min="2823" max="2823" width="19.83203125" style="106" bestFit="1" customWidth="1"/>
    <col min="2824" max="3072" width="9.33203125" style="106"/>
    <col min="3073" max="3073" width="17.1640625" style="106" customWidth="1"/>
    <col min="3074" max="3074" width="63.83203125" style="106" customWidth="1"/>
    <col min="3075" max="3076" width="0" style="106" hidden="1" customWidth="1"/>
    <col min="3077" max="3077" width="29.83203125" style="106" customWidth="1"/>
    <col min="3078" max="3078" width="9.33203125" style="106"/>
    <col min="3079" max="3079" width="19.83203125" style="106" bestFit="1" customWidth="1"/>
    <col min="3080" max="3328" width="9.33203125" style="106"/>
    <col min="3329" max="3329" width="17.1640625" style="106" customWidth="1"/>
    <col min="3330" max="3330" width="63.83203125" style="106" customWidth="1"/>
    <col min="3331" max="3332" width="0" style="106" hidden="1" customWidth="1"/>
    <col min="3333" max="3333" width="29.83203125" style="106" customWidth="1"/>
    <col min="3334" max="3334" width="9.33203125" style="106"/>
    <col min="3335" max="3335" width="19.83203125" style="106" bestFit="1" customWidth="1"/>
    <col min="3336" max="3584" width="9.33203125" style="106"/>
    <col min="3585" max="3585" width="17.1640625" style="106" customWidth="1"/>
    <col min="3586" max="3586" width="63.83203125" style="106" customWidth="1"/>
    <col min="3587" max="3588" width="0" style="106" hidden="1" customWidth="1"/>
    <col min="3589" max="3589" width="29.83203125" style="106" customWidth="1"/>
    <col min="3590" max="3590" width="9.33203125" style="106"/>
    <col min="3591" max="3591" width="19.83203125" style="106" bestFit="1" customWidth="1"/>
    <col min="3592" max="3840" width="9.33203125" style="106"/>
    <col min="3841" max="3841" width="17.1640625" style="106" customWidth="1"/>
    <col min="3842" max="3842" width="63.83203125" style="106" customWidth="1"/>
    <col min="3843" max="3844" width="0" style="106" hidden="1" customWidth="1"/>
    <col min="3845" max="3845" width="29.83203125" style="106" customWidth="1"/>
    <col min="3846" max="3846" width="9.33203125" style="106"/>
    <col min="3847" max="3847" width="19.83203125" style="106" bestFit="1" customWidth="1"/>
    <col min="3848" max="4096" width="9.33203125" style="106"/>
    <col min="4097" max="4097" width="17.1640625" style="106" customWidth="1"/>
    <col min="4098" max="4098" width="63.83203125" style="106" customWidth="1"/>
    <col min="4099" max="4100" width="0" style="106" hidden="1" customWidth="1"/>
    <col min="4101" max="4101" width="29.83203125" style="106" customWidth="1"/>
    <col min="4102" max="4102" width="9.33203125" style="106"/>
    <col min="4103" max="4103" width="19.83203125" style="106" bestFit="1" customWidth="1"/>
    <col min="4104" max="4352" width="9.33203125" style="106"/>
    <col min="4353" max="4353" width="17.1640625" style="106" customWidth="1"/>
    <col min="4354" max="4354" width="63.83203125" style="106" customWidth="1"/>
    <col min="4355" max="4356" width="0" style="106" hidden="1" customWidth="1"/>
    <col min="4357" max="4357" width="29.83203125" style="106" customWidth="1"/>
    <col min="4358" max="4358" width="9.33203125" style="106"/>
    <col min="4359" max="4359" width="19.83203125" style="106" bestFit="1" customWidth="1"/>
    <col min="4360" max="4608" width="9.33203125" style="106"/>
    <col min="4609" max="4609" width="17.1640625" style="106" customWidth="1"/>
    <col min="4610" max="4610" width="63.83203125" style="106" customWidth="1"/>
    <col min="4611" max="4612" width="0" style="106" hidden="1" customWidth="1"/>
    <col min="4613" max="4613" width="29.83203125" style="106" customWidth="1"/>
    <col min="4614" max="4614" width="9.33203125" style="106"/>
    <col min="4615" max="4615" width="19.83203125" style="106" bestFit="1" customWidth="1"/>
    <col min="4616" max="4864" width="9.33203125" style="106"/>
    <col min="4865" max="4865" width="17.1640625" style="106" customWidth="1"/>
    <col min="4866" max="4866" width="63.83203125" style="106" customWidth="1"/>
    <col min="4867" max="4868" width="0" style="106" hidden="1" customWidth="1"/>
    <col min="4869" max="4869" width="29.83203125" style="106" customWidth="1"/>
    <col min="4870" max="4870" width="9.33203125" style="106"/>
    <col min="4871" max="4871" width="19.83203125" style="106" bestFit="1" customWidth="1"/>
    <col min="4872" max="5120" width="9.33203125" style="106"/>
    <col min="5121" max="5121" width="17.1640625" style="106" customWidth="1"/>
    <col min="5122" max="5122" width="63.83203125" style="106" customWidth="1"/>
    <col min="5123" max="5124" width="0" style="106" hidden="1" customWidth="1"/>
    <col min="5125" max="5125" width="29.83203125" style="106" customWidth="1"/>
    <col min="5126" max="5126" width="9.33203125" style="106"/>
    <col min="5127" max="5127" width="19.83203125" style="106" bestFit="1" customWidth="1"/>
    <col min="5128" max="5376" width="9.33203125" style="106"/>
    <col min="5377" max="5377" width="17.1640625" style="106" customWidth="1"/>
    <col min="5378" max="5378" width="63.83203125" style="106" customWidth="1"/>
    <col min="5379" max="5380" width="0" style="106" hidden="1" customWidth="1"/>
    <col min="5381" max="5381" width="29.83203125" style="106" customWidth="1"/>
    <col min="5382" max="5382" width="9.33203125" style="106"/>
    <col min="5383" max="5383" width="19.83203125" style="106" bestFit="1" customWidth="1"/>
    <col min="5384" max="5632" width="9.33203125" style="106"/>
    <col min="5633" max="5633" width="17.1640625" style="106" customWidth="1"/>
    <col min="5634" max="5634" width="63.83203125" style="106" customWidth="1"/>
    <col min="5635" max="5636" width="0" style="106" hidden="1" customWidth="1"/>
    <col min="5637" max="5637" width="29.83203125" style="106" customWidth="1"/>
    <col min="5638" max="5638" width="9.33203125" style="106"/>
    <col min="5639" max="5639" width="19.83203125" style="106" bestFit="1" customWidth="1"/>
    <col min="5640" max="5888" width="9.33203125" style="106"/>
    <col min="5889" max="5889" width="17.1640625" style="106" customWidth="1"/>
    <col min="5890" max="5890" width="63.83203125" style="106" customWidth="1"/>
    <col min="5891" max="5892" width="0" style="106" hidden="1" customWidth="1"/>
    <col min="5893" max="5893" width="29.83203125" style="106" customWidth="1"/>
    <col min="5894" max="5894" width="9.33203125" style="106"/>
    <col min="5895" max="5895" width="19.83203125" style="106" bestFit="1" customWidth="1"/>
    <col min="5896" max="6144" width="9.33203125" style="106"/>
    <col min="6145" max="6145" width="17.1640625" style="106" customWidth="1"/>
    <col min="6146" max="6146" width="63.83203125" style="106" customWidth="1"/>
    <col min="6147" max="6148" width="0" style="106" hidden="1" customWidth="1"/>
    <col min="6149" max="6149" width="29.83203125" style="106" customWidth="1"/>
    <col min="6150" max="6150" width="9.33203125" style="106"/>
    <col min="6151" max="6151" width="19.83203125" style="106" bestFit="1" customWidth="1"/>
    <col min="6152" max="6400" width="9.33203125" style="106"/>
    <col min="6401" max="6401" width="17.1640625" style="106" customWidth="1"/>
    <col min="6402" max="6402" width="63.83203125" style="106" customWidth="1"/>
    <col min="6403" max="6404" width="0" style="106" hidden="1" customWidth="1"/>
    <col min="6405" max="6405" width="29.83203125" style="106" customWidth="1"/>
    <col min="6406" max="6406" width="9.33203125" style="106"/>
    <col min="6407" max="6407" width="19.83203125" style="106" bestFit="1" customWidth="1"/>
    <col min="6408" max="6656" width="9.33203125" style="106"/>
    <col min="6657" max="6657" width="17.1640625" style="106" customWidth="1"/>
    <col min="6658" max="6658" width="63.83203125" style="106" customWidth="1"/>
    <col min="6659" max="6660" width="0" style="106" hidden="1" customWidth="1"/>
    <col min="6661" max="6661" width="29.83203125" style="106" customWidth="1"/>
    <col min="6662" max="6662" width="9.33203125" style="106"/>
    <col min="6663" max="6663" width="19.83203125" style="106" bestFit="1" customWidth="1"/>
    <col min="6664" max="6912" width="9.33203125" style="106"/>
    <col min="6913" max="6913" width="17.1640625" style="106" customWidth="1"/>
    <col min="6914" max="6914" width="63.83203125" style="106" customWidth="1"/>
    <col min="6915" max="6916" width="0" style="106" hidden="1" customWidth="1"/>
    <col min="6917" max="6917" width="29.83203125" style="106" customWidth="1"/>
    <col min="6918" max="6918" width="9.33203125" style="106"/>
    <col min="6919" max="6919" width="19.83203125" style="106" bestFit="1" customWidth="1"/>
    <col min="6920" max="7168" width="9.33203125" style="106"/>
    <col min="7169" max="7169" width="17.1640625" style="106" customWidth="1"/>
    <col min="7170" max="7170" width="63.83203125" style="106" customWidth="1"/>
    <col min="7171" max="7172" width="0" style="106" hidden="1" customWidth="1"/>
    <col min="7173" max="7173" width="29.83203125" style="106" customWidth="1"/>
    <col min="7174" max="7174" width="9.33203125" style="106"/>
    <col min="7175" max="7175" width="19.83203125" style="106" bestFit="1" customWidth="1"/>
    <col min="7176" max="7424" width="9.33203125" style="106"/>
    <col min="7425" max="7425" width="17.1640625" style="106" customWidth="1"/>
    <col min="7426" max="7426" width="63.83203125" style="106" customWidth="1"/>
    <col min="7427" max="7428" width="0" style="106" hidden="1" customWidth="1"/>
    <col min="7429" max="7429" width="29.83203125" style="106" customWidth="1"/>
    <col min="7430" max="7430" width="9.33203125" style="106"/>
    <col min="7431" max="7431" width="19.83203125" style="106" bestFit="1" customWidth="1"/>
    <col min="7432" max="7680" width="9.33203125" style="106"/>
    <col min="7681" max="7681" width="17.1640625" style="106" customWidth="1"/>
    <col min="7682" max="7682" width="63.83203125" style="106" customWidth="1"/>
    <col min="7683" max="7684" width="0" style="106" hidden="1" customWidth="1"/>
    <col min="7685" max="7685" width="29.83203125" style="106" customWidth="1"/>
    <col min="7686" max="7686" width="9.33203125" style="106"/>
    <col min="7687" max="7687" width="19.83203125" style="106" bestFit="1" customWidth="1"/>
    <col min="7688" max="7936" width="9.33203125" style="106"/>
    <col min="7937" max="7937" width="17.1640625" style="106" customWidth="1"/>
    <col min="7938" max="7938" width="63.83203125" style="106" customWidth="1"/>
    <col min="7939" max="7940" width="0" style="106" hidden="1" customWidth="1"/>
    <col min="7941" max="7941" width="29.83203125" style="106" customWidth="1"/>
    <col min="7942" max="7942" width="9.33203125" style="106"/>
    <col min="7943" max="7943" width="19.83203125" style="106" bestFit="1" customWidth="1"/>
    <col min="7944" max="8192" width="9.33203125" style="106"/>
    <col min="8193" max="8193" width="17.1640625" style="106" customWidth="1"/>
    <col min="8194" max="8194" width="63.83203125" style="106" customWidth="1"/>
    <col min="8195" max="8196" width="0" style="106" hidden="1" customWidth="1"/>
    <col min="8197" max="8197" width="29.83203125" style="106" customWidth="1"/>
    <col min="8198" max="8198" width="9.33203125" style="106"/>
    <col min="8199" max="8199" width="19.83203125" style="106" bestFit="1" customWidth="1"/>
    <col min="8200" max="8448" width="9.33203125" style="106"/>
    <col min="8449" max="8449" width="17.1640625" style="106" customWidth="1"/>
    <col min="8450" max="8450" width="63.83203125" style="106" customWidth="1"/>
    <col min="8451" max="8452" width="0" style="106" hidden="1" customWidth="1"/>
    <col min="8453" max="8453" width="29.83203125" style="106" customWidth="1"/>
    <col min="8454" max="8454" width="9.33203125" style="106"/>
    <col min="8455" max="8455" width="19.83203125" style="106" bestFit="1" customWidth="1"/>
    <col min="8456" max="8704" width="9.33203125" style="106"/>
    <col min="8705" max="8705" width="17.1640625" style="106" customWidth="1"/>
    <col min="8706" max="8706" width="63.83203125" style="106" customWidth="1"/>
    <col min="8707" max="8708" width="0" style="106" hidden="1" customWidth="1"/>
    <col min="8709" max="8709" width="29.83203125" style="106" customWidth="1"/>
    <col min="8710" max="8710" width="9.33203125" style="106"/>
    <col min="8711" max="8711" width="19.83203125" style="106" bestFit="1" customWidth="1"/>
    <col min="8712" max="8960" width="9.33203125" style="106"/>
    <col min="8961" max="8961" width="17.1640625" style="106" customWidth="1"/>
    <col min="8962" max="8962" width="63.83203125" style="106" customWidth="1"/>
    <col min="8963" max="8964" width="0" style="106" hidden="1" customWidth="1"/>
    <col min="8965" max="8965" width="29.83203125" style="106" customWidth="1"/>
    <col min="8966" max="8966" width="9.33203125" style="106"/>
    <col min="8967" max="8967" width="19.83203125" style="106" bestFit="1" customWidth="1"/>
    <col min="8968" max="9216" width="9.33203125" style="106"/>
    <col min="9217" max="9217" width="17.1640625" style="106" customWidth="1"/>
    <col min="9218" max="9218" width="63.83203125" style="106" customWidth="1"/>
    <col min="9219" max="9220" width="0" style="106" hidden="1" customWidth="1"/>
    <col min="9221" max="9221" width="29.83203125" style="106" customWidth="1"/>
    <col min="9222" max="9222" width="9.33203125" style="106"/>
    <col min="9223" max="9223" width="19.83203125" style="106" bestFit="1" customWidth="1"/>
    <col min="9224" max="9472" width="9.33203125" style="106"/>
    <col min="9473" max="9473" width="17.1640625" style="106" customWidth="1"/>
    <col min="9474" max="9474" width="63.83203125" style="106" customWidth="1"/>
    <col min="9475" max="9476" width="0" style="106" hidden="1" customWidth="1"/>
    <col min="9477" max="9477" width="29.83203125" style="106" customWidth="1"/>
    <col min="9478" max="9478" width="9.33203125" style="106"/>
    <col min="9479" max="9479" width="19.83203125" style="106" bestFit="1" customWidth="1"/>
    <col min="9480" max="9728" width="9.33203125" style="106"/>
    <col min="9729" max="9729" width="17.1640625" style="106" customWidth="1"/>
    <col min="9730" max="9730" width="63.83203125" style="106" customWidth="1"/>
    <col min="9731" max="9732" width="0" style="106" hidden="1" customWidth="1"/>
    <col min="9733" max="9733" width="29.83203125" style="106" customWidth="1"/>
    <col min="9734" max="9734" width="9.33203125" style="106"/>
    <col min="9735" max="9735" width="19.83203125" style="106" bestFit="1" customWidth="1"/>
    <col min="9736" max="9984" width="9.33203125" style="106"/>
    <col min="9985" max="9985" width="17.1640625" style="106" customWidth="1"/>
    <col min="9986" max="9986" width="63.83203125" style="106" customWidth="1"/>
    <col min="9987" max="9988" width="0" style="106" hidden="1" customWidth="1"/>
    <col min="9989" max="9989" width="29.83203125" style="106" customWidth="1"/>
    <col min="9990" max="9990" width="9.33203125" style="106"/>
    <col min="9991" max="9991" width="19.83203125" style="106" bestFit="1" customWidth="1"/>
    <col min="9992" max="10240" width="9.33203125" style="106"/>
    <col min="10241" max="10241" width="17.1640625" style="106" customWidth="1"/>
    <col min="10242" max="10242" width="63.83203125" style="106" customWidth="1"/>
    <col min="10243" max="10244" width="0" style="106" hidden="1" customWidth="1"/>
    <col min="10245" max="10245" width="29.83203125" style="106" customWidth="1"/>
    <col min="10246" max="10246" width="9.33203125" style="106"/>
    <col min="10247" max="10247" width="19.83203125" style="106" bestFit="1" customWidth="1"/>
    <col min="10248" max="10496" width="9.33203125" style="106"/>
    <col min="10497" max="10497" width="17.1640625" style="106" customWidth="1"/>
    <col min="10498" max="10498" width="63.83203125" style="106" customWidth="1"/>
    <col min="10499" max="10500" width="0" style="106" hidden="1" customWidth="1"/>
    <col min="10501" max="10501" width="29.83203125" style="106" customWidth="1"/>
    <col min="10502" max="10502" width="9.33203125" style="106"/>
    <col min="10503" max="10503" width="19.83203125" style="106" bestFit="1" customWidth="1"/>
    <col min="10504" max="10752" width="9.33203125" style="106"/>
    <col min="10753" max="10753" width="17.1640625" style="106" customWidth="1"/>
    <col min="10754" max="10754" width="63.83203125" style="106" customWidth="1"/>
    <col min="10755" max="10756" width="0" style="106" hidden="1" customWidth="1"/>
    <col min="10757" max="10757" width="29.83203125" style="106" customWidth="1"/>
    <col min="10758" max="10758" width="9.33203125" style="106"/>
    <col min="10759" max="10759" width="19.83203125" style="106" bestFit="1" customWidth="1"/>
    <col min="10760" max="11008" width="9.33203125" style="106"/>
    <col min="11009" max="11009" width="17.1640625" style="106" customWidth="1"/>
    <col min="11010" max="11010" width="63.83203125" style="106" customWidth="1"/>
    <col min="11011" max="11012" width="0" style="106" hidden="1" customWidth="1"/>
    <col min="11013" max="11013" width="29.83203125" style="106" customWidth="1"/>
    <col min="11014" max="11014" width="9.33203125" style="106"/>
    <col min="11015" max="11015" width="19.83203125" style="106" bestFit="1" customWidth="1"/>
    <col min="11016" max="11264" width="9.33203125" style="106"/>
    <col min="11265" max="11265" width="17.1640625" style="106" customWidth="1"/>
    <col min="11266" max="11266" width="63.83203125" style="106" customWidth="1"/>
    <col min="11267" max="11268" width="0" style="106" hidden="1" customWidth="1"/>
    <col min="11269" max="11269" width="29.83203125" style="106" customWidth="1"/>
    <col min="11270" max="11270" width="9.33203125" style="106"/>
    <col min="11271" max="11271" width="19.83203125" style="106" bestFit="1" customWidth="1"/>
    <col min="11272" max="11520" width="9.33203125" style="106"/>
    <col min="11521" max="11521" width="17.1640625" style="106" customWidth="1"/>
    <col min="11522" max="11522" width="63.83203125" style="106" customWidth="1"/>
    <col min="11523" max="11524" width="0" style="106" hidden="1" customWidth="1"/>
    <col min="11525" max="11525" width="29.83203125" style="106" customWidth="1"/>
    <col min="11526" max="11526" width="9.33203125" style="106"/>
    <col min="11527" max="11527" width="19.83203125" style="106" bestFit="1" customWidth="1"/>
    <col min="11528" max="11776" width="9.33203125" style="106"/>
    <col min="11777" max="11777" width="17.1640625" style="106" customWidth="1"/>
    <col min="11778" max="11778" width="63.83203125" style="106" customWidth="1"/>
    <col min="11779" max="11780" width="0" style="106" hidden="1" customWidth="1"/>
    <col min="11781" max="11781" width="29.83203125" style="106" customWidth="1"/>
    <col min="11782" max="11782" width="9.33203125" style="106"/>
    <col min="11783" max="11783" width="19.83203125" style="106" bestFit="1" customWidth="1"/>
    <col min="11784" max="12032" width="9.33203125" style="106"/>
    <col min="12033" max="12033" width="17.1640625" style="106" customWidth="1"/>
    <col min="12034" max="12034" width="63.83203125" style="106" customWidth="1"/>
    <col min="12035" max="12036" width="0" style="106" hidden="1" customWidth="1"/>
    <col min="12037" max="12037" width="29.83203125" style="106" customWidth="1"/>
    <col min="12038" max="12038" width="9.33203125" style="106"/>
    <col min="12039" max="12039" width="19.83203125" style="106" bestFit="1" customWidth="1"/>
    <col min="12040" max="12288" width="9.33203125" style="106"/>
    <col min="12289" max="12289" width="17.1640625" style="106" customWidth="1"/>
    <col min="12290" max="12290" width="63.83203125" style="106" customWidth="1"/>
    <col min="12291" max="12292" width="0" style="106" hidden="1" customWidth="1"/>
    <col min="12293" max="12293" width="29.83203125" style="106" customWidth="1"/>
    <col min="12294" max="12294" width="9.33203125" style="106"/>
    <col min="12295" max="12295" width="19.83203125" style="106" bestFit="1" customWidth="1"/>
    <col min="12296" max="12544" width="9.33203125" style="106"/>
    <col min="12545" max="12545" width="17.1640625" style="106" customWidth="1"/>
    <col min="12546" max="12546" width="63.83203125" style="106" customWidth="1"/>
    <col min="12547" max="12548" width="0" style="106" hidden="1" customWidth="1"/>
    <col min="12549" max="12549" width="29.83203125" style="106" customWidth="1"/>
    <col min="12550" max="12550" width="9.33203125" style="106"/>
    <col min="12551" max="12551" width="19.83203125" style="106" bestFit="1" customWidth="1"/>
    <col min="12552" max="12800" width="9.33203125" style="106"/>
    <col min="12801" max="12801" width="17.1640625" style="106" customWidth="1"/>
    <col min="12802" max="12802" width="63.83203125" style="106" customWidth="1"/>
    <col min="12803" max="12804" width="0" style="106" hidden="1" customWidth="1"/>
    <col min="12805" max="12805" width="29.83203125" style="106" customWidth="1"/>
    <col min="12806" max="12806" width="9.33203125" style="106"/>
    <col min="12807" max="12807" width="19.83203125" style="106" bestFit="1" customWidth="1"/>
    <col min="12808" max="13056" width="9.33203125" style="106"/>
    <col min="13057" max="13057" width="17.1640625" style="106" customWidth="1"/>
    <col min="13058" max="13058" width="63.83203125" style="106" customWidth="1"/>
    <col min="13059" max="13060" width="0" style="106" hidden="1" customWidth="1"/>
    <col min="13061" max="13061" width="29.83203125" style="106" customWidth="1"/>
    <col min="13062" max="13062" width="9.33203125" style="106"/>
    <col min="13063" max="13063" width="19.83203125" style="106" bestFit="1" customWidth="1"/>
    <col min="13064" max="13312" width="9.33203125" style="106"/>
    <col min="13313" max="13313" width="17.1640625" style="106" customWidth="1"/>
    <col min="13314" max="13314" width="63.83203125" style="106" customWidth="1"/>
    <col min="13315" max="13316" width="0" style="106" hidden="1" customWidth="1"/>
    <col min="13317" max="13317" width="29.83203125" style="106" customWidth="1"/>
    <col min="13318" max="13318" width="9.33203125" style="106"/>
    <col min="13319" max="13319" width="19.83203125" style="106" bestFit="1" customWidth="1"/>
    <col min="13320" max="13568" width="9.33203125" style="106"/>
    <col min="13569" max="13569" width="17.1640625" style="106" customWidth="1"/>
    <col min="13570" max="13570" width="63.83203125" style="106" customWidth="1"/>
    <col min="13571" max="13572" width="0" style="106" hidden="1" customWidth="1"/>
    <col min="13573" max="13573" width="29.83203125" style="106" customWidth="1"/>
    <col min="13574" max="13574" width="9.33203125" style="106"/>
    <col min="13575" max="13575" width="19.83203125" style="106" bestFit="1" customWidth="1"/>
    <col min="13576" max="13824" width="9.33203125" style="106"/>
    <col min="13825" max="13825" width="17.1640625" style="106" customWidth="1"/>
    <col min="13826" max="13826" width="63.83203125" style="106" customWidth="1"/>
    <col min="13827" max="13828" width="0" style="106" hidden="1" customWidth="1"/>
    <col min="13829" max="13829" width="29.83203125" style="106" customWidth="1"/>
    <col min="13830" max="13830" width="9.33203125" style="106"/>
    <col min="13831" max="13831" width="19.83203125" style="106" bestFit="1" customWidth="1"/>
    <col min="13832" max="14080" width="9.33203125" style="106"/>
    <col min="14081" max="14081" width="17.1640625" style="106" customWidth="1"/>
    <col min="14082" max="14082" width="63.83203125" style="106" customWidth="1"/>
    <col min="14083" max="14084" width="0" style="106" hidden="1" customWidth="1"/>
    <col min="14085" max="14085" width="29.83203125" style="106" customWidth="1"/>
    <col min="14086" max="14086" width="9.33203125" style="106"/>
    <col min="14087" max="14087" width="19.83203125" style="106" bestFit="1" customWidth="1"/>
    <col min="14088" max="14336" width="9.33203125" style="106"/>
    <col min="14337" max="14337" width="17.1640625" style="106" customWidth="1"/>
    <col min="14338" max="14338" width="63.83203125" style="106" customWidth="1"/>
    <col min="14339" max="14340" width="0" style="106" hidden="1" customWidth="1"/>
    <col min="14341" max="14341" width="29.83203125" style="106" customWidth="1"/>
    <col min="14342" max="14342" width="9.33203125" style="106"/>
    <col min="14343" max="14343" width="19.83203125" style="106" bestFit="1" customWidth="1"/>
    <col min="14344" max="14592" width="9.33203125" style="106"/>
    <col min="14593" max="14593" width="17.1640625" style="106" customWidth="1"/>
    <col min="14594" max="14594" width="63.83203125" style="106" customWidth="1"/>
    <col min="14595" max="14596" width="0" style="106" hidden="1" customWidth="1"/>
    <col min="14597" max="14597" width="29.83203125" style="106" customWidth="1"/>
    <col min="14598" max="14598" width="9.33203125" style="106"/>
    <col min="14599" max="14599" width="19.83203125" style="106" bestFit="1" customWidth="1"/>
    <col min="14600" max="14848" width="9.33203125" style="106"/>
    <col min="14849" max="14849" width="17.1640625" style="106" customWidth="1"/>
    <col min="14850" max="14850" width="63.83203125" style="106" customWidth="1"/>
    <col min="14851" max="14852" width="0" style="106" hidden="1" customWidth="1"/>
    <col min="14853" max="14853" width="29.83203125" style="106" customWidth="1"/>
    <col min="14854" max="14854" width="9.33203125" style="106"/>
    <col min="14855" max="14855" width="19.83203125" style="106" bestFit="1" customWidth="1"/>
    <col min="14856" max="15104" width="9.33203125" style="106"/>
    <col min="15105" max="15105" width="17.1640625" style="106" customWidth="1"/>
    <col min="15106" max="15106" width="63.83203125" style="106" customWidth="1"/>
    <col min="15107" max="15108" width="0" style="106" hidden="1" customWidth="1"/>
    <col min="15109" max="15109" width="29.83203125" style="106" customWidth="1"/>
    <col min="15110" max="15110" width="9.33203125" style="106"/>
    <col min="15111" max="15111" width="19.83203125" style="106" bestFit="1" customWidth="1"/>
    <col min="15112" max="15360" width="9.33203125" style="106"/>
    <col min="15361" max="15361" width="17.1640625" style="106" customWidth="1"/>
    <col min="15362" max="15362" width="63.83203125" style="106" customWidth="1"/>
    <col min="15363" max="15364" width="0" style="106" hidden="1" customWidth="1"/>
    <col min="15365" max="15365" width="29.83203125" style="106" customWidth="1"/>
    <col min="15366" max="15366" width="9.33203125" style="106"/>
    <col min="15367" max="15367" width="19.83203125" style="106" bestFit="1" customWidth="1"/>
    <col min="15368" max="15616" width="9.33203125" style="106"/>
    <col min="15617" max="15617" width="17.1640625" style="106" customWidth="1"/>
    <col min="15618" max="15618" width="63.83203125" style="106" customWidth="1"/>
    <col min="15619" max="15620" width="0" style="106" hidden="1" customWidth="1"/>
    <col min="15621" max="15621" width="29.83203125" style="106" customWidth="1"/>
    <col min="15622" max="15622" width="9.33203125" style="106"/>
    <col min="15623" max="15623" width="19.83203125" style="106" bestFit="1" customWidth="1"/>
    <col min="15624" max="15872" width="9.33203125" style="106"/>
    <col min="15873" max="15873" width="17.1640625" style="106" customWidth="1"/>
    <col min="15874" max="15874" width="63.83203125" style="106" customWidth="1"/>
    <col min="15875" max="15876" width="0" style="106" hidden="1" customWidth="1"/>
    <col min="15877" max="15877" width="29.83203125" style="106" customWidth="1"/>
    <col min="15878" max="15878" width="9.33203125" style="106"/>
    <col min="15879" max="15879" width="19.83203125" style="106" bestFit="1" customWidth="1"/>
    <col min="15880" max="16128" width="9.33203125" style="106"/>
    <col min="16129" max="16129" width="17.1640625" style="106" customWidth="1"/>
    <col min="16130" max="16130" width="63.83203125" style="106" customWidth="1"/>
    <col min="16131" max="16132" width="0" style="106" hidden="1" customWidth="1"/>
    <col min="16133" max="16133" width="29.83203125" style="106" customWidth="1"/>
    <col min="16134" max="16134" width="9.33203125" style="106"/>
    <col min="16135" max="16135" width="19.83203125" style="106" bestFit="1" customWidth="1"/>
    <col min="16136" max="16384" width="9.33203125" style="106"/>
  </cols>
  <sheetData>
    <row r="1" spans="1:6" s="106" customFormat="1" ht="15.75" x14ac:dyDescent="0.2">
      <c r="A1" s="103" t="s">
        <v>138</v>
      </c>
      <c r="B1" s="104"/>
      <c r="C1" s="104"/>
      <c r="D1" s="104"/>
      <c r="E1" s="105" t="s">
        <v>125</v>
      </c>
    </row>
    <row r="2" spans="1:6" s="106" customFormat="1" ht="15.75" x14ac:dyDescent="0.2">
      <c r="A2" s="107" t="s">
        <v>126</v>
      </c>
      <c r="B2" s="104"/>
      <c r="C2" s="104"/>
      <c r="D2" s="104"/>
      <c r="E2" s="108"/>
    </row>
    <row r="3" spans="1:6" s="106" customFormat="1" ht="15.75" x14ac:dyDescent="0.2">
      <c r="A3" s="107"/>
      <c r="B3" s="104"/>
      <c r="C3" s="104"/>
      <c r="D3" s="104"/>
      <c r="E3" s="108"/>
    </row>
    <row r="4" spans="1:6" s="106" customFormat="1" ht="6.95" customHeight="1" x14ac:dyDescent="0.2">
      <c r="A4" s="109"/>
      <c r="B4" s="104"/>
      <c r="C4" s="104"/>
      <c r="D4" s="104"/>
      <c r="E4" s="105"/>
    </row>
    <row r="5" spans="1:6" s="106" customFormat="1" ht="6.95" customHeight="1" x14ac:dyDescent="0.2">
      <c r="A5" s="109"/>
      <c r="B5" s="104"/>
      <c r="C5" s="104"/>
      <c r="D5" s="104"/>
      <c r="E5" s="105"/>
    </row>
    <row r="6" spans="1:6" s="106" customFormat="1" ht="18.75" x14ac:dyDescent="0.2">
      <c r="A6" s="110" t="s">
        <v>127</v>
      </c>
      <c r="B6" s="110"/>
      <c r="C6" s="104"/>
      <c r="D6" s="104"/>
      <c r="E6" s="105"/>
    </row>
    <row r="7" spans="1:6" s="106" customFormat="1" ht="6.95" customHeight="1" x14ac:dyDescent="0.2">
      <c r="A7" s="109"/>
      <c r="B7" s="104"/>
      <c r="C7" s="104"/>
      <c r="D7" s="104"/>
      <c r="E7" s="105"/>
    </row>
    <row r="8" spans="1:6" s="106" customFormat="1" ht="15.75" x14ac:dyDescent="0.2">
      <c r="A8" s="111" t="s">
        <v>128</v>
      </c>
      <c r="B8" s="111"/>
      <c r="C8" s="111"/>
      <c r="D8" s="111"/>
      <c r="E8" s="111"/>
    </row>
    <row r="9" spans="1:6" s="106" customFormat="1" ht="40.5" customHeight="1" thickBot="1" x14ac:dyDescent="0.25">
      <c r="A9" s="109"/>
      <c r="B9" s="109"/>
      <c r="C9" s="109"/>
      <c r="D9" s="109"/>
      <c r="E9" s="112"/>
    </row>
    <row r="10" spans="1:6" s="117" customFormat="1" ht="30.75" customHeight="1" x14ac:dyDescent="0.2">
      <c r="A10" s="113" t="s">
        <v>129</v>
      </c>
      <c r="B10" s="114" t="s">
        <v>130</v>
      </c>
      <c r="C10" s="115" t="s">
        <v>131</v>
      </c>
      <c r="D10" s="115" t="s">
        <v>132</v>
      </c>
      <c r="E10" s="116" t="s">
        <v>133</v>
      </c>
    </row>
    <row r="11" spans="1:6" s="106" customFormat="1" ht="41.25" customHeight="1" x14ac:dyDescent="0.2">
      <c r="A11" s="118">
        <v>1</v>
      </c>
      <c r="B11" s="119" t="s">
        <v>134</v>
      </c>
      <c r="C11" s="120"/>
      <c r="D11" s="121"/>
      <c r="E11" s="122">
        <f>HVAC!K62</f>
        <v>5049520</v>
      </c>
    </row>
    <row r="12" spans="1:6" s="106" customFormat="1" ht="51.75" customHeight="1" thickBot="1" x14ac:dyDescent="0.25">
      <c r="A12" s="118">
        <v>2</v>
      </c>
      <c r="B12" s="123" t="s">
        <v>135</v>
      </c>
      <c r="C12" s="124"/>
      <c r="D12" s="125"/>
      <c r="E12" s="122">
        <f>FIRE!K49</f>
        <v>1929232</v>
      </c>
    </row>
    <row r="13" spans="1:6" s="106" customFormat="1" ht="33" customHeight="1" thickBot="1" x14ac:dyDescent="0.25">
      <c r="A13" s="126" t="s">
        <v>136</v>
      </c>
      <c r="B13" s="127" t="s">
        <v>137</v>
      </c>
      <c r="C13" s="128"/>
      <c r="D13" s="129"/>
      <c r="E13" s="130">
        <f>SUM(E11:E12)</f>
        <v>6978752</v>
      </c>
    </row>
    <row r="14" spans="1:6" s="106" customFormat="1" ht="6.95" customHeight="1" x14ac:dyDescent="0.2">
      <c r="A14" s="109"/>
      <c r="B14" s="104"/>
      <c r="C14" s="104"/>
      <c r="D14" s="104"/>
      <c r="E14" s="104"/>
    </row>
    <row r="15" spans="1:6" s="135" customFormat="1" ht="15.75" x14ac:dyDescent="0.2">
      <c r="A15" s="131"/>
      <c r="B15" s="132"/>
      <c r="C15" s="132"/>
      <c r="D15" s="132"/>
      <c r="E15" s="133"/>
      <c r="F15" s="134"/>
    </row>
    <row r="16" spans="1:6" s="106" customFormat="1" ht="12" customHeight="1" x14ac:dyDescent="0.2">
      <c r="A16" s="109"/>
      <c r="B16" s="104"/>
      <c r="C16" s="104"/>
      <c r="D16" s="104"/>
      <c r="E16" s="104"/>
    </row>
    <row r="17" spans="1:1" s="106" customFormat="1" x14ac:dyDescent="0.2">
      <c r="A17" s="136"/>
    </row>
    <row r="18" spans="1:1" s="106" customFormat="1" x14ac:dyDescent="0.2">
      <c r="A18" s="136"/>
    </row>
    <row r="19" spans="1:1" s="106" customFormat="1" x14ac:dyDescent="0.2">
      <c r="A19" s="136"/>
    </row>
    <row r="20" spans="1:1" s="106" customFormat="1" x14ac:dyDescent="0.2">
      <c r="A20" s="136"/>
    </row>
    <row r="21" spans="1:1" s="106" customFormat="1" x14ac:dyDescent="0.2">
      <c r="A21" s="136"/>
    </row>
  </sheetData>
  <mergeCells count="2">
    <mergeCell ref="A6:B6"/>
    <mergeCell ref="A8:E8"/>
  </mergeCells>
  <printOptions horizontalCentered="1"/>
  <pageMargins left="0.51181102362204722" right="0.23622047244094491" top="0.74803149606299213" bottom="0.27559055118110237" header="0.51181102362204722" footer="0.11811023622047245"/>
  <pageSetup paperSize="9" orientation="portrait" useFirstPageNumber="1" r:id="rId1"/>
  <headerFooter alignWithMargins="0">
    <oddFooter xml:space="preserve">&amp;R&amp;"Arial,Regular"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N75"/>
  <sheetViews>
    <sheetView topLeftCell="A58" zoomScaleNormal="100" workbookViewId="0">
      <selection activeCell="H13" sqref="H13"/>
    </sheetView>
  </sheetViews>
  <sheetFormatPr defaultRowHeight="15" x14ac:dyDescent="0.2"/>
  <cols>
    <col min="1" max="1" width="6.5" style="1" customWidth="1"/>
    <col min="2" max="2" width="48.1640625" style="1" customWidth="1"/>
    <col min="3" max="3" width="6.83203125" style="19" customWidth="1"/>
    <col min="4" max="4" width="8.33203125" style="19" customWidth="1"/>
    <col min="5" max="5" width="11.33203125" style="1" customWidth="1"/>
    <col min="6" max="10" width="14.1640625" style="1" customWidth="1"/>
    <col min="11" max="11" width="13.6640625" style="1" customWidth="1"/>
    <col min="12" max="13" width="9.33203125" style="1"/>
    <col min="14" max="14" width="15.5" style="1" bestFit="1" customWidth="1"/>
    <col min="15" max="16384" width="9.33203125" style="1"/>
  </cols>
  <sheetData>
    <row r="3" spans="1:11" ht="15.75" thickBot="1" x14ac:dyDescent="0.25"/>
    <row r="4" spans="1:11" s="41" customFormat="1" ht="18.75" x14ac:dyDescent="0.2">
      <c r="A4" s="51" t="s">
        <v>114</v>
      </c>
      <c r="B4" s="69" t="s">
        <v>0</v>
      </c>
      <c r="C4" s="54" t="s">
        <v>115</v>
      </c>
      <c r="D4" s="55"/>
      <c r="E4" s="55"/>
      <c r="F4" s="56"/>
      <c r="G4" s="60" t="s">
        <v>116</v>
      </c>
      <c r="H4" s="61"/>
      <c r="I4" s="61"/>
      <c r="J4" s="61"/>
      <c r="K4" s="62"/>
    </row>
    <row r="5" spans="1:11" s="41" customFormat="1" ht="15.75" x14ac:dyDescent="0.2">
      <c r="A5" s="52"/>
      <c r="B5" s="70"/>
      <c r="C5" s="57"/>
      <c r="D5" s="58"/>
      <c r="E5" s="58"/>
      <c r="F5" s="59"/>
      <c r="G5" s="63" t="s">
        <v>117</v>
      </c>
      <c r="H5" s="64"/>
      <c r="I5" s="65" t="s">
        <v>118</v>
      </c>
      <c r="J5" s="66"/>
      <c r="K5" s="67" t="s">
        <v>119</v>
      </c>
    </row>
    <row r="6" spans="1:11" s="41" customFormat="1" ht="32.25" thickBot="1" x14ac:dyDescent="0.25">
      <c r="A6" s="53"/>
      <c r="B6" s="71"/>
      <c r="C6" s="42" t="s">
        <v>1</v>
      </c>
      <c r="D6" s="43" t="s">
        <v>120</v>
      </c>
      <c r="E6" s="44" t="s">
        <v>121</v>
      </c>
      <c r="F6" s="45" t="s">
        <v>122</v>
      </c>
      <c r="G6" s="46" t="s">
        <v>123</v>
      </c>
      <c r="H6" s="45" t="s">
        <v>2</v>
      </c>
      <c r="I6" s="47" t="s">
        <v>123</v>
      </c>
      <c r="J6" s="48" t="s">
        <v>2</v>
      </c>
      <c r="K6" s="68"/>
    </row>
    <row r="7" spans="1:11" ht="18" customHeight="1" x14ac:dyDescent="0.2">
      <c r="A7" s="78" t="s">
        <v>36</v>
      </c>
      <c r="B7" s="79"/>
      <c r="C7" s="79"/>
      <c r="D7" s="80"/>
      <c r="E7" s="2"/>
      <c r="F7" s="2"/>
      <c r="G7" s="2"/>
      <c r="H7" s="2"/>
      <c r="I7" s="2"/>
      <c r="J7" s="2"/>
      <c r="K7" s="2"/>
    </row>
    <row r="8" spans="1:11" ht="197.25" customHeight="1" x14ac:dyDescent="0.2">
      <c r="A8" s="3">
        <v>1</v>
      </c>
      <c r="B8" s="4" t="s">
        <v>37</v>
      </c>
      <c r="C8" s="17"/>
      <c r="D8" s="17"/>
      <c r="E8" s="4"/>
      <c r="F8" s="4"/>
      <c r="G8" s="4"/>
      <c r="H8" s="4"/>
      <c r="I8" s="4"/>
      <c r="J8" s="4"/>
      <c r="K8" s="4"/>
    </row>
    <row r="9" spans="1:11" ht="16.5" customHeight="1" x14ac:dyDescent="0.2">
      <c r="A9" s="5" t="s">
        <v>3</v>
      </c>
      <c r="B9" s="6" t="s">
        <v>4</v>
      </c>
      <c r="C9" s="11">
        <v>2</v>
      </c>
      <c r="D9" s="12" t="s">
        <v>5</v>
      </c>
      <c r="E9" s="16">
        <v>15000</v>
      </c>
      <c r="F9" s="16">
        <v>15000</v>
      </c>
      <c r="G9" s="49">
        <v>2</v>
      </c>
      <c r="H9" s="49">
        <f>G9*E9</f>
        <v>30000</v>
      </c>
      <c r="I9" s="49">
        <f>G9</f>
        <v>2</v>
      </c>
      <c r="J9" s="50">
        <f>I9*F9</f>
        <v>30000</v>
      </c>
      <c r="K9" s="50">
        <f>J9+H9</f>
        <v>60000</v>
      </c>
    </row>
    <row r="10" spans="1:11" ht="21.75" customHeight="1" x14ac:dyDescent="0.2">
      <c r="A10" s="75" t="s">
        <v>6</v>
      </c>
      <c r="B10" s="76"/>
      <c r="C10" s="76"/>
      <c r="D10" s="77"/>
      <c r="E10" s="7"/>
      <c r="F10" s="7"/>
      <c r="G10" s="7"/>
      <c r="H10" s="7"/>
      <c r="I10" s="7"/>
      <c r="J10" s="7"/>
      <c r="K10" s="7"/>
    </row>
    <row r="11" spans="1:11" ht="18" customHeight="1" x14ac:dyDescent="0.2">
      <c r="A11" s="78" t="s">
        <v>38</v>
      </c>
      <c r="B11" s="79"/>
      <c r="C11" s="79"/>
      <c r="D11" s="80"/>
      <c r="E11" s="2"/>
      <c r="F11" s="2"/>
      <c r="G11" s="2"/>
      <c r="H11" s="2"/>
      <c r="I11" s="2"/>
      <c r="J11" s="2"/>
      <c r="K11" s="2"/>
    </row>
    <row r="12" spans="1:11" ht="92.25" customHeight="1" x14ac:dyDescent="0.2">
      <c r="A12" s="3">
        <v>1</v>
      </c>
      <c r="B12" s="4" t="s">
        <v>39</v>
      </c>
      <c r="C12" s="17"/>
      <c r="D12" s="17"/>
      <c r="E12" s="4"/>
      <c r="F12" s="4"/>
      <c r="G12" s="4"/>
      <c r="H12" s="4"/>
      <c r="I12" s="4"/>
      <c r="J12" s="4"/>
      <c r="K12" s="4"/>
    </row>
    <row r="13" spans="1:11" x14ac:dyDescent="0.2">
      <c r="A13" s="5" t="s">
        <v>3</v>
      </c>
      <c r="B13" s="6" t="s">
        <v>7</v>
      </c>
      <c r="C13" s="11">
        <v>80</v>
      </c>
      <c r="D13" s="12" t="s">
        <v>8</v>
      </c>
      <c r="E13" s="16">
        <v>600</v>
      </c>
      <c r="F13" s="16">
        <v>100</v>
      </c>
      <c r="G13" s="49">
        <v>80</v>
      </c>
      <c r="H13" s="49">
        <f>G13*E13</f>
        <v>48000</v>
      </c>
      <c r="I13" s="49">
        <f>G13</f>
        <v>80</v>
      </c>
      <c r="J13" s="50">
        <f>I13*F13</f>
        <v>8000</v>
      </c>
      <c r="K13" s="50">
        <f>J13+H13</f>
        <v>56000</v>
      </c>
    </row>
    <row r="14" spans="1:11" ht="165" x14ac:dyDescent="0.2">
      <c r="A14" s="3">
        <v>2</v>
      </c>
      <c r="B14" s="4" t="s">
        <v>40</v>
      </c>
      <c r="C14" s="17"/>
      <c r="D14" s="17"/>
      <c r="E14" s="4"/>
      <c r="F14" s="4"/>
      <c r="G14" s="4"/>
      <c r="H14" s="4"/>
      <c r="I14" s="4"/>
      <c r="J14" s="4"/>
      <c r="K14" s="4"/>
    </row>
    <row r="15" spans="1:11" x14ac:dyDescent="0.2">
      <c r="A15" s="5" t="s">
        <v>9</v>
      </c>
      <c r="B15" s="6" t="s">
        <v>10</v>
      </c>
      <c r="C15" s="11">
        <v>90</v>
      </c>
      <c r="D15" s="12" t="s">
        <v>8</v>
      </c>
      <c r="E15" s="16">
        <v>1150</v>
      </c>
      <c r="F15" s="16">
        <v>200</v>
      </c>
      <c r="G15" s="49">
        <v>90</v>
      </c>
      <c r="H15" s="49">
        <f>G15*E15</f>
        <v>103500</v>
      </c>
      <c r="I15" s="49">
        <f>G15</f>
        <v>90</v>
      </c>
      <c r="J15" s="50">
        <f>I15*F15</f>
        <v>18000</v>
      </c>
      <c r="K15" s="50">
        <f>J15+H15</f>
        <v>121500</v>
      </c>
    </row>
    <row r="16" spans="1:11" ht="120" x14ac:dyDescent="0.2">
      <c r="A16" s="3">
        <v>3</v>
      </c>
      <c r="B16" s="4" t="s">
        <v>41</v>
      </c>
      <c r="C16" s="17"/>
      <c r="D16" s="17"/>
      <c r="E16" s="4"/>
      <c r="F16" s="4"/>
      <c r="G16" s="4"/>
      <c r="H16" s="4"/>
      <c r="I16" s="4"/>
      <c r="J16" s="4"/>
      <c r="K16" s="4"/>
    </row>
    <row r="17" spans="1:11" x14ac:dyDescent="0.2">
      <c r="A17" s="8">
        <v>3.1</v>
      </c>
      <c r="B17" s="9" t="s">
        <v>42</v>
      </c>
      <c r="C17" s="17"/>
      <c r="D17" s="17"/>
      <c r="E17" s="2"/>
      <c r="F17" s="2"/>
      <c r="G17" s="2"/>
      <c r="H17" s="2"/>
      <c r="I17" s="2"/>
      <c r="J17" s="2"/>
      <c r="K17" s="2"/>
    </row>
    <row r="18" spans="1:11" x14ac:dyDescent="0.2">
      <c r="A18" s="5" t="s">
        <v>3</v>
      </c>
      <c r="B18" s="6" t="s">
        <v>11</v>
      </c>
      <c r="C18" s="11">
        <v>99</v>
      </c>
      <c r="D18" s="12" t="s">
        <v>12</v>
      </c>
      <c r="E18" s="16">
        <v>500</v>
      </c>
      <c r="F18" s="16">
        <v>100</v>
      </c>
      <c r="G18" s="49">
        <v>99</v>
      </c>
      <c r="H18" s="49">
        <f>G18*E18</f>
        <v>49500</v>
      </c>
      <c r="I18" s="49">
        <f>G18</f>
        <v>99</v>
      </c>
      <c r="J18" s="50">
        <f>I18*F18</f>
        <v>9900</v>
      </c>
      <c r="K18" s="50">
        <f>J18+H18</f>
        <v>59400</v>
      </c>
    </row>
    <row r="19" spans="1:11" ht="105" x14ac:dyDescent="0.2">
      <c r="A19" s="3">
        <v>4</v>
      </c>
      <c r="B19" s="4" t="s">
        <v>43</v>
      </c>
      <c r="C19" s="17"/>
      <c r="D19" s="17"/>
      <c r="E19" s="4"/>
      <c r="F19" s="4"/>
      <c r="G19" s="4"/>
      <c r="H19" s="4"/>
      <c r="I19" s="4"/>
      <c r="J19" s="4"/>
      <c r="K19" s="4"/>
    </row>
    <row r="20" spans="1:11" x14ac:dyDescent="0.2">
      <c r="A20" s="8">
        <v>4.0999999999999996</v>
      </c>
      <c r="B20" s="9" t="s">
        <v>44</v>
      </c>
      <c r="C20" s="17"/>
      <c r="D20" s="17"/>
      <c r="E20" s="2"/>
      <c r="F20" s="2"/>
      <c r="G20" s="2"/>
      <c r="H20" s="2"/>
      <c r="I20" s="2"/>
      <c r="J20" s="2"/>
      <c r="K20" s="2"/>
    </row>
    <row r="21" spans="1:11" x14ac:dyDescent="0.2">
      <c r="A21" s="5" t="s">
        <v>3</v>
      </c>
      <c r="B21" s="6" t="s">
        <v>11</v>
      </c>
      <c r="C21" s="11">
        <v>4</v>
      </c>
      <c r="D21" s="12" t="s">
        <v>5</v>
      </c>
      <c r="E21" s="16">
        <v>18000</v>
      </c>
      <c r="F21" s="16">
        <v>2000</v>
      </c>
      <c r="G21" s="49">
        <v>4</v>
      </c>
      <c r="H21" s="49">
        <f>G21*E21</f>
        <v>72000</v>
      </c>
      <c r="I21" s="49">
        <f>G21</f>
        <v>4</v>
      </c>
      <c r="J21" s="50">
        <f>I21*F21</f>
        <v>8000</v>
      </c>
      <c r="K21" s="50">
        <f>J21+H21</f>
        <v>80000</v>
      </c>
    </row>
    <row r="22" spans="1:11" x14ac:dyDescent="0.2">
      <c r="A22" s="8">
        <v>4.2</v>
      </c>
      <c r="B22" s="9" t="s">
        <v>45</v>
      </c>
      <c r="C22" s="17"/>
      <c r="D22" s="17"/>
      <c r="E22" s="16"/>
      <c r="F22" s="16"/>
      <c r="G22" s="16"/>
      <c r="H22" s="16"/>
      <c r="I22" s="16"/>
      <c r="J22" s="16"/>
      <c r="K22" s="16"/>
    </row>
    <row r="23" spans="1:11" x14ac:dyDescent="0.2">
      <c r="A23" s="5" t="s">
        <v>3</v>
      </c>
      <c r="B23" s="6" t="s">
        <v>11</v>
      </c>
      <c r="C23" s="11">
        <v>2</v>
      </c>
      <c r="D23" s="12" t="s">
        <v>5</v>
      </c>
      <c r="E23" s="16">
        <v>23000</v>
      </c>
      <c r="F23" s="16">
        <v>2000</v>
      </c>
      <c r="G23" s="49">
        <v>2</v>
      </c>
      <c r="H23" s="49">
        <f>G23*E23</f>
        <v>46000</v>
      </c>
      <c r="I23" s="49">
        <f>G23</f>
        <v>2</v>
      </c>
      <c r="J23" s="50">
        <f>I23*F23</f>
        <v>4000</v>
      </c>
      <c r="K23" s="50">
        <f>J23+H23</f>
        <v>50000</v>
      </c>
    </row>
    <row r="24" spans="1:11" x14ac:dyDescent="0.2">
      <c r="A24" s="8">
        <v>4.3</v>
      </c>
      <c r="B24" s="9" t="s">
        <v>46</v>
      </c>
      <c r="C24" s="17"/>
      <c r="D24" s="17"/>
      <c r="E24" s="16"/>
      <c r="F24" s="16"/>
      <c r="G24" s="16"/>
      <c r="H24" s="16"/>
      <c r="I24" s="16"/>
      <c r="J24" s="16"/>
      <c r="K24" s="16"/>
    </row>
    <row r="25" spans="1:11" x14ac:dyDescent="0.2">
      <c r="A25" s="5" t="s">
        <v>3</v>
      </c>
      <c r="B25" s="6" t="s">
        <v>11</v>
      </c>
      <c r="C25" s="11">
        <v>2</v>
      </c>
      <c r="D25" s="12" t="s">
        <v>5</v>
      </c>
      <c r="E25" s="16">
        <v>17500</v>
      </c>
      <c r="F25" s="16">
        <v>2000</v>
      </c>
      <c r="G25" s="49">
        <v>2</v>
      </c>
      <c r="H25" s="49">
        <f>G25*E25</f>
        <v>35000</v>
      </c>
      <c r="I25" s="49">
        <f>G25</f>
        <v>2</v>
      </c>
      <c r="J25" s="50">
        <f>I25*F25</f>
        <v>4000</v>
      </c>
      <c r="K25" s="50">
        <f>J25+H25</f>
        <v>39000</v>
      </c>
    </row>
    <row r="26" spans="1:11" ht="45" x14ac:dyDescent="0.2">
      <c r="A26" s="8">
        <v>4.4000000000000004</v>
      </c>
      <c r="B26" s="9" t="s">
        <v>47</v>
      </c>
      <c r="C26" s="17"/>
      <c r="D26" s="17"/>
      <c r="E26" s="16"/>
      <c r="F26" s="16"/>
      <c r="G26" s="49"/>
      <c r="H26" s="49">
        <f>G26*E26</f>
        <v>0</v>
      </c>
      <c r="I26" s="49">
        <f>G26</f>
        <v>0</v>
      </c>
      <c r="J26" s="50">
        <f>I26*F26</f>
        <v>0</v>
      </c>
      <c r="K26" s="50">
        <f>J26+H26</f>
        <v>0</v>
      </c>
    </row>
    <row r="27" spans="1:11" x14ac:dyDescent="0.2">
      <c r="A27" s="5" t="s">
        <v>3</v>
      </c>
      <c r="B27" s="6" t="s">
        <v>11</v>
      </c>
      <c r="C27" s="11">
        <v>2</v>
      </c>
      <c r="D27" s="12" t="s">
        <v>5</v>
      </c>
      <c r="E27" s="16">
        <v>180000</v>
      </c>
      <c r="F27" s="16">
        <v>3000</v>
      </c>
      <c r="G27" s="49">
        <v>2</v>
      </c>
      <c r="H27" s="49">
        <f>G27*E27</f>
        <v>360000</v>
      </c>
      <c r="I27" s="49">
        <f>G27</f>
        <v>2</v>
      </c>
      <c r="J27" s="50">
        <f>I27*F27</f>
        <v>6000</v>
      </c>
      <c r="K27" s="50">
        <f>J27+H27</f>
        <v>366000</v>
      </c>
    </row>
    <row r="28" spans="1:11" x14ac:dyDescent="0.2">
      <c r="A28" s="8">
        <v>4.5</v>
      </c>
      <c r="B28" s="9" t="s">
        <v>48</v>
      </c>
      <c r="C28" s="17"/>
      <c r="D28" s="17"/>
      <c r="E28" s="16"/>
      <c r="F28" s="16"/>
      <c r="G28" s="16"/>
      <c r="H28" s="16"/>
      <c r="I28" s="16"/>
      <c r="J28" s="16"/>
      <c r="K28" s="16"/>
    </row>
    <row r="29" spans="1:11" ht="30" x14ac:dyDescent="0.2">
      <c r="A29" s="10" t="s">
        <v>3</v>
      </c>
      <c r="B29" s="6" t="s">
        <v>13</v>
      </c>
      <c r="C29" s="11">
        <v>4</v>
      </c>
      <c r="D29" s="12" t="s">
        <v>5</v>
      </c>
      <c r="E29" s="16">
        <v>12000</v>
      </c>
      <c r="F29" s="16">
        <v>1000</v>
      </c>
      <c r="G29" s="49">
        <v>4</v>
      </c>
      <c r="H29" s="49">
        <f>G29*E29</f>
        <v>48000</v>
      </c>
      <c r="I29" s="49">
        <f>G29</f>
        <v>4</v>
      </c>
      <c r="J29" s="50">
        <f>I29*F29</f>
        <v>4000</v>
      </c>
      <c r="K29" s="50">
        <f>J29+H29</f>
        <v>52000</v>
      </c>
    </row>
    <row r="30" spans="1:11" ht="45" x14ac:dyDescent="0.2">
      <c r="A30" s="10" t="s">
        <v>9</v>
      </c>
      <c r="B30" s="6" t="s">
        <v>14</v>
      </c>
      <c r="C30" s="11">
        <v>4</v>
      </c>
      <c r="D30" s="12" t="s">
        <v>5</v>
      </c>
      <c r="E30" s="16">
        <v>12000</v>
      </c>
      <c r="F30" s="16">
        <v>1000</v>
      </c>
      <c r="G30" s="49">
        <v>4</v>
      </c>
      <c r="H30" s="49">
        <f t="shared" ref="H30:H32" si="0">G30*E30</f>
        <v>48000</v>
      </c>
      <c r="I30" s="49">
        <f t="shared" ref="I30:I32" si="1">G30</f>
        <v>4</v>
      </c>
      <c r="J30" s="50">
        <f t="shared" ref="J30:J32" si="2">I30*F30</f>
        <v>4000</v>
      </c>
      <c r="K30" s="50">
        <f t="shared" ref="K30:K32" si="3">J30+H30</f>
        <v>52000</v>
      </c>
    </row>
    <row r="31" spans="1:11" ht="30" x14ac:dyDescent="0.2">
      <c r="A31" s="10" t="s">
        <v>15</v>
      </c>
      <c r="B31" s="6" t="s">
        <v>16</v>
      </c>
      <c r="C31" s="11">
        <v>2</v>
      </c>
      <c r="D31" s="12" t="s">
        <v>5</v>
      </c>
      <c r="E31" s="16">
        <v>25000</v>
      </c>
      <c r="F31" s="16">
        <v>2000</v>
      </c>
      <c r="G31" s="49">
        <v>2</v>
      </c>
      <c r="H31" s="49">
        <f t="shared" si="0"/>
        <v>50000</v>
      </c>
      <c r="I31" s="49">
        <f t="shared" si="1"/>
        <v>2</v>
      </c>
      <c r="J31" s="50">
        <f t="shared" si="2"/>
        <v>4000</v>
      </c>
      <c r="K31" s="50">
        <f t="shared" si="3"/>
        <v>54000</v>
      </c>
    </row>
    <row r="32" spans="1:11" ht="45" x14ac:dyDescent="0.2">
      <c r="A32" s="10" t="s">
        <v>17</v>
      </c>
      <c r="B32" s="6" t="s">
        <v>18</v>
      </c>
      <c r="C32" s="11">
        <v>2</v>
      </c>
      <c r="D32" s="12" t="s">
        <v>5</v>
      </c>
      <c r="E32" s="16">
        <v>27500</v>
      </c>
      <c r="F32" s="16">
        <v>5000</v>
      </c>
      <c r="G32" s="49">
        <v>2</v>
      </c>
      <c r="H32" s="49">
        <f t="shared" si="0"/>
        <v>55000</v>
      </c>
      <c r="I32" s="49">
        <f t="shared" si="1"/>
        <v>2</v>
      </c>
      <c r="J32" s="50">
        <f t="shared" si="2"/>
        <v>10000</v>
      </c>
      <c r="K32" s="50">
        <f t="shared" si="3"/>
        <v>65000</v>
      </c>
    </row>
    <row r="33" spans="1:11" x14ac:dyDescent="0.2">
      <c r="A33" s="75" t="s">
        <v>19</v>
      </c>
      <c r="B33" s="76"/>
      <c r="C33" s="76"/>
      <c r="D33" s="77"/>
      <c r="E33" s="7"/>
      <c r="F33" s="7"/>
      <c r="G33" s="7"/>
      <c r="H33" s="7"/>
      <c r="I33" s="7"/>
      <c r="J33" s="7"/>
      <c r="K33" s="7"/>
    </row>
    <row r="34" spans="1:11" x14ac:dyDescent="0.2">
      <c r="A34" s="78" t="s">
        <v>49</v>
      </c>
      <c r="B34" s="79"/>
      <c r="C34" s="79"/>
      <c r="D34" s="80"/>
      <c r="E34" s="2"/>
      <c r="F34" s="2"/>
      <c r="G34" s="2"/>
      <c r="H34" s="2"/>
      <c r="I34" s="2"/>
      <c r="J34" s="2"/>
      <c r="K34" s="2"/>
    </row>
    <row r="35" spans="1:11" ht="195" x14ac:dyDescent="0.2">
      <c r="A35" s="3">
        <v>1</v>
      </c>
      <c r="B35" s="4" t="s">
        <v>50</v>
      </c>
      <c r="C35" s="17"/>
      <c r="D35" s="17"/>
      <c r="E35" s="4"/>
      <c r="F35" s="4"/>
      <c r="G35" s="4"/>
      <c r="H35" s="4"/>
      <c r="I35" s="4"/>
      <c r="J35" s="4"/>
      <c r="K35" s="4"/>
    </row>
    <row r="36" spans="1:11" x14ac:dyDescent="0.2">
      <c r="A36" s="8">
        <v>1.1000000000000001</v>
      </c>
      <c r="B36" s="6" t="s">
        <v>20</v>
      </c>
      <c r="C36" s="18">
        <v>3888</v>
      </c>
      <c r="D36" s="12" t="s">
        <v>21</v>
      </c>
      <c r="E36" s="16">
        <v>490</v>
      </c>
      <c r="F36" s="16">
        <v>80</v>
      </c>
      <c r="G36" s="49">
        <v>2942</v>
      </c>
      <c r="H36" s="49">
        <f t="shared" ref="H36:H37" si="4">G36*E36</f>
        <v>1441580</v>
      </c>
      <c r="I36" s="49">
        <f t="shared" ref="I36:I37" si="5">G36</f>
        <v>2942</v>
      </c>
      <c r="J36" s="50">
        <f t="shared" ref="J36:J37" si="6">I36*F36</f>
        <v>235360</v>
      </c>
      <c r="K36" s="50">
        <f t="shared" ref="K36:K37" si="7">J36+H36</f>
        <v>1676940</v>
      </c>
    </row>
    <row r="37" spans="1:11" x14ac:dyDescent="0.2">
      <c r="A37" s="8">
        <v>1.2</v>
      </c>
      <c r="B37" s="6" t="s">
        <v>22</v>
      </c>
      <c r="C37" s="11">
        <v>180</v>
      </c>
      <c r="D37" s="12" t="s">
        <v>21</v>
      </c>
      <c r="E37" s="16">
        <v>490</v>
      </c>
      <c r="F37" s="16">
        <v>80</v>
      </c>
      <c r="G37" s="49"/>
      <c r="H37" s="49">
        <f t="shared" si="4"/>
        <v>0</v>
      </c>
      <c r="I37" s="49">
        <f t="shared" si="5"/>
        <v>0</v>
      </c>
      <c r="J37" s="50">
        <f t="shared" si="6"/>
        <v>0</v>
      </c>
      <c r="K37" s="50">
        <f t="shared" si="7"/>
        <v>0</v>
      </c>
    </row>
    <row r="38" spans="1:11" x14ac:dyDescent="0.2">
      <c r="A38" s="8">
        <v>1.3</v>
      </c>
      <c r="B38" s="9" t="s">
        <v>51</v>
      </c>
      <c r="C38" s="17"/>
      <c r="D38" s="17"/>
      <c r="E38" s="16"/>
      <c r="F38" s="16"/>
      <c r="G38" s="16"/>
      <c r="H38" s="16"/>
      <c r="I38" s="16"/>
      <c r="J38" s="16"/>
      <c r="K38" s="16"/>
    </row>
    <row r="39" spans="1:11" x14ac:dyDescent="0.2">
      <c r="A39" s="5" t="s">
        <v>3</v>
      </c>
      <c r="B39" s="6" t="s">
        <v>23</v>
      </c>
      <c r="C39" s="11">
        <v>1</v>
      </c>
      <c r="D39" s="12" t="s">
        <v>24</v>
      </c>
      <c r="E39" s="16">
        <v>7000</v>
      </c>
      <c r="F39" s="16">
        <v>1000</v>
      </c>
      <c r="G39" s="49">
        <v>1</v>
      </c>
      <c r="H39" s="49">
        <f t="shared" ref="H39:H40" si="8">G39*E39</f>
        <v>7000</v>
      </c>
      <c r="I39" s="49">
        <f t="shared" ref="I39:I40" si="9">G39</f>
        <v>1</v>
      </c>
      <c r="J39" s="50">
        <f t="shared" ref="J39:J40" si="10">I39*F39</f>
        <v>1000</v>
      </c>
      <c r="K39" s="50">
        <f t="shared" ref="K39:K40" si="11">J39+H39</f>
        <v>8000</v>
      </c>
    </row>
    <row r="40" spans="1:11" x14ac:dyDescent="0.2">
      <c r="A40" s="5" t="s">
        <v>9</v>
      </c>
      <c r="B40" s="6" t="s">
        <v>25</v>
      </c>
      <c r="C40" s="11">
        <v>1</v>
      </c>
      <c r="D40" s="12" t="s">
        <v>24</v>
      </c>
      <c r="E40" s="16">
        <v>7000</v>
      </c>
      <c r="F40" s="16">
        <v>1000</v>
      </c>
      <c r="G40" s="49">
        <v>1</v>
      </c>
      <c r="H40" s="49">
        <f t="shared" si="8"/>
        <v>7000</v>
      </c>
      <c r="I40" s="49">
        <f t="shared" si="9"/>
        <v>1</v>
      </c>
      <c r="J40" s="50">
        <f t="shared" si="10"/>
        <v>1000</v>
      </c>
      <c r="K40" s="50">
        <f t="shared" si="11"/>
        <v>8000</v>
      </c>
    </row>
    <row r="41" spans="1:11" ht="90" x14ac:dyDescent="0.2">
      <c r="A41" s="13">
        <v>2</v>
      </c>
      <c r="B41" s="4" t="s">
        <v>52</v>
      </c>
      <c r="C41" s="18">
        <v>4882</v>
      </c>
      <c r="D41" s="12" t="s">
        <v>21</v>
      </c>
      <c r="E41" s="16">
        <v>580</v>
      </c>
      <c r="F41" s="16">
        <v>60</v>
      </c>
      <c r="G41" s="49">
        <v>2942</v>
      </c>
      <c r="H41" s="49">
        <f>G41*E41</f>
        <v>1706360</v>
      </c>
      <c r="I41" s="49">
        <f>G41</f>
        <v>2942</v>
      </c>
      <c r="J41" s="50">
        <f>I41*F41</f>
        <v>176520</v>
      </c>
      <c r="K41" s="50">
        <f>J41+H41</f>
        <v>1882880</v>
      </c>
    </row>
    <row r="42" spans="1:11" ht="120" x14ac:dyDescent="0.2">
      <c r="A42" s="3">
        <v>3</v>
      </c>
      <c r="B42" s="4" t="s">
        <v>53</v>
      </c>
      <c r="C42" s="17"/>
      <c r="D42" s="17"/>
      <c r="E42" s="16"/>
      <c r="F42" s="16"/>
      <c r="G42" s="16"/>
      <c r="H42" s="16"/>
      <c r="I42" s="16"/>
      <c r="J42" s="16"/>
      <c r="K42" s="16"/>
    </row>
    <row r="43" spans="1:11" x14ac:dyDescent="0.2">
      <c r="A43" s="2"/>
      <c r="B43" s="4" t="s">
        <v>54</v>
      </c>
      <c r="C43" s="17"/>
      <c r="D43" s="17"/>
      <c r="E43" s="16"/>
      <c r="F43" s="16"/>
      <c r="G43" s="16"/>
      <c r="H43" s="16"/>
      <c r="I43" s="16"/>
      <c r="J43" s="16"/>
      <c r="K43" s="16"/>
    </row>
    <row r="44" spans="1:11" x14ac:dyDescent="0.2">
      <c r="A44" s="8">
        <v>3.1</v>
      </c>
      <c r="B44" s="9" t="s">
        <v>55</v>
      </c>
      <c r="C44" s="17"/>
      <c r="D44" s="17"/>
      <c r="E44" s="16"/>
      <c r="F44" s="16"/>
      <c r="G44" s="16"/>
      <c r="H44" s="16"/>
      <c r="I44" s="16"/>
      <c r="J44" s="16"/>
      <c r="K44" s="16"/>
    </row>
    <row r="45" spans="1:11" x14ac:dyDescent="0.2">
      <c r="A45" s="5" t="s">
        <v>3</v>
      </c>
      <c r="B45" s="6" t="s">
        <v>26</v>
      </c>
      <c r="C45" s="11">
        <v>6</v>
      </c>
      <c r="D45" s="12" t="s">
        <v>5</v>
      </c>
      <c r="E45" s="16">
        <v>4500</v>
      </c>
      <c r="F45" s="16">
        <v>750</v>
      </c>
      <c r="G45" s="49">
        <v>6</v>
      </c>
      <c r="H45" s="49">
        <f t="shared" ref="H45:H46" si="12">G45*E45</f>
        <v>27000</v>
      </c>
      <c r="I45" s="49">
        <f t="shared" ref="I45:I46" si="13">G45</f>
        <v>6</v>
      </c>
      <c r="J45" s="50">
        <f t="shared" ref="J45:J46" si="14">I45*F45</f>
        <v>4500</v>
      </c>
      <c r="K45" s="50">
        <f t="shared" ref="K45:K46" si="15">J45+H45</f>
        <v>31500</v>
      </c>
    </row>
    <row r="46" spans="1:11" x14ac:dyDescent="0.2">
      <c r="A46" s="5" t="s">
        <v>9</v>
      </c>
      <c r="B46" s="6" t="s">
        <v>27</v>
      </c>
      <c r="C46" s="11">
        <v>29</v>
      </c>
      <c r="D46" s="12" t="s">
        <v>5</v>
      </c>
      <c r="E46" s="16">
        <v>7500</v>
      </c>
      <c r="F46" s="16">
        <v>750</v>
      </c>
      <c r="G46" s="49">
        <v>31</v>
      </c>
      <c r="H46" s="49">
        <f t="shared" si="12"/>
        <v>232500</v>
      </c>
      <c r="I46" s="49">
        <f t="shared" si="13"/>
        <v>31</v>
      </c>
      <c r="J46" s="50">
        <f t="shared" si="14"/>
        <v>23250</v>
      </c>
      <c r="K46" s="50">
        <f t="shared" si="15"/>
        <v>255750</v>
      </c>
    </row>
    <row r="47" spans="1:11" x14ac:dyDescent="0.2">
      <c r="A47" s="8">
        <v>3.2</v>
      </c>
      <c r="B47" s="9" t="s">
        <v>56</v>
      </c>
      <c r="C47" s="17"/>
      <c r="D47" s="17"/>
      <c r="E47" s="16"/>
      <c r="F47" s="16"/>
      <c r="G47" s="16"/>
      <c r="H47" s="16"/>
      <c r="I47" s="16"/>
      <c r="J47" s="16"/>
      <c r="K47" s="16"/>
    </row>
    <row r="48" spans="1:11" x14ac:dyDescent="0.2">
      <c r="A48" s="5" t="s">
        <v>3</v>
      </c>
      <c r="B48" s="6" t="s">
        <v>28</v>
      </c>
      <c r="C48" s="11">
        <v>1</v>
      </c>
      <c r="D48" s="12" t="s">
        <v>24</v>
      </c>
      <c r="E48" s="16">
        <v>13500</v>
      </c>
      <c r="F48" s="16">
        <v>2000</v>
      </c>
      <c r="G48" s="49">
        <v>1</v>
      </c>
      <c r="H48" s="49">
        <f t="shared" ref="H48:H49" si="16">G48*E48</f>
        <v>13500</v>
      </c>
      <c r="I48" s="49">
        <f t="shared" ref="I48:I49" si="17">G48</f>
        <v>1</v>
      </c>
      <c r="J48" s="50">
        <f t="shared" ref="J48:J49" si="18">I48*F48</f>
        <v>2000</v>
      </c>
      <c r="K48" s="50">
        <f t="shared" ref="K48:K49" si="19">J48+H48</f>
        <v>15500</v>
      </c>
    </row>
    <row r="49" spans="1:11" x14ac:dyDescent="0.2">
      <c r="A49" s="5" t="s">
        <v>9</v>
      </c>
      <c r="B49" s="6" t="s">
        <v>29</v>
      </c>
      <c r="C49" s="11">
        <v>1</v>
      </c>
      <c r="D49" s="12" t="s">
        <v>24</v>
      </c>
      <c r="E49" s="16">
        <v>9250</v>
      </c>
      <c r="F49" s="16">
        <v>1000</v>
      </c>
      <c r="G49" s="49">
        <v>1</v>
      </c>
      <c r="H49" s="49">
        <f t="shared" si="16"/>
        <v>9250</v>
      </c>
      <c r="I49" s="49">
        <f t="shared" si="17"/>
        <v>1</v>
      </c>
      <c r="J49" s="50">
        <f t="shared" si="18"/>
        <v>1000</v>
      </c>
      <c r="K49" s="50">
        <f t="shared" si="19"/>
        <v>10250</v>
      </c>
    </row>
    <row r="50" spans="1:11" x14ac:dyDescent="0.2">
      <c r="A50" s="8">
        <v>3.3</v>
      </c>
      <c r="B50" s="9" t="s">
        <v>57</v>
      </c>
      <c r="C50" s="17"/>
      <c r="D50" s="17"/>
      <c r="E50" s="16"/>
      <c r="F50" s="16"/>
      <c r="G50" s="16"/>
      <c r="H50" s="16"/>
      <c r="I50" s="16"/>
      <c r="J50" s="16"/>
      <c r="K50" s="16"/>
    </row>
    <row r="51" spans="1:11" x14ac:dyDescent="0.2">
      <c r="A51" s="5" t="s">
        <v>3</v>
      </c>
      <c r="B51" s="6" t="s">
        <v>30</v>
      </c>
      <c r="C51" s="11">
        <v>1</v>
      </c>
      <c r="D51" s="12" t="s">
        <v>24</v>
      </c>
      <c r="E51" s="16">
        <v>9800</v>
      </c>
      <c r="F51" s="16">
        <v>1000</v>
      </c>
      <c r="G51" s="49">
        <v>1</v>
      </c>
      <c r="H51" s="49">
        <f>G51*E51</f>
        <v>9800</v>
      </c>
      <c r="I51" s="49">
        <f>G51</f>
        <v>1</v>
      </c>
      <c r="J51" s="50">
        <f>I51*F51</f>
        <v>1000</v>
      </c>
      <c r="K51" s="50">
        <f>J51+H51</f>
        <v>10800</v>
      </c>
    </row>
    <row r="52" spans="1:11" x14ac:dyDescent="0.2">
      <c r="A52" s="75" t="s">
        <v>31</v>
      </c>
      <c r="B52" s="76"/>
      <c r="C52" s="76"/>
      <c r="D52" s="77"/>
      <c r="E52" s="7"/>
      <c r="F52" s="7"/>
      <c r="G52" s="7"/>
      <c r="H52" s="7"/>
      <c r="I52" s="7"/>
      <c r="J52" s="7"/>
      <c r="K52" s="7"/>
    </row>
    <row r="53" spans="1:11" x14ac:dyDescent="0.2">
      <c r="A53" s="78" t="s">
        <v>58</v>
      </c>
      <c r="B53" s="79"/>
      <c r="C53" s="79"/>
      <c r="D53" s="80"/>
      <c r="E53" s="2"/>
      <c r="F53" s="2"/>
      <c r="G53" s="2"/>
      <c r="H53" s="2"/>
      <c r="I53" s="2"/>
      <c r="J53" s="2"/>
      <c r="K53" s="2"/>
    </row>
    <row r="54" spans="1:11" ht="45" x14ac:dyDescent="0.2">
      <c r="A54" s="14">
        <v>1</v>
      </c>
      <c r="B54" s="4" t="s">
        <v>59</v>
      </c>
      <c r="C54" s="11">
        <v>2</v>
      </c>
      <c r="D54" s="12" t="s">
        <v>5</v>
      </c>
      <c r="E54" s="16">
        <v>27000</v>
      </c>
      <c r="F54" s="16">
        <v>3000</v>
      </c>
      <c r="G54" s="49">
        <v>1</v>
      </c>
      <c r="H54" s="49">
        <f t="shared" ref="H54:H57" si="20">G54*E54</f>
        <v>27000</v>
      </c>
      <c r="I54" s="49">
        <f t="shared" ref="I54:I57" si="21">G54</f>
        <v>1</v>
      </c>
      <c r="J54" s="50">
        <f t="shared" ref="J54:J57" si="22">I54*F54</f>
        <v>3000</v>
      </c>
      <c r="K54" s="50">
        <f t="shared" ref="K54:K57" si="23">J54+H54</f>
        <v>30000</v>
      </c>
    </row>
    <row r="55" spans="1:11" ht="30" x14ac:dyDescent="0.2">
      <c r="A55" s="15">
        <v>2</v>
      </c>
      <c r="B55" s="4" t="s">
        <v>60</v>
      </c>
      <c r="C55" s="11">
        <v>1</v>
      </c>
      <c r="D55" s="12" t="s">
        <v>32</v>
      </c>
      <c r="E55" s="16">
        <v>10000</v>
      </c>
      <c r="F55" s="16">
        <v>10000</v>
      </c>
      <c r="G55" s="49">
        <v>1</v>
      </c>
      <c r="H55" s="49">
        <f t="shared" si="20"/>
        <v>10000</v>
      </c>
      <c r="I55" s="49">
        <f t="shared" si="21"/>
        <v>1</v>
      </c>
      <c r="J55" s="50">
        <f t="shared" si="22"/>
        <v>10000</v>
      </c>
      <c r="K55" s="50">
        <f t="shared" si="23"/>
        <v>20000</v>
      </c>
    </row>
    <row r="56" spans="1:11" ht="30" x14ac:dyDescent="0.2">
      <c r="A56" s="14">
        <v>3</v>
      </c>
      <c r="B56" s="2" t="s">
        <v>61</v>
      </c>
      <c r="C56" s="11">
        <v>1</v>
      </c>
      <c r="D56" s="12" t="s">
        <v>32</v>
      </c>
      <c r="E56" s="16">
        <v>10000</v>
      </c>
      <c r="F56" s="16">
        <v>5000</v>
      </c>
      <c r="G56" s="49"/>
      <c r="H56" s="49">
        <f t="shared" si="20"/>
        <v>0</v>
      </c>
      <c r="I56" s="49">
        <f t="shared" si="21"/>
        <v>0</v>
      </c>
      <c r="J56" s="50">
        <f t="shared" si="22"/>
        <v>0</v>
      </c>
      <c r="K56" s="50">
        <f t="shared" si="23"/>
        <v>0</v>
      </c>
    </row>
    <row r="57" spans="1:11" ht="60" x14ac:dyDescent="0.2">
      <c r="A57" s="15">
        <v>4</v>
      </c>
      <c r="B57" s="4" t="s">
        <v>62</v>
      </c>
      <c r="C57" s="11">
        <v>1</v>
      </c>
      <c r="D57" s="12" t="s">
        <v>32</v>
      </c>
      <c r="E57" s="16">
        <v>10000</v>
      </c>
      <c r="F57" s="16">
        <v>10000</v>
      </c>
      <c r="G57" s="49">
        <v>1</v>
      </c>
      <c r="H57" s="49">
        <f t="shared" si="20"/>
        <v>10000</v>
      </c>
      <c r="I57" s="49">
        <f t="shared" si="21"/>
        <v>1</v>
      </c>
      <c r="J57" s="50">
        <f t="shared" si="22"/>
        <v>10000</v>
      </c>
      <c r="K57" s="50">
        <f t="shared" si="23"/>
        <v>20000</v>
      </c>
    </row>
    <row r="58" spans="1:11" ht="90" x14ac:dyDescent="0.2">
      <c r="A58" s="14">
        <v>5</v>
      </c>
      <c r="B58" s="4" t="s">
        <v>63</v>
      </c>
      <c r="C58" s="11">
        <v>1</v>
      </c>
      <c r="D58" s="12" t="s">
        <v>32</v>
      </c>
      <c r="E58" s="16">
        <v>10000</v>
      </c>
      <c r="F58" s="16">
        <v>15000</v>
      </c>
      <c r="G58" s="49">
        <v>1</v>
      </c>
      <c r="H58" s="49">
        <f>G58*E58</f>
        <v>10000</v>
      </c>
      <c r="I58" s="49">
        <f>G58</f>
        <v>1</v>
      </c>
      <c r="J58" s="50">
        <f>I58*F58</f>
        <v>15000</v>
      </c>
      <c r="K58" s="50">
        <f>J58+H58</f>
        <v>25000</v>
      </c>
    </row>
    <row r="59" spans="1:11" ht="60" x14ac:dyDescent="0.2">
      <c r="A59" s="15">
        <v>6</v>
      </c>
      <c r="B59" s="6" t="s">
        <v>33</v>
      </c>
      <c r="C59" s="11">
        <v>1</v>
      </c>
      <c r="D59" s="12" t="s">
        <v>32</v>
      </c>
      <c r="E59" s="16">
        <v>0</v>
      </c>
      <c r="F59" s="16">
        <v>0</v>
      </c>
      <c r="G59" s="49"/>
      <c r="H59" s="49">
        <f>G59*E59</f>
        <v>0</v>
      </c>
      <c r="I59" s="49">
        <f>G59</f>
        <v>0</v>
      </c>
      <c r="J59" s="50">
        <f>I59*F59</f>
        <v>0</v>
      </c>
      <c r="K59" s="50">
        <f>J59+H59</f>
        <v>0</v>
      </c>
    </row>
    <row r="60" spans="1:11" ht="21.75" customHeight="1" x14ac:dyDescent="0.2">
      <c r="A60" s="75" t="s">
        <v>34</v>
      </c>
      <c r="B60" s="76"/>
      <c r="C60" s="76"/>
      <c r="D60" s="77"/>
      <c r="E60" s="7"/>
      <c r="F60" s="7"/>
      <c r="G60" s="7"/>
      <c r="H60" s="7"/>
      <c r="I60" s="7"/>
      <c r="J60" s="7"/>
      <c r="K60" s="7"/>
    </row>
    <row r="61" spans="1:11" ht="7.35" customHeight="1" x14ac:dyDescent="0.25">
      <c r="A61" s="81"/>
      <c r="B61" s="82"/>
      <c r="C61" s="82"/>
      <c r="D61" s="82"/>
      <c r="E61" s="82"/>
      <c r="F61" s="82"/>
      <c r="G61" s="82"/>
      <c r="H61" s="82"/>
      <c r="I61" s="82"/>
      <c r="J61" s="82"/>
      <c r="K61" s="83"/>
    </row>
    <row r="62" spans="1:11" ht="20.85" customHeight="1" x14ac:dyDescent="0.2">
      <c r="A62" s="72" t="s">
        <v>35</v>
      </c>
      <c r="B62" s="73"/>
      <c r="C62" s="73"/>
      <c r="D62" s="74"/>
      <c r="E62" s="7"/>
      <c r="F62" s="21"/>
      <c r="G62" s="21"/>
      <c r="H62" s="21"/>
      <c r="I62" s="21"/>
      <c r="J62" s="21"/>
      <c r="K62" s="20">
        <f>SUM(K7:K59)</f>
        <v>5049520</v>
      </c>
    </row>
    <row r="65" spans="6:14" x14ac:dyDescent="0.2">
      <c r="K65" s="33"/>
    </row>
    <row r="66" spans="6:14" x14ac:dyDescent="0.2">
      <c r="K66" s="33"/>
    </row>
    <row r="67" spans="6:14" x14ac:dyDescent="0.2">
      <c r="F67" s="33"/>
      <c r="G67" s="33"/>
      <c r="H67" s="33"/>
      <c r="I67" s="33"/>
      <c r="J67" s="33"/>
      <c r="K67" s="33"/>
      <c r="N67" s="35"/>
    </row>
    <row r="68" spans="6:14" x14ac:dyDescent="0.2">
      <c r="F68" s="33"/>
      <c r="G68" s="33"/>
      <c r="H68" s="33"/>
      <c r="I68" s="33"/>
      <c r="J68" s="33"/>
      <c r="K68" s="33"/>
    </row>
    <row r="69" spans="6:14" x14ac:dyDescent="0.2">
      <c r="F69" s="33"/>
      <c r="G69" s="33"/>
      <c r="H69" s="33"/>
      <c r="I69" s="33"/>
      <c r="J69" s="33"/>
      <c r="K69" s="33"/>
      <c r="N69" s="37"/>
    </row>
    <row r="70" spans="6:14" x14ac:dyDescent="0.2">
      <c r="F70" s="33"/>
      <c r="G70" s="33"/>
      <c r="H70" s="33"/>
      <c r="I70" s="33"/>
      <c r="J70" s="33"/>
      <c r="N70" s="36"/>
    </row>
    <row r="71" spans="6:14" x14ac:dyDescent="0.2">
      <c r="F71" s="33"/>
      <c r="G71" s="33"/>
      <c r="H71" s="33"/>
      <c r="I71" s="33"/>
      <c r="J71" s="33"/>
      <c r="N71" s="36"/>
    </row>
    <row r="72" spans="6:14" x14ac:dyDescent="0.2">
      <c r="F72" s="33"/>
      <c r="G72" s="33"/>
      <c r="H72" s="33"/>
      <c r="I72" s="33"/>
      <c r="J72" s="33"/>
      <c r="N72" s="36"/>
    </row>
    <row r="73" spans="6:14" x14ac:dyDescent="0.2">
      <c r="F73" s="33"/>
      <c r="G73" s="33"/>
      <c r="H73" s="33"/>
      <c r="I73" s="33"/>
      <c r="J73" s="33"/>
    </row>
    <row r="74" spans="6:14" x14ac:dyDescent="0.2">
      <c r="N74" s="36"/>
    </row>
    <row r="75" spans="6:14" x14ac:dyDescent="0.2">
      <c r="N75" s="36"/>
    </row>
  </sheetData>
  <mergeCells count="17">
    <mergeCell ref="A7:D7"/>
    <mergeCell ref="A10:D10"/>
    <mergeCell ref="A11:D11"/>
    <mergeCell ref="A60:D60"/>
    <mergeCell ref="A61:K61"/>
    <mergeCell ref="A62:D62"/>
    <mergeCell ref="A33:D33"/>
    <mergeCell ref="A34:D34"/>
    <mergeCell ref="A52:D52"/>
    <mergeCell ref="A53:D53"/>
    <mergeCell ref="A4:A6"/>
    <mergeCell ref="C4:F5"/>
    <mergeCell ref="G4:K4"/>
    <mergeCell ref="G5:H5"/>
    <mergeCell ref="I5:J5"/>
    <mergeCell ref="K5:K6"/>
    <mergeCell ref="B4:B6"/>
  </mergeCells>
  <pageMargins left="0.70866141732283472" right="0.70866141732283472" top="0.74803149606299213" bottom="0.74803149606299213" header="0.31496062992125984" footer="0.31496062992125984"/>
  <pageSetup scale="7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BACB-5F9D-4B06-B65D-8E17CB415728}">
  <dimension ref="A1:R59"/>
  <sheetViews>
    <sheetView topLeftCell="A40" zoomScaleNormal="100" workbookViewId="0">
      <selection activeCell="K49" sqref="K49"/>
    </sheetView>
  </sheetViews>
  <sheetFormatPr defaultRowHeight="15.75" x14ac:dyDescent="0.2"/>
  <cols>
    <col min="1" max="1" width="7.83203125" style="22" customWidth="1"/>
    <col min="2" max="2" width="49.83203125" style="22" customWidth="1"/>
    <col min="3" max="3" width="7.33203125" style="22" customWidth="1"/>
    <col min="4" max="4" width="8" style="22" customWidth="1"/>
    <col min="5" max="5" width="10.1640625" style="22" customWidth="1"/>
    <col min="6" max="10" width="10.5" style="22" customWidth="1"/>
    <col min="11" max="11" width="14.5" style="22" customWidth="1"/>
    <col min="12" max="15" width="9.33203125" style="22"/>
    <col min="16" max="16" width="11.83203125" style="22" bestFit="1" customWidth="1"/>
    <col min="17" max="18" width="17.5" style="22" bestFit="1" customWidth="1"/>
    <col min="19" max="16384" width="9.33203125" style="22"/>
  </cols>
  <sheetData>
    <row r="1" spans="1:11" s="41" customFormat="1" ht="18.75" x14ac:dyDescent="0.2">
      <c r="A1" s="51" t="s">
        <v>114</v>
      </c>
      <c r="B1" s="69" t="s">
        <v>0</v>
      </c>
      <c r="C1" s="54" t="s">
        <v>115</v>
      </c>
      <c r="D1" s="55"/>
      <c r="E1" s="55"/>
      <c r="F1" s="56"/>
      <c r="G1" s="60" t="s">
        <v>116</v>
      </c>
      <c r="H1" s="61"/>
      <c r="I1" s="61"/>
      <c r="J1" s="61"/>
      <c r="K1" s="62"/>
    </row>
    <row r="2" spans="1:11" s="41" customFormat="1" x14ac:dyDescent="0.2">
      <c r="A2" s="52"/>
      <c r="B2" s="70"/>
      <c r="C2" s="57"/>
      <c r="D2" s="58"/>
      <c r="E2" s="58"/>
      <c r="F2" s="59"/>
      <c r="G2" s="63" t="s">
        <v>117</v>
      </c>
      <c r="H2" s="64"/>
      <c r="I2" s="65" t="s">
        <v>118</v>
      </c>
      <c r="J2" s="66"/>
      <c r="K2" s="67" t="s">
        <v>119</v>
      </c>
    </row>
    <row r="3" spans="1:11" s="41" customFormat="1" ht="32.25" thickBot="1" x14ac:dyDescent="0.25">
      <c r="A3" s="53"/>
      <c r="B3" s="71"/>
      <c r="C3" s="42" t="s">
        <v>1</v>
      </c>
      <c r="D3" s="43" t="s">
        <v>120</v>
      </c>
      <c r="E3" s="44" t="s">
        <v>121</v>
      </c>
      <c r="F3" s="45" t="s">
        <v>122</v>
      </c>
      <c r="G3" s="46" t="s">
        <v>123</v>
      </c>
      <c r="H3" s="45" t="s">
        <v>2</v>
      </c>
      <c r="I3" s="47" t="s">
        <v>123</v>
      </c>
      <c r="J3" s="48" t="s">
        <v>2</v>
      </c>
      <c r="K3" s="68"/>
    </row>
    <row r="4" spans="1:11" ht="39" customHeight="1" x14ac:dyDescent="0.2">
      <c r="A4" s="87" t="s">
        <v>64</v>
      </c>
      <c r="B4" s="88"/>
      <c r="C4" s="88"/>
      <c r="D4" s="89"/>
      <c r="E4" s="23"/>
      <c r="F4" s="23"/>
      <c r="G4" s="23"/>
      <c r="H4" s="23"/>
      <c r="I4" s="23"/>
      <c r="J4" s="23"/>
      <c r="K4" s="23"/>
    </row>
    <row r="5" spans="1:11" s="29" customFormat="1" x14ac:dyDescent="0.2">
      <c r="A5" s="27">
        <v>1</v>
      </c>
      <c r="B5" s="28" t="s">
        <v>65</v>
      </c>
      <c r="C5" s="25">
        <v>2</v>
      </c>
      <c r="D5" s="26" t="s">
        <v>66</v>
      </c>
      <c r="E5" s="16">
        <v>27000</v>
      </c>
      <c r="F5" s="16">
        <v>500</v>
      </c>
      <c r="G5" s="49">
        <v>2</v>
      </c>
      <c r="H5" s="49">
        <f>G5*E5</f>
        <v>54000</v>
      </c>
      <c r="I5" s="49">
        <f>G5</f>
        <v>2</v>
      </c>
      <c r="J5" s="50">
        <f>I5*F5</f>
        <v>1000</v>
      </c>
      <c r="K5" s="50">
        <f>J5+H5</f>
        <v>55000</v>
      </c>
    </row>
    <row r="6" spans="1:11" s="29" customFormat="1" x14ac:dyDescent="0.2">
      <c r="A6" s="27">
        <v>2</v>
      </c>
      <c r="B6" s="28" t="s">
        <v>67</v>
      </c>
      <c r="C6" s="25">
        <v>4</v>
      </c>
      <c r="D6" s="26" t="s">
        <v>66</v>
      </c>
      <c r="E6" s="16">
        <v>16250</v>
      </c>
      <c r="F6" s="16">
        <v>500</v>
      </c>
      <c r="G6" s="49">
        <v>4</v>
      </c>
      <c r="H6" s="49">
        <f>G6*E6</f>
        <v>65000</v>
      </c>
      <c r="I6" s="49">
        <f>G6</f>
        <v>4</v>
      </c>
      <c r="J6" s="50">
        <f>I6*F6</f>
        <v>2000</v>
      </c>
      <c r="K6" s="50">
        <f>J6+H6</f>
        <v>67000</v>
      </c>
    </row>
    <row r="7" spans="1:11" s="29" customFormat="1" ht="20.45" customHeight="1" x14ac:dyDescent="0.2">
      <c r="A7" s="90" t="s">
        <v>68</v>
      </c>
      <c r="B7" s="91"/>
      <c r="C7" s="91"/>
      <c r="D7" s="92"/>
      <c r="E7" s="24"/>
      <c r="F7" s="24"/>
      <c r="G7" s="24"/>
      <c r="H7" s="24"/>
      <c r="I7" s="24"/>
      <c r="J7" s="24"/>
      <c r="K7" s="24"/>
    </row>
    <row r="8" spans="1:11" s="29" customFormat="1" x14ac:dyDescent="0.2">
      <c r="A8" s="93" t="s">
        <v>69</v>
      </c>
      <c r="B8" s="94"/>
      <c r="C8" s="94"/>
      <c r="D8" s="95"/>
      <c r="E8" s="23"/>
      <c r="F8" s="23"/>
      <c r="G8" s="23"/>
      <c r="H8" s="23"/>
      <c r="I8" s="23"/>
      <c r="J8" s="23"/>
      <c r="K8" s="23"/>
    </row>
    <row r="9" spans="1:11" s="29" customFormat="1" ht="49.5" customHeight="1" x14ac:dyDescent="0.2">
      <c r="A9" s="27">
        <v>1</v>
      </c>
      <c r="B9" s="23" t="s">
        <v>70</v>
      </c>
      <c r="C9" s="25">
        <v>10</v>
      </c>
      <c r="D9" s="26" t="s">
        <v>66</v>
      </c>
      <c r="E9" s="16">
        <v>4250</v>
      </c>
      <c r="F9" s="16">
        <v>600</v>
      </c>
      <c r="G9" s="49">
        <v>12</v>
      </c>
      <c r="H9" s="49">
        <f>G9*E9</f>
        <v>51000</v>
      </c>
      <c r="I9" s="49">
        <f>G9</f>
        <v>12</v>
      </c>
      <c r="J9" s="50">
        <f>I9*F9</f>
        <v>7200</v>
      </c>
      <c r="K9" s="50">
        <f>J9+H9</f>
        <v>58200</v>
      </c>
    </row>
    <row r="10" spans="1:11" s="29" customFormat="1" ht="31.5" x14ac:dyDescent="0.2">
      <c r="A10" s="27">
        <v>2</v>
      </c>
      <c r="B10" s="23" t="s">
        <v>71</v>
      </c>
      <c r="C10" s="25">
        <v>72</v>
      </c>
      <c r="D10" s="26" t="s">
        <v>66</v>
      </c>
      <c r="E10" s="16">
        <v>3150</v>
      </c>
      <c r="F10" s="16">
        <v>500</v>
      </c>
      <c r="G10" s="49">
        <v>101</v>
      </c>
      <c r="H10" s="49">
        <f>G10*E10</f>
        <v>318150</v>
      </c>
      <c r="I10" s="49">
        <f>G10</f>
        <v>101</v>
      </c>
      <c r="J10" s="50">
        <f>I10*F10</f>
        <v>50500</v>
      </c>
      <c r="K10" s="50">
        <f>J10+H10</f>
        <v>368650</v>
      </c>
    </row>
    <row r="11" spans="1:11" s="29" customFormat="1" ht="20.25" customHeight="1" x14ac:dyDescent="0.2">
      <c r="A11" s="90" t="s">
        <v>72</v>
      </c>
      <c r="B11" s="91"/>
      <c r="C11" s="91"/>
      <c r="D11" s="92"/>
      <c r="E11" s="24"/>
      <c r="F11" s="24"/>
      <c r="G11" s="24"/>
      <c r="H11" s="24"/>
      <c r="I11" s="24"/>
      <c r="J11" s="24"/>
      <c r="K11" s="24"/>
    </row>
    <row r="12" spans="1:11" s="29" customFormat="1" x14ac:dyDescent="0.2">
      <c r="A12" s="93" t="s">
        <v>73</v>
      </c>
      <c r="B12" s="94"/>
      <c r="C12" s="94"/>
      <c r="D12" s="95"/>
      <c r="E12" s="23"/>
      <c r="F12" s="23"/>
      <c r="G12" s="23"/>
      <c r="H12" s="23"/>
      <c r="I12" s="23"/>
      <c r="J12" s="23"/>
      <c r="K12" s="23"/>
    </row>
    <row r="13" spans="1:11" s="29" customFormat="1" ht="141.75" x14ac:dyDescent="0.2">
      <c r="A13" s="27">
        <v>1</v>
      </c>
      <c r="B13" s="23" t="s">
        <v>74</v>
      </c>
      <c r="C13" s="23"/>
      <c r="D13" s="23"/>
      <c r="E13" s="23"/>
      <c r="F13" s="23"/>
      <c r="G13" s="23"/>
      <c r="H13" s="23"/>
      <c r="I13" s="23"/>
      <c r="J13" s="23"/>
      <c r="K13" s="23"/>
    </row>
    <row r="14" spans="1:11" s="29" customFormat="1" x14ac:dyDescent="0.2">
      <c r="A14" s="30" t="s">
        <v>75</v>
      </c>
      <c r="B14" s="28" t="s">
        <v>76</v>
      </c>
      <c r="C14" s="25">
        <v>420</v>
      </c>
      <c r="D14" s="26" t="s">
        <v>77</v>
      </c>
      <c r="E14" s="16">
        <v>650</v>
      </c>
      <c r="F14" s="16">
        <v>150</v>
      </c>
      <c r="G14" s="49">
        <v>538</v>
      </c>
      <c r="H14" s="49">
        <f t="shared" ref="H14:H19" si="0">G14*E14</f>
        <v>349700</v>
      </c>
      <c r="I14" s="49">
        <f t="shared" ref="I14:I19" si="1">G14</f>
        <v>538</v>
      </c>
      <c r="J14" s="50">
        <f t="shared" ref="J14:J19" si="2">I14*F14</f>
        <v>80700</v>
      </c>
      <c r="K14" s="50">
        <f t="shared" ref="K14:K19" si="3">J14+H14</f>
        <v>430400</v>
      </c>
    </row>
    <row r="15" spans="1:11" s="29" customFormat="1" x14ac:dyDescent="0.2">
      <c r="A15" s="30" t="s">
        <v>78</v>
      </c>
      <c r="B15" s="28" t="s">
        <v>79</v>
      </c>
      <c r="C15" s="25">
        <v>160</v>
      </c>
      <c r="D15" s="26" t="s">
        <v>77</v>
      </c>
      <c r="E15" s="16">
        <v>875</v>
      </c>
      <c r="F15" s="16">
        <v>200</v>
      </c>
      <c r="G15" s="49">
        <v>25</v>
      </c>
      <c r="H15" s="49">
        <f t="shared" si="0"/>
        <v>21875</v>
      </c>
      <c r="I15" s="49">
        <f t="shared" si="1"/>
        <v>25</v>
      </c>
      <c r="J15" s="50">
        <f t="shared" si="2"/>
        <v>5000</v>
      </c>
      <c r="K15" s="50">
        <f t="shared" si="3"/>
        <v>26875</v>
      </c>
    </row>
    <row r="16" spans="1:11" s="29" customFormat="1" x14ac:dyDescent="0.2">
      <c r="A16" s="30" t="s">
        <v>80</v>
      </c>
      <c r="B16" s="28" t="s">
        <v>81</v>
      </c>
      <c r="C16" s="25">
        <v>253</v>
      </c>
      <c r="D16" s="26" t="s">
        <v>77</v>
      </c>
      <c r="E16" s="16">
        <v>990</v>
      </c>
      <c r="F16" s="16">
        <v>250</v>
      </c>
      <c r="G16" s="49">
        <v>56</v>
      </c>
      <c r="H16" s="49">
        <f t="shared" si="0"/>
        <v>55440</v>
      </c>
      <c r="I16" s="49">
        <f t="shared" si="1"/>
        <v>56</v>
      </c>
      <c r="J16" s="50">
        <f t="shared" si="2"/>
        <v>14000</v>
      </c>
      <c r="K16" s="50">
        <f t="shared" si="3"/>
        <v>69440</v>
      </c>
    </row>
    <row r="17" spans="1:15" s="29" customFormat="1" x14ac:dyDescent="0.2">
      <c r="A17" s="30" t="s">
        <v>82</v>
      </c>
      <c r="B17" s="28" t="s">
        <v>83</v>
      </c>
      <c r="C17" s="25">
        <v>131</v>
      </c>
      <c r="D17" s="26" t="s">
        <v>77</v>
      </c>
      <c r="E17" s="16">
        <v>1275</v>
      </c>
      <c r="F17" s="16">
        <v>300</v>
      </c>
      <c r="G17" s="49">
        <v>26</v>
      </c>
      <c r="H17" s="49">
        <f t="shared" si="0"/>
        <v>33150</v>
      </c>
      <c r="I17" s="49">
        <f t="shared" si="1"/>
        <v>26</v>
      </c>
      <c r="J17" s="50">
        <f t="shared" si="2"/>
        <v>7800</v>
      </c>
      <c r="K17" s="50">
        <f t="shared" si="3"/>
        <v>40950</v>
      </c>
    </row>
    <row r="18" spans="1:15" s="29" customFormat="1" x14ac:dyDescent="0.2">
      <c r="A18" s="30" t="s">
        <v>84</v>
      </c>
      <c r="B18" s="28" t="s">
        <v>85</v>
      </c>
      <c r="C18" s="25">
        <v>29</v>
      </c>
      <c r="D18" s="26" t="s">
        <v>77</v>
      </c>
      <c r="E18" s="16">
        <v>1815</v>
      </c>
      <c r="F18" s="16">
        <v>350</v>
      </c>
      <c r="G18" s="49">
        <v>31</v>
      </c>
      <c r="H18" s="49">
        <f t="shared" si="0"/>
        <v>56265</v>
      </c>
      <c r="I18" s="49">
        <f t="shared" si="1"/>
        <v>31</v>
      </c>
      <c r="J18" s="50">
        <f t="shared" si="2"/>
        <v>10850</v>
      </c>
      <c r="K18" s="50">
        <f t="shared" si="3"/>
        <v>67115</v>
      </c>
    </row>
    <row r="19" spans="1:15" s="29" customFormat="1" x14ac:dyDescent="0.2">
      <c r="A19" s="30" t="s">
        <v>86</v>
      </c>
      <c r="B19" s="28" t="s">
        <v>87</v>
      </c>
      <c r="C19" s="25">
        <v>127</v>
      </c>
      <c r="D19" s="26" t="s">
        <v>77</v>
      </c>
      <c r="E19" s="16">
        <v>2370</v>
      </c>
      <c r="F19" s="16">
        <v>400</v>
      </c>
      <c r="G19" s="49">
        <v>34</v>
      </c>
      <c r="H19" s="49">
        <f t="shared" si="0"/>
        <v>80580</v>
      </c>
      <c r="I19" s="49">
        <f t="shared" si="1"/>
        <v>34</v>
      </c>
      <c r="J19" s="50">
        <f t="shared" si="2"/>
        <v>13600</v>
      </c>
      <c r="K19" s="50">
        <f t="shared" si="3"/>
        <v>94180</v>
      </c>
      <c r="M19" s="102" t="s">
        <v>124</v>
      </c>
      <c r="O19" s="29">
        <v>119</v>
      </c>
    </row>
    <row r="20" spans="1:15" s="29" customFormat="1" ht="31.5" x14ac:dyDescent="0.2">
      <c r="A20" s="27">
        <v>2</v>
      </c>
      <c r="B20" s="23" t="s">
        <v>88</v>
      </c>
      <c r="C20" s="23"/>
      <c r="D20" s="23"/>
      <c r="E20" s="23"/>
      <c r="F20" s="23"/>
      <c r="G20" s="23"/>
      <c r="H20" s="23"/>
      <c r="I20" s="23"/>
      <c r="J20" s="23"/>
      <c r="K20" s="23"/>
    </row>
    <row r="21" spans="1:15" s="29" customFormat="1" x14ac:dyDescent="0.2">
      <c r="A21" s="30" t="s">
        <v>75</v>
      </c>
      <c r="B21" s="28" t="s">
        <v>89</v>
      </c>
      <c r="C21" s="25">
        <v>1</v>
      </c>
      <c r="D21" s="26" t="s">
        <v>90</v>
      </c>
      <c r="E21" s="16">
        <v>58000</v>
      </c>
      <c r="F21" s="16">
        <v>2000</v>
      </c>
      <c r="G21" s="49">
        <v>1</v>
      </c>
      <c r="H21" s="49">
        <f>G21*E21</f>
        <v>58000</v>
      </c>
      <c r="I21" s="49">
        <f>G21</f>
        <v>1</v>
      </c>
      <c r="J21" s="50">
        <f>I21*F21</f>
        <v>2000</v>
      </c>
      <c r="K21" s="50">
        <f>J21+H21</f>
        <v>60000</v>
      </c>
    </row>
    <row r="22" spans="1:15" s="29" customFormat="1" ht="110.25" x14ac:dyDescent="0.2">
      <c r="A22" s="27">
        <v>3</v>
      </c>
      <c r="B22" s="23" t="s">
        <v>91</v>
      </c>
      <c r="C22" s="23"/>
      <c r="D22" s="23"/>
      <c r="E22" s="23"/>
      <c r="F22" s="23"/>
      <c r="G22" s="23"/>
      <c r="H22" s="23"/>
      <c r="I22" s="23"/>
      <c r="J22" s="23"/>
      <c r="K22" s="23"/>
    </row>
    <row r="23" spans="1:15" s="29" customFormat="1" x14ac:dyDescent="0.2">
      <c r="A23" s="31">
        <v>3.1</v>
      </c>
      <c r="B23" s="32" t="s">
        <v>92</v>
      </c>
      <c r="C23" s="23"/>
      <c r="D23" s="23"/>
      <c r="E23" s="23"/>
      <c r="F23" s="23"/>
      <c r="G23" s="23"/>
      <c r="H23" s="23"/>
      <c r="I23" s="23"/>
      <c r="J23" s="23"/>
      <c r="K23" s="23"/>
    </row>
    <row r="24" spans="1:15" s="29" customFormat="1" x14ac:dyDescent="0.2">
      <c r="A24" s="30" t="s">
        <v>75</v>
      </c>
      <c r="B24" s="28" t="s">
        <v>93</v>
      </c>
      <c r="C24" s="25">
        <v>1</v>
      </c>
      <c r="D24" s="26" t="s">
        <v>90</v>
      </c>
      <c r="E24" s="16">
        <v>16300</v>
      </c>
      <c r="F24" s="16">
        <v>1000</v>
      </c>
      <c r="G24" s="49">
        <v>1</v>
      </c>
      <c r="H24" s="49">
        <f>G24*E24</f>
        <v>16300</v>
      </c>
      <c r="I24" s="49">
        <f>G24</f>
        <v>1</v>
      </c>
      <c r="J24" s="50">
        <f>I24*F24</f>
        <v>1000</v>
      </c>
      <c r="K24" s="50">
        <f>J24+H24</f>
        <v>17300</v>
      </c>
    </row>
    <row r="25" spans="1:15" s="29" customFormat="1" x14ac:dyDescent="0.2">
      <c r="A25" s="30" t="s">
        <v>78</v>
      </c>
      <c r="B25" s="28" t="s">
        <v>94</v>
      </c>
      <c r="C25" s="25">
        <v>1</v>
      </c>
      <c r="D25" s="26" t="s">
        <v>90</v>
      </c>
      <c r="E25" s="16">
        <v>16500</v>
      </c>
      <c r="F25" s="16">
        <v>1000</v>
      </c>
      <c r="G25" s="49">
        <v>1</v>
      </c>
      <c r="H25" s="49">
        <f>G25*E25</f>
        <v>16500</v>
      </c>
      <c r="I25" s="49">
        <f>G25</f>
        <v>1</v>
      </c>
      <c r="J25" s="50">
        <f>I25*F25</f>
        <v>1000</v>
      </c>
      <c r="K25" s="50">
        <f>J25+H25</f>
        <v>17500</v>
      </c>
    </row>
    <row r="26" spans="1:15" s="29" customFormat="1" x14ac:dyDescent="0.2">
      <c r="A26" s="30" t="s">
        <v>80</v>
      </c>
      <c r="B26" s="28" t="s">
        <v>95</v>
      </c>
      <c r="C26" s="25">
        <v>1</v>
      </c>
      <c r="D26" s="26" t="s">
        <v>90</v>
      </c>
      <c r="E26" s="16">
        <v>17500</v>
      </c>
      <c r="F26" s="16">
        <v>1000</v>
      </c>
      <c r="G26" s="49">
        <v>1</v>
      </c>
      <c r="H26" s="49">
        <f>G26*E26</f>
        <v>17500</v>
      </c>
      <c r="I26" s="49">
        <f>G26</f>
        <v>1</v>
      </c>
      <c r="J26" s="50">
        <f>I26*F26</f>
        <v>1000</v>
      </c>
      <c r="K26" s="50">
        <f>J26+H26</f>
        <v>18500</v>
      </c>
    </row>
    <row r="27" spans="1:15" s="29" customFormat="1" x14ac:dyDescent="0.2">
      <c r="A27" s="30" t="s">
        <v>82</v>
      </c>
      <c r="B27" s="28" t="s">
        <v>96</v>
      </c>
      <c r="C27" s="25">
        <v>3</v>
      </c>
      <c r="D27" s="26" t="s">
        <v>66</v>
      </c>
      <c r="E27" s="16">
        <v>17650</v>
      </c>
      <c r="F27" s="16">
        <v>1000</v>
      </c>
      <c r="G27" s="49">
        <v>3</v>
      </c>
      <c r="H27" s="49">
        <f>G27*E27</f>
        <v>52950</v>
      </c>
      <c r="I27" s="49">
        <f>G27</f>
        <v>3</v>
      </c>
      <c r="J27" s="50">
        <f>I27*F27</f>
        <v>3000</v>
      </c>
      <c r="K27" s="50">
        <f>J27+H27</f>
        <v>55950</v>
      </c>
    </row>
    <row r="28" spans="1:15" s="29" customFormat="1" x14ac:dyDescent="0.2">
      <c r="A28" s="31">
        <v>3.2</v>
      </c>
      <c r="B28" s="32" t="s">
        <v>97</v>
      </c>
      <c r="C28" s="23"/>
      <c r="D28" s="23"/>
      <c r="E28" s="23"/>
      <c r="F28" s="23"/>
      <c r="G28" s="23"/>
      <c r="H28" s="23"/>
      <c r="I28" s="23"/>
      <c r="J28" s="23"/>
      <c r="K28" s="23"/>
    </row>
    <row r="29" spans="1:15" s="29" customFormat="1" x14ac:dyDescent="0.2">
      <c r="A29" s="30" t="s">
        <v>75</v>
      </c>
      <c r="B29" s="28" t="s">
        <v>93</v>
      </c>
      <c r="C29" s="25">
        <v>1</v>
      </c>
      <c r="D29" s="26" t="s">
        <v>90</v>
      </c>
      <c r="E29" s="16">
        <v>20500</v>
      </c>
      <c r="F29" s="16">
        <v>1000</v>
      </c>
      <c r="G29" s="49">
        <v>1</v>
      </c>
      <c r="H29" s="49">
        <f>G29*E29</f>
        <v>20500</v>
      </c>
      <c r="I29" s="49">
        <f>G29</f>
        <v>1</v>
      </c>
      <c r="J29" s="50">
        <f>I29*F29</f>
        <v>1000</v>
      </c>
      <c r="K29" s="50">
        <f>J29+H29</f>
        <v>21500</v>
      </c>
    </row>
    <row r="30" spans="1:15" s="29" customFormat="1" x14ac:dyDescent="0.2">
      <c r="A30" s="30" t="s">
        <v>80</v>
      </c>
      <c r="B30" s="28" t="s">
        <v>95</v>
      </c>
      <c r="C30" s="25">
        <v>1</v>
      </c>
      <c r="D30" s="26" t="s">
        <v>90</v>
      </c>
      <c r="E30" s="16">
        <v>21250</v>
      </c>
      <c r="F30" s="16">
        <v>1000</v>
      </c>
      <c r="G30" s="49">
        <v>1</v>
      </c>
      <c r="H30" s="49">
        <f>G30*E30</f>
        <v>21250</v>
      </c>
      <c r="I30" s="49">
        <f>G30</f>
        <v>1</v>
      </c>
      <c r="J30" s="50">
        <f>I30*F30</f>
        <v>1000</v>
      </c>
      <c r="K30" s="50">
        <f>J30+H30</f>
        <v>22250</v>
      </c>
    </row>
    <row r="31" spans="1:15" s="29" customFormat="1" x14ac:dyDescent="0.2">
      <c r="A31" s="30" t="s">
        <v>75</v>
      </c>
      <c r="B31" s="28" t="s">
        <v>96</v>
      </c>
      <c r="C31" s="25">
        <v>1</v>
      </c>
      <c r="D31" s="26" t="s">
        <v>90</v>
      </c>
      <c r="E31" s="16">
        <v>22222</v>
      </c>
      <c r="F31" s="16">
        <v>1000</v>
      </c>
      <c r="G31" s="49">
        <v>1</v>
      </c>
      <c r="H31" s="49">
        <f>G31*E31</f>
        <v>22222</v>
      </c>
      <c r="I31" s="49">
        <f>G31</f>
        <v>1</v>
      </c>
      <c r="J31" s="50">
        <f>I31*F31</f>
        <v>1000</v>
      </c>
      <c r="K31" s="50">
        <f>J31+H31</f>
        <v>23222</v>
      </c>
    </row>
    <row r="32" spans="1:15" s="29" customFormat="1" x14ac:dyDescent="0.2">
      <c r="A32" s="31">
        <v>3.3</v>
      </c>
      <c r="B32" s="32" t="s">
        <v>98</v>
      </c>
      <c r="C32" s="23"/>
      <c r="D32" s="23"/>
      <c r="E32" s="16"/>
      <c r="F32" s="16"/>
      <c r="G32" s="16"/>
      <c r="H32" s="16"/>
      <c r="I32" s="16"/>
      <c r="J32" s="16"/>
      <c r="K32" s="16"/>
    </row>
    <row r="33" spans="1:11" s="29" customFormat="1" x14ac:dyDescent="0.2">
      <c r="A33" s="30" t="s">
        <v>75</v>
      </c>
      <c r="B33" s="28" t="s">
        <v>89</v>
      </c>
      <c r="C33" s="25">
        <v>13</v>
      </c>
      <c r="D33" s="26" t="s">
        <v>66</v>
      </c>
      <c r="E33" s="16">
        <v>6000</v>
      </c>
      <c r="F33" s="16">
        <v>1500</v>
      </c>
      <c r="G33" s="49">
        <v>13</v>
      </c>
      <c r="H33" s="49">
        <f>G33*E33</f>
        <v>78000</v>
      </c>
      <c r="I33" s="49">
        <f>G33</f>
        <v>13</v>
      </c>
      <c r="J33" s="50">
        <f>I33*F33</f>
        <v>19500</v>
      </c>
      <c r="K33" s="50">
        <f>J33+H33</f>
        <v>97500</v>
      </c>
    </row>
    <row r="34" spans="1:11" s="29" customFormat="1" x14ac:dyDescent="0.2">
      <c r="A34" s="30" t="s">
        <v>78</v>
      </c>
      <c r="B34" s="28" t="s">
        <v>99</v>
      </c>
      <c r="C34" s="25">
        <v>12</v>
      </c>
      <c r="D34" s="26" t="s">
        <v>66</v>
      </c>
      <c r="E34" s="16">
        <v>6250</v>
      </c>
      <c r="F34" s="16">
        <v>500</v>
      </c>
      <c r="G34" s="49">
        <v>12</v>
      </c>
      <c r="H34" s="49">
        <f>G34*E34</f>
        <v>75000</v>
      </c>
      <c r="I34" s="49">
        <f>G34</f>
        <v>12</v>
      </c>
      <c r="J34" s="50">
        <f>I34*F34</f>
        <v>6000</v>
      </c>
      <c r="K34" s="50">
        <f>J34+H34</f>
        <v>81000</v>
      </c>
    </row>
    <row r="35" spans="1:11" s="29" customFormat="1" x14ac:dyDescent="0.2">
      <c r="A35" s="30" t="s">
        <v>80</v>
      </c>
      <c r="B35" s="28" t="s">
        <v>100</v>
      </c>
      <c r="C35" s="25">
        <v>3</v>
      </c>
      <c r="D35" s="26" t="s">
        <v>66</v>
      </c>
      <c r="E35" s="16">
        <v>6500</v>
      </c>
      <c r="F35" s="16">
        <v>500</v>
      </c>
      <c r="G35" s="49">
        <v>3</v>
      </c>
      <c r="H35" s="49">
        <f>G35*E35</f>
        <v>19500</v>
      </c>
      <c r="I35" s="49">
        <f>G35</f>
        <v>3</v>
      </c>
      <c r="J35" s="50">
        <f>I35*F35</f>
        <v>1500</v>
      </c>
      <c r="K35" s="50">
        <f>J35+H35</f>
        <v>21000</v>
      </c>
    </row>
    <row r="36" spans="1:11" s="29" customFormat="1" x14ac:dyDescent="0.2">
      <c r="A36" s="30" t="s">
        <v>82</v>
      </c>
      <c r="B36" s="28" t="s">
        <v>93</v>
      </c>
      <c r="C36" s="25">
        <v>1</v>
      </c>
      <c r="D36" s="26" t="s">
        <v>90</v>
      </c>
      <c r="E36" s="16">
        <v>7200</v>
      </c>
      <c r="F36" s="16">
        <v>500</v>
      </c>
      <c r="G36" s="49">
        <v>1</v>
      </c>
      <c r="H36" s="49">
        <f>G36*E36</f>
        <v>7200</v>
      </c>
      <c r="I36" s="49">
        <f>G36</f>
        <v>1</v>
      </c>
      <c r="J36" s="50">
        <f>I36*F36</f>
        <v>500</v>
      </c>
      <c r="K36" s="50">
        <f>J36+H36</f>
        <v>7700</v>
      </c>
    </row>
    <row r="37" spans="1:11" s="29" customFormat="1" x14ac:dyDescent="0.2">
      <c r="A37" s="90" t="s">
        <v>101</v>
      </c>
      <c r="B37" s="91"/>
      <c r="C37" s="91"/>
      <c r="D37" s="92"/>
      <c r="E37" s="24"/>
      <c r="F37" s="24"/>
      <c r="G37" s="24"/>
      <c r="H37" s="24"/>
      <c r="I37" s="24"/>
      <c r="J37" s="24"/>
      <c r="K37" s="24"/>
    </row>
    <row r="38" spans="1:11" s="29" customFormat="1" x14ac:dyDescent="0.2">
      <c r="A38" s="93" t="s">
        <v>102</v>
      </c>
      <c r="B38" s="94"/>
      <c r="C38" s="94"/>
      <c r="D38" s="95"/>
      <c r="E38" s="23"/>
      <c r="F38" s="23"/>
      <c r="G38" s="23"/>
      <c r="H38" s="23"/>
      <c r="I38" s="23"/>
      <c r="J38" s="23"/>
      <c r="K38" s="23"/>
    </row>
    <row r="39" spans="1:11" s="29" customFormat="1" ht="126" x14ac:dyDescent="0.2">
      <c r="A39" s="27">
        <v>1</v>
      </c>
      <c r="B39" s="23" t="s">
        <v>103</v>
      </c>
      <c r="C39" s="25">
        <v>1</v>
      </c>
      <c r="D39" s="26" t="s">
        <v>104</v>
      </c>
      <c r="E39" s="16">
        <v>20000</v>
      </c>
      <c r="F39" s="16">
        <v>8000</v>
      </c>
      <c r="G39" s="49">
        <v>1</v>
      </c>
      <c r="H39" s="49">
        <f>G39*E39</f>
        <v>20000</v>
      </c>
      <c r="I39" s="49">
        <f>G39</f>
        <v>1</v>
      </c>
      <c r="J39" s="50">
        <f>I39*F39</f>
        <v>8000</v>
      </c>
      <c r="K39" s="50">
        <f>J39+H39</f>
        <v>28000</v>
      </c>
    </row>
    <row r="40" spans="1:11" s="29" customFormat="1" x14ac:dyDescent="0.2">
      <c r="A40" s="90" t="s">
        <v>105</v>
      </c>
      <c r="B40" s="91"/>
      <c r="C40" s="91"/>
      <c r="D40" s="92"/>
      <c r="E40" s="24"/>
      <c r="F40" s="24"/>
      <c r="G40" s="24"/>
      <c r="H40" s="24"/>
      <c r="I40" s="24"/>
      <c r="J40" s="24"/>
      <c r="K40" s="24"/>
    </row>
    <row r="41" spans="1:11" s="29" customFormat="1" x14ac:dyDescent="0.2">
      <c r="A41" s="93" t="s">
        <v>106</v>
      </c>
      <c r="B41" s="94"/>
      <c r="C41" s="94"/>
      <c r="D41" s="95"/>
      <c r="E41" s="23"/>
      <c r="F41" s="23"/>
      <c r="G41" s="23"/>
      <c r="H41" s="23"/>
      <c r="I41" s="23"/>
      <c r="J41" s="23"/>
      <c r="K41" s="23"/>
    </row>
    <row r="42" spans="1:11" s="29" customFormat="1" ht="31.5" x14ac:dyDescent="0.2">
      <c r="A42" s="27">
        <v>1</v>
      </c>
      <c r="B42" s="23" t="s">
        <v>107</v>
      </c>
      <c r="C42" s="25">
        <v>1</v>
      </c>
      <c r="D42" s="26" t="s">
        <v>104</v>
      </c>
      <c r="E42" s="16">
        <v>10000</v>
      </c>
      <c r="F42" s="16">
        <v>10000</v>
      </c>
      <c r="G42" s="49">
        <v>1</v>
      </c>
      <c r="H42" s="49">
        <f>G42*E42</f>
        <v>10000</v>
      </c>
      <c r="I42" s="49">
        <f>G42</f>
        <v>1</v>
      </c>
      <c r="J42" s="50">
        <f>I42*F42</f>
        <v>10000</v>
      </c>
      <c r="K42" s="50">
        <f>J42+H42</f>
        <v>20000</v>
      </c>
    </row>
    <row r="43" spans="1:11" s="29" customFormat="1" ht="31.5" x14ac:dyDescent="0.2">
      <c r="A43" s="27">
        <v>2</v>
      </c>
      <c r="B43" s="23" t="s">
        <v>108</v>
      </c>
      <c r="C43" s="25">
        <v>1</v>
      </c>
      <c r="D43" s="26" t="s">
        <v>104</v>
      </c>
      <c r="E43" s="16">
        <v>10000</v>
      </c>
      <c r="F43" s="16">
        <v>15000</v>
      </c>
      <c r="G43" s="49">
        <v>1</v>
      </c>
      <c r="H43" s="49">
        <f>G43*E43</f>
        <v>10000</v>
      </c>
      <c r="I43" s="49">
        <f>G43</f>
        <v>1</v>
      </c>
      <c r="J43" s="50">
        <f>I43*F43</f>
        <v>15000</v>
      </c>
      <c r="K43" s="50">
        <f>J43+H43</f>
        <v>25000</v>
      </c>
    </row>
    <row r="44" spans="1:11" s="29" customFormat="1" ht="31.5" x14ac:dyDescent="0.2">
      <c r="A44" s="27">
        <v>3</v>
      </c>
      <c r="B44" s="23" t="s">
        <v>109</v>
      </c>
      <c r="C44" s="25">
        <v>1</v>
      </c>
      <c r="D44" s="26" t="s">
        <v>104</v>
      </c>
      <c r="E44" s="16">
        <v>45000</v>
      </c>
      <c r="F44" s="16">
        <v>55000</v>
      </c>
      <c r="G44" s="49">
        <v>1</v>
      </c>
      <c r="H44" s="49">
        <f>G44*E44</f>
        <v>45000</v>
      </c>
      <c r="I44" s="49">
        <f>G44</f>
        <v>1</v>
      </c>
      <c r="J44" s="50">
        <f>I44*F44</f>
        <v>55000</v>
      </c>
      <c r="K44" s="50">
        <f>J44+H44</f>
        <v>100000</v>
      </c>
    </row>
    <row r="45" spans="1:11" s="29" customFormat="1" ht="47.25" x14ac:dyDescent="0.2">
      <c r="A45" s="27">
        <v>4</v>
      </c>
      <c r="B45" s="23" t="s">
        <v>110</v>
      </c>
      <c r="C45" s="25">
        <v>1</v>
      </c>
      <c r="D45" s="26" t="s">
        <v>104</v>
      </c>
      <c r="E45" s="16">
        <v>15000</v>
      </c>
      <c r="F45" s="16">
        <v>20000</v>
      </c>
      <c r="G45" s="49">
        <v>1</v>
      </c>
      <c r="H45" s="49">
        <f>G45*E45</f>
        <v>15000</v>
      </c>
      <c r="I45" s="49">
        <f>G45</f>
        <v>1</v>
      </c>
      <c r="J45" s="50">
        <f>I45*F45</f>
        <v>20000</v>
      </c>
      <c r="K45" s="50">
        <f>J45+H45</f>
        <v>35000</v>
      </c>
    </row>
    <row r="46" spans="1:11" s="29" customFormat="1" ht="94.5" x14ac:dyDescent="0.2">
      <c r="A46" s="27">
        <v>5</v>
      </c>
      <c r="B46" s="23" t="s">
        <v>111</v>
      </c>
      <c r="C46" s="25">
        <v>1</v>
      </c>
      <c r="D46" s="26" t="s">
        <v>104</v>
      </c>
      <c r="E46" s="16"/>
      <c r="F46" s="16"/>
      <c r="G46" s="49"/>
      <c r="H46" s="49">
        <f>G46*E46</f>
        <v>0</v>
      </c>
      <c r="I46" s="49">
        <f>G46</f>
        <v>0</v>
      </c>
      <c r="J46" s="50">
        <f>I46*F46</f>
        <v>0</v>
      </c>
      <c r="K46" s="50">
        <f>J46+H46</f>
        <v>0</v>
      </c>
    </row>
    <row r="47" spans="1:11" ht="20.25" customHeight="1" x14ac:dyDescent="0.2">
      <c r="A47" s="96" t="s">
        <v>112</v>
      </c>
      <c r="B47" s="97"/>
      <c r="C47" s="97"/>
      <c r="D47" s="98"/>
      <c r="E47" s="24"/>
      <c r="F47" s="24"/>
      <c r="G47" s="24"/>
      <c r="H47" s="24"/>
      <c r="I47" s="24"/>
      <c r="J47" s="24"/>
      <c r="K47" s="24"/>
    </row>
    <row r="48" spans="1:11" ht="6.75" customHeight="1" x14ac:dyDescent="0.25">
      <c r="A48" s="99"/>
      <c r="B48" s="100"/>
      <c r="C48" s="100"/>
      <c r="D48" s="100"/>
      <c r="E48" s="100"/>
      <c r="F48" s="100"/>
      <c r="G48" s="100"/>
      <c r="H48" s="100"/>
      <c r="I48" s="100"/>
      <c r="J48" s="100"/>
      <c r="K48" s="101"/>
    </row>
    <row r="49" spans="1:18" ht="20.25" customHeight="1" x14ac:dyDescent="0.2">
      <c r="A49" s="84" t="s">
        <v>113</v>
      </c>
      <c r="B49" s="85"/>
      <c r="C49" s="85"/>
      <c r="D49" s="86"/>
      <c r="E49" s="24"/>
      <c r="F49" s="21"/>
      <c r="G49" s="21"/>
      <c r="H49" s="21"/>
      <c r="I49" s="21"/>
      <c r="J49" s="21"/>
      <c r="K49" s="20">
        <f>SUM(K4:K46)</f>
        <v>1929232</v>
      </c>
    </row>
    <row r="54" spans="1:18" x14ac:dyDescent="0.2">
      <c r="K54" s="34"/>
      <c r="P54" s="38"/>
      <c r="R54" s="39"/>
    </row>
    <row r="56" spans="1:18" x14ac:dyDescent="0.2">
      <c r="Q56" s="39"/>
    </row>
    <row r="57" spans="1:18" x14ac:dyDescent="0.2">
      <c r="K57" s="34"/>
      <c r="P57" s="40"/>
      <c r="R57" s="39"/>
    </row>
    <row r="59" spans="1:18" x14ac:dyDescent="0.2">
      <c r="Q59" s="39"/>
      <c r="R59" s="39"/>
    </row>
  </sheetData>
  <mergeCells count="19">
    <mergeCell ref="A1:A3"/>
    <mergeCell ref="B1:B3"/>
    <mergeCell ref="C1:F2"/>
    <mergeCell ref="G1:K1"/>
    <mergeCell ref="G2:H2"/>
    <mergeCell ref="I2:J2"/>
    <mergeCell ref="K2:K3"/>
    <mergeCell ref="A49:D49"/>
    <mergeCell ref="A4:D4"/>
    <mergeCell ref="A7:D7"/>
    <mergeCell ref="A8:D8"/>
    <mergeCell ref="A11:D11"/>
    <mergeCell ref="A12:D12"/>
    <mergeCell ref="A37:D37"/>
    <mergeCell ref="A38:D38"/>
    <mergeCell ref="A40:D40"/>
    <mergeCell ref="A41:D41"/>
    <mergeCell ref="A47:D47"/>
    <mergeCell ref="A48:K48"/>
  </mergeCells>
  <pageMargins left="0.70866141732283472" right="0.70866141732283472" top="0.74803149606299213" bottom="0.74803149606299213" header="0.31496062992125984" footer="0.31496062992125984"/>
  <pageSetup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Summary</vt:lpstr>
      <vt:lpstr>HVAC</vt:lpstr>
      <vt:lpstr>FIRE</vt:lpstr>
      <vt:lpstr>Summary!Print_Area</vt:lpstr>
      <vt:lpstr>FIRE!Print_Titles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Burair Raza</dc:creator>
  <cp:lastModifiedBy>Rehan Aslam</cp:lastModifiedBy>
  <cp:lastPrinted>2024-12-03T13:20:51Z</cp:lastPrinted>
  <dcterms:created xsi:type="dcterms:W3CDTF">2024-04-30T05:43:10Z</dcterms:created>
  <dcterms:modified xsi:type="dcterms:W3CDTF">2024-12-03T13:20:57Z</dcterms:modified>
</cp:coreProperties>
</file>