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45749B5F-3FBF-4098-9B2C-829E8772669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68" i="12" l="1"/>
  <c r="O559" i="12" l="1"/>
  <c r="G567" i="12" l="1"/>
  <c r="O558" i="12"/>
  <c r="O557" i="12"/>
  <c r="O556" i="12"/>
  <c r="O555" i="12"/>
  <c r="O554" i="12"/>
  <c r="G566" i="12" l="1"/>
  <c r="O551" i="12"/>
  <c r="O552" i="12" s="1"/>
  <c r="O553" i="12" s="1"/>
  <c r="O550" i="12" l="1"/>
  <c r="O549" i="12" l="1"/>
  <c r="O548" i="12" l="1"/>
  <c r="O547" i="12"/>
  <c r="O546" i="12"/>
  <c r="P14" i="12" l="1"/>
  <c r="P13" i="12"/>
  <c r="O545" i="12"/>
  <c r="O544" i="12"/>
  <c r="M526" i="12"/>
  <c r="P15" i="12" l="1"/>
  <c r="K525" i="3"/>
  <c r="K526" i="3" s="1"/>
  <c r="F512" i="3" l="1"/>
  <c r="K512" i="3"/>
  <c r="K511" i="3"/>
  <c r="H511" i="3" l="1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N9" i="6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E308" i="3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<sst xmlns="http://schemas.openxmlformats.org/spreadsheetml/2006/main" count="10809" uniqueCount="8418">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</sst>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38" workbookViewId="0">
      <selection activeCell="A2660" sqref="A266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76"/>
  <sheetViews>
    <sheetView zoomScaleNormal="100" workbookViewId="0">
      <pane ySplit="2" topLeftCell="A538" activePane="bottomLeft" state="frozen"/>
      <selection pane="bottomLeft" activeCell="O559" sqref="I539:O559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SUM(E288:E1147)</f>
        <v>80736991.849999994</v>
      </c>
      <c r="Q4" s="373">
        <f>P4+P5</f>
        <v>168092892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SUM(M93:M1909)</f>
        <v>87355900.149999991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127668609.84999999</v>
      </c>
      <c r="Q8" s="9">
        <f>SUM(M:M)</f>
        <v>111042904.47999999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130838593</v>
      </c>
      <c r="Q9" s="9">
        <f>SUM(N:N)</f>
        <v>114797199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3169983.150000006</v>
      </c>
      <c r="Q11" s="373">
        <f>Q9-Q8</f>
        <v>3754294.5200000107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SUM(F374:F35000)</f>
        <v>46503754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SUM(N262:N26500)</f>
        <v>52338623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98842377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8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45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45600</v>
      </c>
      <c r="J545" s="739" t="s">
        <v>8391</v>
      </c>
      <c r="K545" s="739" t="s">
        <v>7985</v>
      </c>
      <c r="L545" s="719" t="s">
        <v>8392</v>
      </c>
      <c r="M545" s="709">
        <v>50000</v>
      </c>
      <c r="N545" s="737"/>
      <c r="O545" s="711">
        <f t="shared" si="27"/>
        <v>3745151.5199999996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8394</v>
      </c>
      <c r="K546" s="739" t="s">
        <v>7985</v>
      </c>
      <c r="L546" s="719" t="s">
        <v>8393</v>
      </c>
      <c r="M546" s="709">
        <v>50000</v>
      </c>
      <c r="N546" s="737"/>
      <c r="O546" s="711">
        <f t="shared" ref="O546" si="28">N546+O545-M546</f>
        <v>3695151.5199999996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45601</v>
      </c>
      <c r="J547" s="739" t="s">
        <v>7976</v>
      </c>
      <c r="K547" s="739" t="s">
        <v>7985</v>
      </c>
      <c r="L547" s="719" t="s">
        <v>8395</v>
      </c>
      <c r="M547" s="709">
        <v>123000</v>
      </c>
      <c r="N547" s="737"/>
      <c r="O547" s="711">
        <f t="shared" ref="O547:O548" si="29">N547+O546-M547</f>
        <v>3572151.5199999996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8005</v>
      </c>
      <c r="K548" s="739" t="s">
        <v>8396</v>
      </c>
      <c r="L548" s="719" t="s">
        <v>8397</v>
      </c>
      <c r="M548" s="709">
        <v>50000</v>
      </c>
      <c r="N548" s="737"/>
      <c r="O548" s="711">
        <f t="shared" si="29"/>
        <v>3522151.5199999996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45602</v>
      </c>
      <c r="J549" s="739" t="s">
        <v>8005</v>
      </c>
      <c r="K549" s="739" t="s">
        <v>8398</v>
      </c>
      <c r="L549" s="719" t="s">
        <v>8399</v>
      </c>
      <c r="M549" s="709">
        <v>500000</v>
      </c>
      <c r="N549" s="737"/>
      <c r="O549" s="711">
        <f t="shared" ref="O549:O555" si="30">N549+O548-M549</f>
        <v>3022151.5199999996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45603</v>
      </c>
      <c r="J550" s="739" t="s">
        <v>8005</v>
      </c>
      <c r="K550" s="739"/>
      <c r="L550" s="719" t="s">
        <v>7903</v>
      </c>
      <c r="M550" s="709">
        <v>1500000</v>
      </c>
      <c r="N550" s="737"/>
      <c r="O550" s="711">
        <f t="shared" si="30"/>
        <v>1522151.5199999996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/>
      <c r="K551" s="739"/>
      <c r="L551" s="719" t="s">
        <v>8400</v>
      </c>
      <c r="M551" s="709"/>
      <c r="N551" s="709">
        <v>3202203</v>
      </c>
      <c r="O551" s="711">
        <f t="shared" si="30"/>
        <v>4724354.5199999996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8401</v>
      </c>
      <c r="M552" s="709"/>
      <c r="N552" s="709">
        <v>2004811</v>
      </c>
      <c r="O552" s="711">
        <f t="shared" si="30"/>
        <v>6729165.5199999996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8402</v>
      </c>
      <c r="M553" s="709"/>
      <c r="N553" s="709">
        <v>1001189</v>
      </c>
      <c r="O553" s="711">
        <f t="shared" si="30"/>
        <v>7730354.5199999996</v>
      </c>
    </row>
    <row r="554" spans="1:15" ht="24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 t="s">
        <v>7976</v>
      </c>
      <c r="K554" s="739" t="s">
        <v>7985</v>
      </c>
      <c r="L554" s="719" t="s">
        <v>8404</v>
      </c>
      <c r="M554" s="709">
        <v>45000</v>
      </c>
      <c r="N554" s="737"/>
      <c r="O554" s="711">
        <f t="shared" si="30"/>
        <v>7685354.5199999996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 t="s">
        <v>8405</v>
      </c>
      <c r="K555" s="739" t="s">
        <v>8021</v>
      </c>
      <c r="L555" s="719" t="s">
        <v>8406</v>
      </c>
      <c r="M555" s="709">
        <v>121060</v>
      </c>
      <c r="N555" s="737"/>
      <c r="O555" s="711">
        <f t="shared" si="30"/>
        <v>7564294.5199999996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8056</v>
      </c>
      <c r="K556" s="739" t="s">
        <v>8021</v>
      </c>
      <c r="L556" s="719" t="s">
        <v>8407</v>
      </c>
      <c r="M556" s="709">
        <v>110000</v>
      </c>
      <c r="N556" s="737"/>
      <c r="O556" s="711">
        <f t="shared" ref="O556" si="31">N556+O555-M556</f>
        <v>7454294.5199999996</v>
      </c>
    </row>
    <row r="557" spans="1:15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45604</v>
      </c>
      <c r="J557" s="739" t="s">
        <v>8409</v>
      </c>
      <c r="K557" s="739" t="s">
        <v>8182</v>
      </c>
      <c r="L557" s="719" t="s">
        <v>8408</v>
      </c>
      <c r="M557" s="709">
        <v>200000</v>
      </c>
      <c r="N557" s="737"/>
      <c r="O557" s="711">
        <f t="shared" ref="O557" si="32">N557+O556-M557</f>
        <v>7254294.5199999996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45604</v>
      </c>
      <c r="J558" s="739" t="s">
        <v>8411</v>
      </c>
      <c r="K558" s="739" t="s">
        <v>8417</v>
      </c>
      <c r="L558" s="719" t="s">
        <v>8410</v>
      </c>
      <c r="M558" s="709">
        <v>300000</v>
      </c>
      <c r="N558" s="737"/>
      <c r="O558" s="711">
        <f t="shared" ref="O558" si="33">N558+O557-M558</f>
        <v>6954294.5199999996</v>
      </c>
    </row>
    <row r="559" spans="1:15" ht="24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/>
      <c r="K559" s="739"/>
      <c r="L559" s="719" t="s">
        <v>8414</v>
      </c>
      <c r="M559" s="709">
        <v>3200000</v>
      </c>
      <c r="N559" s="737"/>
      <c r="O559" s="711">
        <f t="shared" ref="O559" si="34">N559+O558-M559</f>
        <v>3754294.5199999996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37"/>
      <c r="J560" s="739"/>
      <c r="K560" s="739"/>
      <c r="L560" s="719"/>
      <c r="M560" s="709"/>
      <c r="N560" s="737"/>
      <c r="O560" s="737"/>
    </row>
    <row r="561" spans="1:7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</row>
    <row r="562" spans="1:7" ht="24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</row>
    <row r="563" spans="1:7" ht="36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</row>
    <row r="564" spans="1:7" ht="36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</row>
    <row r="565" spans="1:7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</row>
    <row r="566" spans="1:7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</row>
    <row r="567" spans="1:7" ht="24" x14ac:dyDescent="0.3">
      <c r="A567" s="707">
        <v>45603</v>
      </c>
      <c r="B567" s="745" t="s">
        <v>8189</v>
      </c>
      <c r="C567" s="745" t="s">
        <v>8413</v>
      </c>
      <c r="D567" s="719" t="s">
        <v>8412</v>
      </c>
      <c r="E567" s="709">
        <v>500000</v>
      </c>
      <c r="F567" s="709"/>
      <c r="G567" s="711">
        <f t="shared" si="24"/>
        <v>4019992.1500000004</v>
      </c>
    </row>
    <row r="568" spans="1:7" x14ac:dyDescent="0.3">
      <c r="A568" s="707">
        <v>45604</v>
      </c>
      <c r="B568" s="745" t="s">
        <v>8352</v>
      </c>
      <c r="C568" s="745" t="s">
        <v>8416</v>
      </c>
      <c r="D568" s="717" t="s">
        <v>8415</v>
      </c>
      <c r="E568" s="709">
        <v>850000</v>
      </c>
      <c r="F568" s="709"/>
      <c r="G568" s="711">
        <f t="shared" si="24"/>
        <v>3169992.1500000004</v>
      </c>
    </row>
    <row r="569" spans="1:7" x14ac:dyDescent="0.3">
      <c r="A569" s="737"/>
      <c r="B569" s="745"/>
      <c r="C569" s="745"/>
      <c r="D569" s="717"/>
      <c r="E569" s="709"/>
      <c r="F569" s="709"/>
      <c r="G569" s="711"/>
    </row>
    <row r="570" spans="1:7" x14ac:dyDescent="0.3">
      <c r="A570" s="737"/>
      <c r="B570" s="745"/>
      <c r="C570" s="745"/>
      <c r="D570" s="717"/>
      <c r="E570" s="709"/>
      <c r="F570" s="709"/>
      <c r="G570" s="711"/>
    </row>
    <row r="571" spans="1:7" x14ac:dyDescent="0.3">
      <c r="A571" s="737"/>
      <c r="B571" s="745"/>
      <c r="C571" s="745"/>
      <c r="D571" s="717"/>
      <c r="E571" s="709"/>
      <c r="F571" s="709"/>
      <c r="G571" s="711"/>
    </row>
    <row r="572" spans="1:7" x14ac:dyDescent="0.3">
      <c r="A572" s="720"/>
      <c r="B572" s="739"/>
      <c r="C572" s="739"/>
      <c r="D572" s="719"/>
      <c r="E572" s="709"/>
      <c r="F572" s="709"/>
      <c r="G572" s="711"/>
    </row>
    <row r="573" spans="1:7" x14ac:dyDescent="0.3">
      <c r="A573" s="737"/>
      <c r="B573" s="745"/>
      <c r="C573" s="745"/>
      <c r="D573" s="717"/>
      <c r="E573" s="709"/>
      <c r="F573" s="709"/>
      <c r="G573" s="711"/>
    </row>
    <row r="574" spans="1:7" x14ac:dyDescent="0.3">
      <c r="A574" s="737"/>
      <c r="B574" s="745"/>
      <c r="C574" s="745"/>
      <c r="D574" s="717"/>
      <c r="E574" s="709"/>
      <c r="F574" s="709"/>
      <c r="G574" s="711"/>
    </row>
    <row r="575" spans="1:7" x14ac:dyDescent="0.3">
      <c r="A575" s="737"/>
      <c r="B575" s="745"/>
      <c r="C575" s="745"/>
      <c r="D575" s="717"/>
      <c r="E575" s="709"/>
      <c r="F575" s="709"/>
      <c r="G575" s="711"/>
    </row>
    <row r="576" spans="1:7" x14ac:dyDescent="0.3">
      <c r="A576" s="737"/>
      <c r="B576" s="745"/>
      <c r="C576" s="745"/>
      <c r="D576" s="717"/>
      <c r="E576" s="709"/>
      <c r="F576" s="709"/>
      <c r="G576" s="71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tabSelected="1" zoomScaleNormal="100" zoomScaleSheetLayoutView="110" workbookViewId="0">
      <pane ySplit="1" topLeftCell="A505" activePane="bottomLeft" state="frozen"/>
      <selection pane="bottomLeft" activeCell="I515" sqref="I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7706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7705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7745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8" t="s">
        <v>7907</v>
      </c>
      <c r="B384" s="809"/>
      <c r="C384" s="809"/>
      <c r="D384" s="809"/>
      <c r="E384" s="809"/>
      <c r="F384" s="809"/>
      <c r="G384" s="809"/>
      <c r="H384" s="651"/>
    </row>
    <row r="385" spans="1:9" s="7" customFormat="1" ht="28.5" x14ac:dyDescent="0.25">
      <c r="A385" s="808"/>
      <c r="B385" s="809"/>
      <c r="C385" s="809"/>
      <c r="D385" s="809"/>
      <c r="E385" s="809"/>
      <c r="F385" s="809"/>
      <c r="G385" s="80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8" t="s">
        <v>7849</v>
      </c>
      <c r="B410" s="809"/>
      <c r="C410" s="809"/>
      <c r="D410" s="809"/>
      <c r="E410" s="809"/>
      <c r="F410" s="809"/>
      <c r="G410" s="80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4" t="s">
        <v>7920</v>
      </c>
      <c r="K425" s="80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4" t="s">
        <v>7920</v>
      </c>
      <c r="K442" s="80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4" t="s">
        <v>7920</v>
      </c>
      <c r="K451" s="80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4"/>
      <c r="K464" s="80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4"/>
      <c r="K477" s="80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4"/>
      <c r="K495" s="80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799" t="s">
        <v>8276</v>
      </c>
      <c r="B500" s="800"/>
      <c r="C500" s="800"/>
      <c r="D500" s="800"/>
      <c r="E500" s="800"/>
      <c r="F500" s="800"/>
      <c r="G500" s="80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4"/>
      <c r="K514" s="80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799" t="s">
        <v>8367</v>
      </c>
      <c r="B519" s="800"/>
      <c r="C519" s="800"/>
      <c r="D519" s="800"/>
      <c r="E519" s="800"/>
      <c r="F519" s="800"/>
      <c r="G519" s="80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801" t="s">
        <v>8277</v>
      </c>
      <c r="B529" s="802"/>
      <c r="C529" s="802"/>
      <c r="D529" s="802"/>
      <c r="E529" s="802"/>
      <c r="F529" s="802"/>
      <c r="G529" s="802"/>
      <c r="H529" s="803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4"/>
      <c r="K534" s="804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  <mergeCell ref="A519:G519"/>
    <mergeCell ref="A529:H529"/>
    <mergeCell ref="J534:K534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9" workbookViewId="0">
      <selection activeCell="M17" sqref="M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2024-11-08T15:00:25Z</dcterms:modified>
</cp:coreProperties>
</file>