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33D13073-4B84-46E0-8D40-577A45671B9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60" i="12" l="1"/>
  <c r="E317" i="3"/>
  <c r="F317" i="3" s="1"/>
  <c r="E316" i="3"/>
  <c r="F316" i="3" s="1"/>
  <c r="K159" i="12" l="1"/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E314" i="3" l="1"/>
  <c r="F314" i="3" s="1"/>
  <c r="E330" i="3" l="1"/>
  <c r="F330" i="3" s="1"/>
  <c r="E329" i="3" l="1"/>
  <c r="F329" i="3" s="1"/>
  <c r="E313" i="3" l="1"/>
  <c r="F313" i="3" s="1"/>
  <c r="E328" i="3"/>
  <c r="F32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32" i="3"/>
  <c r="F332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34" i="3"/>
  <c r="F334" i="3" s="1"/>
  <c r="E19" i="11" l="1"/>
  <c r="E28" i="11" s="1"/>
  <c r="F283" i="3" l="1"/>
  <c r="E333" i="3"/>
  <c r="F333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<sst xmlns="http://schemas.openxmlformats.org/spreadsheetml/2006/main" count="10024" uniqueCount="7823">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</sst>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9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24" workbookViewId="0">
      <selection activeCell="B2629" sqref="B2629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2"/>
      <c r="B1" s="712"/>
      <c r="C1" s="712"/>
      <c r="D1" s="712"/>
      <c r="E1" s="71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7" t="s">
        <v>3255</v>
      </c>
      <c r="F1120" s="717"/>
      <c r="G1120" s="71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8" t="s">
        <v>4176</v>
      </c>
      <c r="B1490" s="720"/>
      <c r="C1490" s="722" t="s">
        <v>4177</v>
      </c>
      <c r="D1490" s="724"/>
      <c r="E1490" s="724"/>
    </row>
    <row r="1491" spans="1:5" ht="26.45" customHeight="1" x14ac:dyDescent="0.25">
      <c r="A1491" s="719"/>
      <c r="B1491" s="721"/>
      <c r="C1491" s="723"/>
      <c r="D1491" s="725"/>
      <c r="E1491" s="72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6" t="s">
        <v>4984</v>
      </c>
      <c r="D1803" s="72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7" t="s">
        <v>5223</v>
      </c>
      <c r="I1893" s="72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29" t="s">
        <v>5540</v>
      </c>
      <c r="E2010" s="73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1" t="s">
        <v>5632</v>
      </c>
      <c r="G2048" s="73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1" t="s">
        <v>5963</v>
      </c>
      <c r="D2183" s="711"/>
      <c r="E2183" s="71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0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0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0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0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0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07"/>
      <c r="B2303" s="72" t="s">
        <v>6252</v>
      </c>
      <c r="C2303" s="250"/>
      <c r="D2303" s="298"/>
      <c r="E2303" s="209"/>
    </row>
    <row r="2304" spans="1:5" ht="20.25" customHeight="1" x14ac:dyDescent="0.3">
      <c r="A2304" s="70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0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0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09" t="s">
        <v>6575</v>
      </c>
      <c r="E2443" s="70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0" t="s">
        <v>6583</v>
      </c>
      <c r="C2446" s="71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7756</v>
      </c>
      <c r="B2683" s="53" t="s">
        <v>7754</v>
      </c>
      <c r="C2683" s="693" t="s">
        <v>7755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2" t="s">
        <v>7621</v>
      </c>
      <c r="B1" s="733"/>
      <c r="C1" s="624"/>
      <c r="D1" s="732" t="s">
        <v>7620</v>
      </c>
      <c r="E1" s="733"/>
      <c r="F1" s="624"/>
      <c r="G1" s="732" t="s">
        <v>7611</v>
      </c>
      <c r="H1" s="733"/>
      <c r="I1" s="624"/>
      <c r="J1" s="732" t="s">
        <v>7605</v>
      </c>
      <c r="K1" s="733"/>
      <c r="L1" s="624"/>
      <c r="M1" s="732" t="s">
        <v>7592</v>
      </c>
      <c r="N1" s="733"/>
      <c r="O1" s="624"/>
      <c r="P1" s="732" t="s">
        <v>7589</v>
      </c>
      <c r="Q1" s="733"/>
      <c r="R1" s="624"/>
      <c r="S1" s="732" t="s">
        <v>7573</v>
      </c>
      <c r="T1" s="733"/>
      <c r="U1" s="624"/>
      <c r="V1" s="732" t="s">
        <v>7538</v>
      </c>
      <c r="W1" s="733"/>
      <c r="X1" s="624"/>
      <c r="Y1" s="732" t="s">
        <v>7518</v>
      </c>
      <c r="Z1" s="733"/>
      <c r="AA1" s="624"/>
      <c r="AB1" s="732" t="s">
        <v>7509</v>
      </c>
      <c r="AC1" s="733"/>
      <c r="AD1" s="624"/>
      <c r="AE1" s="732" t="s">
        <v>7506</v>
      </c>
      <c r="AF1" s="733"/>
      <c r="AG1" s="624"/>
      <c r="AH1" s="732" t="s">
        <v>7470</v>
      </c>
      <c r="AI1" s="733"/>
      <c r="AJ1" s="624"/>
      <c r="AK1" s="732" t="s">
        <v>7433</v>
      </c>
      <c r="AL1" s="733"/>
      <c r="AM1" s="624"/>
      <c r="AN1" s="732" t="s">
        <v>7429</v>
      </c>
      <c r="AO1" s="733"/>
      <c r="AP1" s="624"/>
      <c r="AQ1" s="732" t="s">
        <v>7410</v>
      </c>
      <c r="AR1" s="733"/>
      <c r="AS1" s="624"/>
      <c r="AT1" s="732" t="s">
        <v>7340</v>
      </c>
      <c r="AU1" s="733"/>
      <c r="AV1" s="624"/>
      <c r="AW1" s="732" t="s">
        <v>7341</v>
      </c>
      <c r="AX1" s="733"/>
      <c r="AY1" s="625"/>
      <c r="AZ1" s="732" t="s">
        <v>7342</v>
      </c>
      <c r="BA1" s="733"/>
      <c r="BC1" s="732" t="s">
        <v>7343</v>
      </c>
      <c r="BD1" s="733"/>
      <c r="BE1" s="625"/>
      <c r="BF1" s="732" t="s">
        <v>7344</v>
      </c>
      <c r="BG1" s="733"/>
      <c r="BI1" s="732" t="s">
        <v>7345</v>
      </c>
      <c r="BJ1" s="733"/>
      <c r="BK1" s="626"/>
      <c r="BL1" s="736" t="s">
        <v>7346</v>
      </c>
      <c r="BM1" s="737"/>
      <c r="BN1" s="626"/>
      <c r="BO1" s="626"/>
      <c r="BP1" s="736" t="s">
        <v>7346</v>
      </c>
      <c r="BQ1" s="737"/>
      <c r="BS1" s="736" t="s">
        <v>7347</v>
      </c>
      <c r="BT1" s="737"/>
      <c r="BV1" s="736" t="s">
        <v>7347</v>
      </c>
      <c r="BW1" s="737"/>
      <c r="BY1" s="736" t="s">
        <v>7347</v>
      </c>
      <c r="BZ1" s="737"/>
    </row>
    <row r="2" spans="1:78" s="493" customFormat="1" ht="18" customHeight="1" x14ac:dyDescent="0.35">
      <c r="A2" s="734"/>
      <c r="B2" s="735"/>
      <c r="C2" s="627"/>
      <c r="D2" s="734"/>
      <c r="E2" s="735"/>
      <c r="F2" s="627"/>
      <c r="G2" s="734"/>
      <c r="H2" s="735"/>
      <c r="I2" s="627"/>
      <c r="J2" s="734"/>
      <c r="K2" s="735"/>
      <c r="L2" s="627"/>
      <c r="M2" s="734"/>
      <c r="N2" s="735"/>
      <c r="O2" s="627"/>
      <c r="P2" s="734"/>
      <c r="Q2" s="735"/>
      <c r="R2" s="627"/>
      <c r="S2" s="734"/>
      <c r="T2" s="735"/>
      <c r="U2" s="627"/>
      <c r="V2" s="734"/>
      <c r="W2" s="735"/>
      <c r="X2" s="627"/>
      <c r="Y2" s="734"/>
      <c r="Z2" s="735"/>
      <c r="AA2" s="627"/>
      <c r="AB2" s="734"/>
      <c r="AC2" s="735"/>
      <c r="AD2" s="627"/>
      <c r="AE2" s="734"/>
      <c r="AF2" s="735"/>
      <c r="AG2" s="627"/>
      <c r="AH2" s="734"/>
      <c r="AI2" s="735"/>
      <c r="AJ2" s="627"/>
      <c r="AK2" s="734"/>
      <c r="AL2" s="735"/>
      <c r="AM2" s="627"/>
      <c r="AN2" s="734"/>
      <c r="AO2" s="735"/>
      <c r="AP2" s="627"/>
      <c r="AQ2" s="734"/>
      <c r="AR2" s="735"/>
      <c r="AS2" s="627"/>
      <c r="AT2" s="734"/>
      <c r="AU2" s="735"/>
      <c r="AV2" s="627"/>
      <c r="AW2" s="734"/>
      <c r="AX2" s="735"/>
      <c r="AY2" s="628"/>
      <c r="AZ2" s="734"/>
      <c r="BA2" s="735"/>
      <c r="BC2" s="734"/>
      <c r="BD2" s="735"/>
      <c r="BE2" s="628"/>
      <c r="BF2" s="734"/>
      <c r="BG2" s="735"/>
      <c r="BI2" s="734"/>
      <c r="BJ2" s="735"/>
      <c r="BK2" s="629"/>
      <c r="BL2" s="738"/>
      <c r="BM2" s="739"/>
      <c r="BN2" s="629"/>
      <c r="BO2" s="629"/>
      <c r="BP2" s="738"/>
      <c r="BQ2" s="739"/>
      <c r="BS2" s="738"/>
      <c r="BT2" s="739"/>
      <c r="BV2" s="738"/>
      <c r="BW2" s="739"/>
      <c r="BY2" s="738"/>
      <c r="BZ2" s="739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55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0" t="s">
        <v>7787</v>
      </c>
      <c r="B1" s="740"/>
      <c r="C1" s="740"/>
      <c r="D1" s="740"/>
      <c r="E1" s="740"/>
      <c r="G1" s="740" t="s">
        <v>7793</v>
      </c>
      <c r="H1" s="740"/>
      <c r="I1" s="740"/>
      <c r="J1" s="740"/>
      <c r="K1" s="740"/>
      <c r="M1" s="740" t="s">
        <v>7795</v>
      </c>
      <c r="N1" s="740"/>
      <c r="O1" s="740"/>
      <c r="P1" s="740"/>
      <c r="Q1" s="740"/>
    </row>
    <row r="2" spans="1:17" ht="30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95" t="s">
        <v>0</v>
      </c>
      <c r="H2" s="31" t="s">
        <v>1</v>
      </c>
      <c r="I2" s="696" t="s">
        <v>7626</v>
      </c>
      <c r="J2" s="696" t="s">
        <v>7624</v>
      </c>
      <c r="K2" s="696" t="s">
        <v>7625</v>
      </c>
      <c r="M2" s="695" t="s">
        <v>0</v>
      </c>
      <c r="N2" s="31" t="s">
        <v>1</v>
      </c>
      <c r="O2" s="696" t="s">
        <v>7626</v>
      </c>
      <c r="P2" s="696" t="s">
        <v>7624</v>
      </c>
      <c r="Q2" s="696" t="s">
        <v>7625</v>
      </c>
    </row>
    <row r="3" spans="1:17" s="18" customFormat="1" x14ac:dyDescent="0.25">
      <c r="A3" s="657">
        <v>45265</v>
      </c>
      <c r="B3" s="687" t="s">
        <v>7792</v>
      </c>
      <c r="C3" s="348"/>
      <c r="D3" s="663">
        <v>100000</v>
      </c>
      <c r="E3" s="349">
        <f>D3</f>
        <v>100000</v>
      </c>
      <c r="F3" s="380"/>
      <c r="G3" s="657">
        <v>45265</v>
      </c>
      <c r="H3" s="687" t="s">
        <v>7792</v>
      </c>
      <c r="I3" s="348"/>
      <c r="J3" s="663">
        <v>100000</v>
      </c>
      <c r="K3" s="349">
        <f>J3</f>
        <v>100000</v>
      </c>
      <c r="M3" s="657">
        <v>45265</v>
      </c>
      <c r="N3" s="687" t="s">
        <v>7792</v>
      </c>
      <c r="O3" s="348"/>
      <c r="P3" s="663">
        <v>100000</v>
      </c>
      <c r="Q3" s="349">
        <f>P3</f>
        <v>100000</v>
      </c>
    </row>
    <row r="4" spans="1:17" s="18" customFormat="1" x14ac:dyDescent="0.25">
      <c r="A4" s="657">
        <v>45265</v>
      </c>
      <c r="B4" s="687" t="s">
        <v>7627</v>
      </c>
      <c r="C4" s="348"/>
      <c r="D4" s="663">
        <v>500000</v>
      </c>
      <c r="E4" s="349">
        <f>D4+E3-C4</f>
        <v>600000</v>
      </c>
      <c r="G4" s="657">
        <v>45279</v>
      </c>
      <c r="H4" s="658" t="s">
        <v>7788</v>
      </c>
      <c r="I4" s="348">
        <v>99400</v>
      </c>
      <c r="J4" s="348"/>
      <c r="K4" s="349">
        <f>J4+K3-I4</f>
        <v>600</v>
      </c>
      <c r="M4" s="657">
        <v>45279</v>
      </c>
      <c r="N4" s="658" t="s">
        <v>7788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7">
        <v>45270</v>
      </c>
      <c r="B5" s="658" t="s">
        <v>7788</v>
      </c>
      <c r="C5" s="348">
        <v>250000</v>
      </c>
      <c r="D5" s="348"/>
      <c r="E5" s="349">
        <f t="shared" ref="E5:E10" si="0">D5+E4-C5</f>
        <v>350000</v>
      </c>
      <c r="G5" s="657">
        <v>45270</v>
      </c>
      <c r="H5" s="698" t="s">
        <v>7791</v>
      </c>
      <c r="I5" s="348">
        <v>600</v>
      </c>
      <c r="J5" s="348"/>
      <c r="K5" s="349">
        <f>J5+K4-I5</f>
        <v>0</v>
      </c>
      <c r="M5" s="657">
        <v>45270</v>
      </c>
      <c r="N5" s="698" t="s">
        <v>7791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7">
        <v>45270</v>
      </c>
      <c r="B6" s="658" t="s">
        <v>7788</v>
      </c>
      <c r="C6" s="348">
        <v>250000</v>
      </c>
      <c r="D6" s="348"/>
      <c r="E6" s="349">
        <f t="shared" si="0"/>
        <v>100000</v>
      </c>
      <c r="G6" s="657"/>
      <c r="H6" s="658"/>
      <c r="I6" s="348"/>
      <c r="J6" s="348"/>
      <c r="K6" s="349"/>
      <c r="M6" s="657"/>
      <c r="N6" s="658"/>
      <c r="O6" s="348"/>
      <c r="P6" s="348"/>
      <c r="Q6" s="349"/>
    </row>
    <row r="7" spans="1:17" s="18" customFormat="1" ht="60" x14ac:dyDescent="0.25">
      <c r="A7" s="657">
        <v>45279</v>
      </c>
      <c r="B7" s="658" t="s">
        <v>7794</v>
      </c>
      <c r="C7" s="348">
        <v>49000</v>
      </c>
      <c r="D7" s="348"/>
      <c r="E7" s="349">
        <f t="shared" si="0"/>
        <v>51000</v>
      </c>
      <c r="G7" s="657"/>
      <c r="H7" s="658"/>
      <c r="I7" s="348"/>
      <c r="J7" s="348"/>
      <c r="K7" s="349"/>
      <c r="M7" s="657"/>
      <c r="N7" s="658"/>
      <c r="O7" s="348"/>
      <c r="P7" s="348"/>
      <c r="Q7" s="349"/>
    </row>
    <row r="8" spans="1:17" s="18" customFormat="1" ht="30" x14ac:dyDescent="0.25">
      <c r="A8" s="657">
        <v>45279</v>
      </c>
      <c r="B8" s="658" t="s">
        <v>7789</v>
      </c>
      <c r="C8" s="348">
        <v>39300</v>
      </c>
      <c r="D8" s="348"/>
      <c r="E8" s="349">
        <f t="shared" si="0"/>
        <v>11700</v>
      </c>
      <c r="G8" s="657"/>
      <c r="H8" s="658"/>
      <c r="I8" s="348"/>
      <c r="J8" s="348"/>
      <c r="K8" s="349"/>
      <c r="M8" s="657"/>
      <c r="N8" s="658"/>
      <c r="O8" s="348"/>
      <c r="P8" s="348"/>
      <c r="Q8" s="349"/>
    </row>
    <row r="9" spans="1:17" s="18" customFormat="1" ht="30" x14ac:dyDescent="0.25">
      <c r="A9" s="657">
        <v>45282</v>
      </c>
      <c r="B9" s="658" t="s">
        <v>7790</v>
      </c>
      <c r="C9" s="348">
        <v>8000</v>
      </c>
      <c r="D9" s="348"/>
      <c r="E9" s="349">
        <f t="shared" si="0"/>
        <v>3700</v>
      </c>
      <c r="G9" s="657"/>
      <c r="H9" s="698"/>
      <c r="I9" s="348"/>
      <c r="J9" s="348"/>
      <c r="K9" s="349"/>
      <c r="M9" s="657"/>
      <c r="N9" s="698"/>
      <c r="O9" s="348"/>
      <c r="P9" s="348"/>
      <c r="Q9" s="349"/>
    </row>
    <row r="10" spans="1:17" s="18" customFormat="1" ht="30" x14ac:dyDescent="0.25">
      <c r="A10" s="657">
        <v>45282</v>
      </c>
      <c r="B10" s="698" t="s">
        <v>7791</v>
      </c>
      <c r="C10" s="348">
        <v>3700</v>
      </c>
      <c r="D10" s="348"/>
      <c r="E10" s="349">
        <f t="shared" si="0"/>
        <v>0</v>
      </c>
      <c r="H10" s="700"/>
      <c r="I10" s="426"/>
      <c r="N10" s="700"/>
      <c r="O10" s="426"/>
    </row>
    <row r="11" spans="1:17" s="18" customFormat="1" x14ac:dyDescent="0.25">
      <c r="B11" s="700"/>
      <c r="C11" s="426"/>
      <c r="H11" s="700"/>
      <c r="I11" s="426"/>
      <c r="N11" s="700"/>
      <c r="O11" s="426"/>
    </row>
    <row r="12" spans="1:17" s="18" customFormat="1" x14ac:dyDescent="0.25">
      <c r="B12" s="700"/>
      <c r="C12" s="426"/>
      <c r="H12" s="700"/>
      <c r="I12" s="426"/>
      <c r="N12" s="700"/>
      <c r="O12" s="426"/>
    </row>
    <row r="13" spans="1:17" s="18" customFormat="1" x14ac:dyDescent="0.25">
      <c r="B13" s="700"/>
      <c r="C13" s="426"/>
      <c r="H13" s="700"/>
      <c r="I13" s="426"/>
      <c r="N13" s="700"/>
      <c r="O13" s="426"/>
    </row>
    <row r="14" spans="1:17" s="18" customFormat="1" x14ac:dyDescent="0.25">
      <c r="B14" s="700"/>
      <c r="C14" s="426"/>
      <c r="H14" s="700"/>
      <c r="I14" s="426"/>
      <c r="N14" s="700"/>
      <c r="O14" s="426"/>
    </row>
    <row r="15" spans="1:17" s="18" customFormat="1" x14ac:dyDescent="0.25">
      <c r="B15" s="700"/>
      <c r="C15" s="426"/>
      <c r="H15" s="700"/>
      <c r="I15" s="426"/>
      <c r="N15" s="700"/>
      <c r="O15" s="426"/>
    </row>
    <row r="16" spans="1:17" s="18" customFormat="1" x14ac:dyDescent="0.25">
      <c r="B16" s="700"/>
      <c r="C16" s="426"/>
      <c r="H16" s="700"/>
      <c r="I16" s="426"/>
      <c r="N16" s="700"/>
      <c r="O16" s="426"/>
    </row>
    <row r="17" spans="2:15" s="18" customFormat="1" x14ac:dyDescent="0.25">
      <c r="B17" s="700"/>
      <c r="C17" s="426"/>
      <c r="H17" s="700"/>
      <c r="I17" s="426"/>
      <c r="N17" s="700"/>
      <c r="O17" s="426"/>
    </row>
    <row r="18" spans="2:15" s="18" customFormat="1" x14ac:dyDescent="0.25">
      <c r="B18" s="700"/>
      <c r="C18" s="426"/>
      <c r="H18" s="700"/>
      <c r="I18" s="426"/>
      <c r="N18" s="700"/>
      <c r="O18" s="426"/>
    </row>
    <row r="19" spans="2:15" s="18" customFormat="1" x14ac:dyDescent="0.25">
      <c r="B19" s="700"/>
      <c r="C19" s="426"/>
      <c r="H19" s="700"/>
      <c r="I19" s="426"/>
      <c r="N19" s="700"/>
      <c r="O19" s="426"/>
    </row>
    <row r="20" spans="2:15" s="18" customFormat="1" x14ac:dyDescent="0.25">
      <c r="B20" s="700"/>
      <c r="C20" s="426"/>
      <c r="H20" s="700"/>
      <c r="I20" s="426"/>
      <c r="N20" s="700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90" zoomScaleNormal="90" workbookViewId="0">
      <pane ySplit="2" topLeftCell="A144" activePane="bottomLeft" state="frozen"/>
      <selection pane="bottomLeft" activeCell="I160" sqref="I16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00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1" t="s">
        <v>7628</v>
      </c>
      <c r="B1" s="741"/>
      <c r="C1" s="741"/>
      <c r="D1" s="741"/>
      <c r="E1" s="741"/>
      <c r="G1" s="742" t="s">
        <v>7730</v>
      </c>
      <c r="H1" s="742"/>
      <c r="I1" s="742"/>
      <c r="J1" s="742"/>
      <c r="K1" s="742"/>
      <c r="M1" s="743" t="s">
        <v>7773</v>
      </c>
      <c r="N1" s="743"/>
      <c r="O1" s="743"/>
      <c r="P1" s="743"/>
      <c r="Q1" s="743"/>
    </row>
    <row r="2" spans="1:17" ht="37.5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56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56" t="s">
        <v>0</v>
      </c>
      <c r="N2" s="445" t="s">
        <v>1</v>
      </c>
      <c r="O2" s="439" t="s">
        <v>7775</v>
      </c>
      <c r="P2" s="439" t="s">
        <v>7774</v>
      </c>
      <c r="Q2" s="439" t="s">
        <v>7625</v>
      </c>
    </row>
    <row r="3" spans="1:17" x14ac:dyDescent="0.25">
      <c r="A3" s="657">
        <v>45160</v>
      </c>
      <c r="B3" s="664" t="s">
        <v>7627</v>
      </c>
      <c r="C3" s="348"/>
      <c r="D3" s="663">
        <v>517123</v>
      </c>
      <c r="E3" s="349">
        <f>D3</f>
        <v>517123</v>
      </c>
      <c r="F3" s="382"/>
      <c r="G3" s="656"/>
      <c r="H3" s="445"/>
      <c r="I3" s="439"/>
      <c r="J3" s="439"/>
      <c r="K3" s="439"/>
      <c r="M3" s="672">
        <v>45273</v>
      </c>
      <c r="N3" s="12" t="s">
        <v>7776</v>
      </c>
      <c r="O3" s="420"/>
      <c r="P3" s="420">
        <v>1500000</v>
      </c>
      <c r="Q3" s="420">
        <f>P3</f>
        <v>1500000</v>
      </c>
    </row>
    <row r="4" spans="1:17" x14ac:dyDescent="0.25">
      <c r="A4" s="657">
        <v>45160</v>
      </c>
      <c r="B4" s="664" t="s">
        <v>7627</v>
      </c>
      <c r="C4" s="348"/>
      <c r="D4" s="663">
        <v>6179844</v>
      </c>
      <c r="E4" s="349">
        <f>D4+E3-C4</f>
        <v>6696967</v>
      </c>
      <c r="G4" s="656"/>
      <c r="H4" s="445"/>
      <c r="I4" s="439"/>
      <c r="J4" s="439"/>
      <c r="K4" s="439"/>
      <c r="M4" s="672">
        <v>45275</v>
      </c>
      <c r="N4" s="12" t="s">
        <v>7776</v>
      </c>
      <c r="O4" s="420"/>
      <c r="P4" s="420">
        <v>1000000</v>
      </c>
      <c r="Q4" s="420">
        <f>P4+Q3-O4</f>
        <v>2500000</v>
      </c>
    </row>
    <row r="5" spans="1:17" x14ac:dyDescent="0.25">
      <c r="A5" s="657">
        <v>45168</v>
      </c>
      <c r="B5" s="697" t="s">
        <v>7629</v>
      </c>
      <c r="C5" s="692"/>
      <c r="D5" s="348"/>
      <c r="E5" s="349">
        <f t="shared" ref="E5:E68" si="0">D5+E4-C5</f>
        <v>6696967</v>
      </c>
      <c r="G5" s="656"/>
      <c r="H5" s="445"/>
      <c r="I5" s="439"/>
      <c r="J5" s="439"/>
      <c r="K5" s="439"/>
      <c r="M5" s="672">
        <v>45275</v>
      </c>
      <c r="N5" s="12" t="s">
        <v>7776</v>
      </c>
      <c r="O5" s="420"/>
      <c r="P5" s="420">
        <v>1000000</v>
      </c>
      <c r="Q5" s="420">
        <f t="shared" ref="Q5:Q33" si="1">P5+Q4-O5</f>
        <v>3500000</v>
      </c>
    </row>
    <row r="6" spans="1:17" x14ac:dyDescent="0.25">
      <c r="A6" s="657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56"/>
      <c r="H6" s="445"/>
      <c r="I6" s="439"/>
      <c r="J6" s="439"/>
      <c r="K6" s="439"/>
      <c r="M6" s="672">
        <v>45275</v>
      </c>
      <c r="N6" s="12" t="s">
        <v>7776</v>
      </c>
      <c r="O6" s="420"/>
      <c r="P6" s="699">
        <v>1000000</v>
      </c>
      <c r="Q6" s="420">
        <f t="shared" si="1"/>
        <v>4500000</v>
      </c>
    </row>
    <row r="7" spans="1:17" x14ac:dyDescent="0.25">
      <c r="A7" s="657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56"/>
      <c r="H7" s="445"/>
      <c r="I7" s="439"/>
      <c r="J7" s="439"/>
      <c r="K7" s="439"/>
      <c r="M7" s="672">
        <v>45275</v>
      </c>
      <c r="N7" s="12" t="s">
        <v>7776</v>
      </c>
      <c r="O7" s="420"/>
      <c r="P7" s="699">
        <v>1000000</v>
      </c>
      <c r="Q7" s="420">
        <f t="shared" si="1"/>
        <v>5500000</v>
      </c>
    </row>
    <row r="8" spans="1:17" x14ac:dyDescent="0.25">
      <c r="A8" s="657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56"/>
      <c r="H8" s="445"/>
      <c r="I8" s="439"/>
      <c r="J8" s="439"/>
      <c r="K8" s="439"/>
      <c r="M8" s="672">
        <v>45275</v>
      </c>
      <c r="N8" s="12" t="s">
        <v>7776</v>
      </c>
      <c r="O8" s="420"/>
      <c r="P8" s="699">
        <v>1500000</v>
      </c>
      <c r="Q8" s="420">
        <f t="shared" si="1"/>
        <v>7000000</v>
      </c>
    </row>
    <row r="9" spans="1:17" x14ac:dyDescent="0.25">
      <c r="A9" s="657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56"/>
      <c r="H9" s="445"/>
      <c r="I9" s="439"/>
      <c r="J9" s="439"/>
      <c r="K9" s="439"/>
      <c r="M9" s="672">
        <v>45276</v>
      </c>
      <c r="N9" s="12" t="s">
        <v>7776</v>
      </c>
      <c r="O9" s="420"/>
      <c r="P9" s="699">
        <v>1000000</v>
      </c>
      <c r="Q9" s="420">
        <f t="shared" si="1"/>
        <v>8000000</v>
      </c>
    </row>
    <row r="10" spans="1:17" x14ac:dyDescent="0.25">
      <c r="A10" s="657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56"/>
      <c r="H10" s="445"/>
      <c r="I10" s="439"/>
      <c r="J10" s="439"/>
      <c r="K10" s="439"/>
      <c r="M10" s="672">
        <v>45276</v>
      </c>
      <c r="N10" s="12" t="s">
        <v>7776</v>
      </c>
      <c r="O10" s="420"/>
      <c r="P10" s="699">
        <v>1000000</v>
      </c>
      <c r="Q10" s="420">
        <f t="shared" si="1"/>
        <v>9000000</v>
      </c>
    </row>
    <row r="11" spans="1:17" x14ac:dyDescent="0.25">
      <c r="A11" s="657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56"/>
      <c r="H11" s="445"/>
      <c r="I11" s="439"/>
      <c r="J11" s="439"/>
      <c r="K11" s="439"/>
      <c r="M11" s="672">
        <v>45276</v>
      </c>
      <c r="N11" s="12" t="s">
        <v>7776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7">
        <v>45168</v>
      </c>
      <c r="B12" s="664" t="s">
        <v>7627</v>
      </c>
      <c r="C12" s="348"/>
      <c r="D12" s="663">
        <v>5000000</v>
      </c>
      <c r="E12" s="349">
        <f t="shared" si="0"/>
        <v>7190067</v>
      </c>
      <c r="G12" s="656"/>
      <c r="H12" s="445"/>
      <c r="I12" s="439"/>
      <c r="J12" s="439"/>
      <c r="K12" s="439"/>
      <c r="M12" s="672">
        <v>45276</v>
      </c>
      <c r="N12" s="12" t="s">
        <v>7776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7">
        <v>45168</v>
      </c>
      <c r="B13" s="664" t="s">
        <v>7627</v>
      </c>
      <c r="C13" s="348"/>
      <c r="D13" s="663">
        <v>4915067</v>
      </c>
      <c r="E13" s="349">
        <f t="shared" si="0"/>
        <v>12105134</v>
      </c>
      <c r="G13" s="656"/>
      <c r="H13" s="445"/>
      <c r="I13" s="439"/>
      <c r="J13" s="439"/>
      <c r="K13" s="439"/>
      <c r="M13" s="672">
        <v>45276</v>
      </c>
      <c r="N13" s="12" t="s">
        <v>7776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7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56"/>
      <c r="H14" s="445"/>
      <c r="I14" s="439"/>
      <c r="J14" s="439"/>
      <c r="K14" s="439"/>
      <c r="M14" s="672">
        <v>45276</v>
      </c>
      <c r="N14" s="12" t="s">
        <v>7776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7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56"/>
      <c r="H15" s="445"/>
      <c r="I15" s="439"/>
      <c r="J15" s="439"/>
      <c r="K15" s="439"/>
      <c r="M15" s="672">
        <v>45276</v>
      </c>
      <c r="N15" s="12" t="s">
        <v>7776</v>
      </c>
      <c r="O15" s="420"/>
      <c r="P15" s="420">
        <v>2200</v>
      </c>
      <c r="Q15" s="420">
        <f t="shared" si="1"/>
        <v>14420080</v>
      </c>
    </row>
    <row r="16" spans="1:17" x14ac:dyDescent="0.25">
      <c r="A16" s="657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56"/>
      <c r="H16" s="445"/>
      <c r="I16" s="439"/>
      <c r="J16" s="439"/>
      <c r="K16" s="439"/>
      <c r="M16" s="672">
        <v>45283</v>
      </c>
      <c r="N16" s="12" t="s">
        <v>7776</v>
      </c>
      <c r="O16" s="420"/>
      <c r="P16" s="420">
        <v>550000</v>
      </c>
      <c r="Q16" s="420">
        <f t="shared" si="1"/>
        <v>14970080</v>
      </c>
    </row>
    <row r="17" spans="1:17" x14ac:dyDescent="0.25">
      <c r="A17" s="657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56"/>
      <c r="H17" s="445"/>
      <c r="I17" s="439"/>
      <c r="J17" s="439"/>
      <c r="K17" s="439"/>
      <c r="M17" s="672">
        <v>45283</v>
      </c>
      <c r="N17" s="12" t="s">
        <v>7776</v>
      </c>
      <c r="O17" s="420"/>
      <c r="P17" s="420">
        <v>600000</v>
      </c>
      <c r="Q17" s="420">
        <f t="shared" si="1"/>
        <v>15570080</v>
      </c>
    </row>
    <row r="18" spans="1:17" x14ac:dyDescent="0.25">
      <c r="A18" s="657">
        <v>45168</v>
      </c>
      <c r="B18" s="697" t="s">
        <v>7352</v>
      </c>
      <c r="C18" s="692"/>
      <c r="D18" s="349"/>
      <c r="E18" s="349">
        <f t="shared" si="0"/>
        <v>10908334</v>
      </c>
      <c r="G18" s="656"/>
      <c r="H18" s="445"/>
      <c r="I18" s="439"/>
      <c r="J18" s="439"/>
      <c r="K18" s="439"/>
      <c r="M18" s="672">
        <v>45283</v>
      </c>
      <c r="N18" s="12" t="s">
        <v>7776</v>
      </c>
      <c r="O18" s="420"/>
      <c r="P18" s="420">
        <v>650000</v>
      </c>
      <c r="Q18" s="420">
        <f t="shared" si="1"/>
        <v>16220080</v>
      </c>
    </row>
    <row r="19" spans="1:17" x14ac:dyDescent="0.25">
      <c r="A19" s="657">
        <v>45175</v>
      </c>
      <c r="B19" s="659" t="s">
        <v>7631</v>
      </c>
      <c r="C19" s="348">
        <v>1000000</v>
      </c>
      <c r="D19" s="349"/>
      <c r="E19" s="349">
        <f t="shared" si="0"/>
        <v>9908334</v>
      </c>
      <c r="G19" s="656"/>
      <c r="H19" s="445"/>
      <c r="I19" s="439"/>
      <c r="J19" s="439"/>
      <c r="K19" s="439"/>
      <c r="M19" s="672">
        <v>45283</v>
      </c>
      <c r="N19" s="12" t="s">
        <v>7776</v>
      </c>
      <c r="O19" s="420"/>
      <c r="P19" s="420">
        <v>700000</v>
      </c>
      <c r="Q19" s="420">
        <f t="shared" si="1"/>
        <v>16920080</v>
      </c>
    </row>
    <row r="20" spans="1:17" x14ac:dyDescent="0.25">
      <c r="A20" s="657">
        <v>45177</v>
      </c>
      <c r="B20" s="659" t="s">
        <v>7630</v>
      </c>
      <c r="C20" s="348">
        <v>26800</v>
      </c>
      <c r="D20" s="349"/>
      <c r="E20" s="349">
        <f t="shared" si="0"/>
        <v>9881534</v>
      </c>
      <c r="G20" s="656"/>
      <c r="H20" s="445"/>
      <c r="I20" s="439"/>
      <c r="J20" s="439"/>
      <c r="K20" s="439"/>
      <c r="M20" s="672">
        <v>45283</v>
      </c>
      <c r="N20" s="12" t="s">
        <v>7776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57">
        <v>45183</v>
      </c>
      <c r="B21" s="658" t="s">
        <v>7637</v>
      </c>
      <c r="C21" s="348">
        <v>500000</v>
      </c>
      <c r="D21" s="349"/>
      <c r="E21" s="349">
        <f t="shared" si="0"/>
        <v>9381534</v>
      </c>
      <c r="G21" s="656"/>
      <c r="H21" s="445"/>
      <c r="I21" s="439"/>
      <c r="J21" s="439"/>
      <c r="K21" s="439"/>
      <c r="M21" s="672">
        <v>45283</v>
      </c>
      <c r="N21" s="12" t="s">
        <v>7776</v>
      </c>
      <c r="O21" s="420"/>
      <c r="P21" s="420">
        <v>850000</v>
      </c>
      <c r="Q21" s="420">
        <f t="shared" si="1"/>
        <v>18520080</v>
      </c>
    </row>
    <row r="22" spans="1:17" x14ac:dyDescent="0.25">
      <c r="A22" s="657">
        <v>45184</v>
      </c>
      <c r="B22" s="658" t="s">
        <v>7636</v>
      </c>
      <c r="C22" s="348">
        <v>500000</v>
      </c>
      <c r="D22" s="349"/>
      <c r="E22" s="349">
        <f t="shared" si="0"/>
        <v>8881534</v>
      </c>
      <c r="G22" s="656"/>
      <c r="H22" s="445"/>
      <c r="I22" s="439"/>
      <c r="J22" s="439"/>
      <c r="K22" s="439"/>
      <c r="M22" s="672">
        <v>45283</v>
      </c>
      <c r="N22" s="12" t="s">
        <v>7776</v>
      </c>
      <c r="O22" s="420"/>
      <c r="P22" s="420">
        <v>900000</v>
      </c>
      <c r="Q22" s="420">
        <f t="shared" si="1"/>
        <v>19420080</v>
      </c>
    </row>
    <row r="23" spans="1:17" x14ac:dyDescent="0.25">
      <c r="A23" s="657">
        <v>45184</v>
      </c>
      <c r="B23" s="658" t="s">
        <v>7638</v>
      </c>
      <c r="C23" s="348">
        <v>384000</v>
      </c>
      <c r="D23" s="349"/>
      <c r="E23" s="349">
        <f t="shared" si="0"/>
        <v>8497534</v>
      </c>
      <c r="G23" s="656"/>
      <c r="H23" s="445"/>
      <c r="I23" s="439"/>
      <c r="J23" s="439"/>
      <c r="K23" s="439"/>
      <c r="M23" s="672">
        <v>45275</v>
      </c>
      <c r="N23" s="5" t="s">
        <v>7777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57">
        <v>45184</v>
      </c>
      <c r="B24" s="658" t="s">
        <v>7639</v>
      </c>
      <c r="C24" s="348">
        <v>55000</v>
      </c>
      <c r="D24" s="349"/>
      <c r="E24" s="349">
        <f t="shared" si="0"/>
        <v>8442534</v>
      </c>
      <c r="G24" s="656"/>
      <c r="H24" s="445"/>
      <c r="I24" s="439"/>
      <c r="J24" s="439"/>
      <c r="K24" s="439"/>
      <c r="M24" s="672">
        <v>45275</v>
      </c>
      <c r="N24" s="5" t="s">
        <v>7778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57">
        <v>45188</v>
      </c>
      <c r="B25" s="658" t="s">
        <v>7640</v>
      </c>
      <c r="C25" s="348">
        <v>1000000</v>
      </c>
      <c r="D25" s="349"/>
      <c r="E25" s="349">
        <f t="shared" si="0"/>
        <v>7442534</v>
      </c>
      <c r="G25" s="656"/>
      <c r="H25" s="445"/>
      <c r="I25" s="439"/>
      <c r="J25" s="439"/>
      <c r="K25" s="439"/>
      <c r="M25" s="672">
        <v>45275</v>
      </c>
      <c r="N25" s="5" t="s">
        <v>7779</v>
      </c>
      <c r="O25" s="11">
        <v>1000000</v>
      </c>
      <c r="P25" s="420"/>
      <c r="Q25" s="420">
        <f t="shared" si="1"/>
        <v>15420080</v>
      </c>
    </row>
    <row r="26" spans="1:17" x14ac:dyDescent="0.25">
      <c r="A26" s="657">
        <v>45188</v>
      </c>
      <c r="B26" s="658" t="s">
        <v>7641</v>
      </c>
      <c r="C26" s="348">
        <v>60000</v>
      </c>
      <c r="D26" s="349"/>
      <c r="E26" s="349">
        <f t="shared" si="0"/>
        <v>7382534</v>
      </c>
      <c r="G26" s="656"/>
      <c r="H26" s="445"/>
      <c r="I26" s="439"/>
      <c r="J26" s="439"/>
      <c r="K26" s="439"/>
      <c r="M26" s="672">
        <v>45275</v>
      </c>
      <c r="N26" s="5" t="s">
        <v>7780</v>
      </c>
      <c r="O26" s="11">
        <v>1000000</v>
      </c>
      <c r="P26" s="420"/>
      <c r="Q26" s="420">
        <f t="shared" si="1"/>
        <v>14420080</v>
      </c>
    </row>
    <row r="27" spans="1:17" x14ac:dyDescent="0.25">
      <c r="A27" s="657">
        <v>45188</v>
      </c>
      <c r="B27" s="658" t="s">
        <v>7642</v>
      </c>
      <c r="C27" s="348">
        <v>250000</v>
      </c>
      <c r="D27" s="349"/>
      <c r="E27" s="349">
        <f t="shared" si="0"/>
        <v>7132534</v>
      </c>
      <c r="G27" s="656"/>
      <c r="H27" s="445"/>
      <c r="I27" s="439"/>
      <c r="J27" s="439"/>
      <c r="K27" s="439"/>
      <c r="M27" s="672">
        <v>45275</v>
      </c>
      <c r="N27" s="5" t="s">
        <v>7781</v>
      </c>
      <c r="O27" s="11">
        <v>1000000</v>
      </c>
      <c r="P27" s="420"/>
      <c r="Q27" s="420">
        <f t="shared" si="1"/>
        <v>13420080</v>
      </c>
    </row>
    <row r="28" spans="1:17" x14ac:dyDescent="0.25">
      <c r="A28" s="657">
        <v>45188</v>
      </c>
      <c r="B28" s="658" t="s">
        <v>7656</v>
      </c>
      <c r="C28" s="348">
        <v>500000</v>
      </c>
      <c r="D28" s="349"/>
      <c r="E28" s="349">
        <f t="shared" si="0"/>
        <v>6632534</v>
      </c>
      <c r="G28" s="656"/>
      <c r="H28" s="445"/>
      <c r="I28" s="439"/>
      <c r="J28" s="439"/>
      <c r="K28" s="439"/>
      <c r="M28" s="672">
        <v>45275</v>
      </c>
      <c r="N28" s="5" t="s">
        <v>7782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57">
        <v>45188</v>
      </c>
      <c r="B29" s="658" t="s">
        <v>7649</v>
      </c>
      <c r="C29" s="348">
        <v>500000</v>
      </c>
      <c r="D29" s="349"/>
      <c r="E29" s="349">
        <f t="shared" si="0"/>
        <v>6132534</v>
      </c>
      <c r="G29" s="656"/>
      <c r="H29" s="445"/>
      <c r="I29" s="439"/>
      <c r="J29" s="439"/>
      <c r="K29" s="439"/>
      <c r="M29" s="672">
        <v>45280</v>
      </c>
      <c r="N29" s="5" t="s">
        <v>7783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57">
        <v>45188</v>
      </c>
      <c r="B30" s="658" t="s">
        <v>7643</v>
      </c>
      <c r="C30" s="348">
        <v>234000</v>
      </c>
      <c r="D30" s="349"/>
      <c r="E30" s="349">
        <f t="shared" si="0"/>
        <v>5898534</v>
      </c>
      <c r="G30" s="656"/>
      <c r="H30" s="445"/>
      <c r="I30" s="439"/>
      <c r="J30" s="439"/>
      <c r="K30" s="439"/>
      <c r="M30" s="672">
        <v>45280</v>
      </c>
      <c r="N30" s="5" t="s">
        <v>7784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57">
        <v>45188</v>
      </c>
      <c r="B31" s="658" t="s">
        <v>7652</v>
      </c>
      <c r="C31" s="348">
        <v>25400</v>
      </c>
      <c r="D31" s="349"/>
      <c r="E31" s="349">
        <f t="shared" si="0"/>
        <v>5873134</v>
      </c>
      <c r="G31" s="656"/>
      <c r="H31" s="445"/>
      <c r="I31" s="439"/>
      <c r="J31" s="439"/>
      <c r="K31" s="439"/>
      <c r="M31" s="672">
        <v>45286</v>
      </c>
      <c r="N31" s="5" t="s">
        <v>7809</v>
      </c>
      <c r="O31" s="11">
        <v>1500000</v>
      </c>
      <c r="P31" s="420"/>
      <c r="Q31" s="420">
        <f t="shared" si="1"/>
        <v>9417880</v>
      </c>
    </row>
    <row r="32" spans="1:17" x14ac:dyDescent="0.25">
      <c r="A32" s="657">
        <v>45188</v>
      </c>
      <c r="B32" s="658" t="s">
        <v>7644</v>
      </c>
      <c r="C32" s="348">
        <v>105000</v>
      </c>
      <c r="D32" s="349"/>
      <c r="E32" s="349">
        <f t="shared" si="0"/>
        <v>5768134</v>
      </c>
      <c r="G32" s="656"/>
      <c r="H32" s="445"/>
      <c r="I32" s="439"/>
      <c r="J32" s="439"/>
      <c r="K32" s="439"/>
      <c r="M32" s="672">
        <v>45286</v>
      </c>
      <c r="N32" s="5" t="s">
        <v>7810</v>
      </c>
      <c r="O32" s="11">
        <v>1000000</v>
      </c>
      <c r="P32" s="420"/>
      <c r="Q32" s="420">
        <f t="shared" si="1"/>
        <v>8417880</v>
      </c>
    </row>
    <row r="33" spans="1:17" x14ac:dyDescent="0.25">
      <c r="A33" s="657">
        <v>45188</v>
      </c>
      <c r="B33" s="658" t="s">
        <v>7645</v>
      </c>
      <c r="C33" s="348">
        <v>133000</v>
      </c>
      <c r="D33" s="349"/>
      <c r="E33" s="349">
        <f t="shared" si="0"/>
        <v>5635134</v>
      </c>
      <c r="G33" s="656"/>
      <c r="H33" s="445"/>
      <c r="I33" s="439"/>
      <c r="J33" s="439"/>
      <c r="K33" s="439"/>
      <c r="M33" s="672">
        <v>45287</v>
      </c>
      <c r="N33" s="5" t="s">
        <v>7811</v>
      </c>
      <c r="O33" s="11">
        <v>1000000</v>
      </c>
      <c r="P33" s="420"/>
      <c r="Q33" s="420">
        <f t="shared" si="1"/>
        <v>7417880</v>
      </c>
    </row>
    <row r="34" spans="1:17" x14ac:dyDescent="0.25">
      <c r="A34" s="657">
        <v>45188</v>
      </c>
      <c r="B34" s="658" t="s">
        <v>7648</v>
      </c>
      <c r="C34" s="348">
        <v>85170</v>
      </c>
      <c r="D34" s="349"/>
      <c r="E34" s="349">
        <f t="shared" si="0"/>
        <v>5549964</v>
      </c>
      <c r="G34" s="656"/>
      <c r="H34" s="445"/>
      <c r="I34" s="439"/>
      <c r="J34" s="439"/>
      <c r="K34" s="439"/>
      <c r="M34" s="672"/>
      <c r="N34" s="5"/>
      <c r="O34" s="11"/>
      <c r="P34" s="420"/>
      <c r="Q34" s="420"/>
    </row>
    <row r="35" spans="1:17" ht="30" x14ac:dyDescent="0.25">
      <c r="A35" s="657">
        <v>45188</v>
      </c>
      <c r="B35" s="658" t="s">
        <v>7646</v>
      </c>
      <c r="C35" s="348">
        <v>71200</v>
      </c>
      <c r="D35" s="349"/>
      <c r="E35" s="349">
        <f t="shared" si="0"/>
        <v>5478764</v>
      </c>
      <c r="G35" s="656"/>
      <c r="H35" s="445"/>
      <c r="I35" s="439"/>
      <c r="J35" s="439"/>
      <c r="K35" s="439"/>
      <c r="M35" s="672"/>
      <c r="N35" s="5"/>
      <c r="O35" s="11"/>
      <c r="P35" s="420"/>
      <c r="Q35" s="420"/>
    </row>
    <row r="36" spans="1:17" ht="30" x14ac:dyDescent="0.25">
      <c r="A36" s="657">
        <v>45189</v>
      </c>
      <c r="B36" s="658" t="s">
        <v>7647</v>
      </c>
      <c r="C36" s="348">
        <v>200000</v>
      </c>
      <c r="D36" s="349"/>
      <c r="E36" s="349">
        <f t="shared" si="0"/>
        <v>5278764</v>
      </c>
      <c r="G36" s="656"/>
      <c r="H36" s="445"/>
      <c r="I36" s="439"/>
      <c r="J36" s="439"/>
      <c r="K36" s="439"/>
      <c r="M36" s="672"/>
      <c r="N36" s="5"/>
      <c r="O36" s="11"/>
      <c r="P36" s="420"/>
      <c r="Q36" s="420"/>
    </row>
    <row r="37" spans="1:17" ht="30" x14ac:dyDescent="0.25">
      <c r="A37" s="657">
        <v>45189</v>
      </c>
      <c r="B37" s="658" t="s">
        <v>7647</v>
      </c>
      <c r="C37" s="348">
        <v>650000</v>
      </c>
      <c r="D37" s="349"/>
      <c r="E37" s="349">
        <f t="shared" si="0"/>
        <v>4628764</v>
      </c>
      <c r="G37" s="656"/>
      <c r="H37" s="445"/>
      <c r="I37" s="439"/>
      <c r="J37" s="439"/>
      <c r="K37" s="439"/>
      <c r="M37" s="672"/>
      <c r="N37" s="5"/>
      <c r="O37" s="11"/>
      <c r="P37" s="420"/>
      <c r="Q37" s="420"/>
    </row>
    <row r="38" spans="1:17" x14ac:dyDescent="0.25">
      <c r="A38" s="657">
        <v>45189</v>
      </c>
      <c r="B38" s="658" t="s">
        <v>7650</v>
      </c>
      <c r="C38" s="348"/>
      <c r="D38" s="349">
        <v>5000000</v>
      </c>
      <c r="E38" s="349">
        <f t="shared" si="0"/>
        <v>9628764</v>
      </c>
      <c r="G38" s="656"/>
      <c r="H38" s="445"/>
      <c r="I38" s="439"/>
      <c r="J38" s="439"/>
      <c r="K38" s="439"/>
      <c r="M38" s="672"/>
      <c r="N38" s="5"/>
      <c r="O38" s="11"/>
      <c r="P38" s="420"/>
      <c r="Q38" s="420"/>
    </row>
    <row r="39" spans="1:17" ht="30" x14ac:dyDescent="0.25">
      <c r="A39" s="657">
        <v>45189</v>
      </c>
      <c r="B39" s="658" t="s">
        <v>7653</v>
      </c>
      <c r="C39" s="348">
        <v>996000</v>
      </c>
      <c r="D39" s="349"/>
      <c r="E39" s="349">
        <f t="shared" si="0"/>
        <v>8632764</v>
      </c>
      <c r="G39" s="656"/>
      <c r="H39" s="445"/>
      <c r="I39" s="439"/>
      <c r="J39" s="439"/>
      <c r="K39" s="439"/>
      <c r="M39" s="672"/>
      <c r="N39" s="5"/>
      <c r="O39" s="11"/>
      <c r="P39" s="420"/>
      <c r="Q39" s="420"/>
    </row>
    <row r="40" spans="1:17" x14ac:dyDescent="0.25">
      <c r="A40" s="657">
        <v>45190</v>
      </c>
      <c r="B40" s="658" t="s">
        <v>7654</v>
      </c>
      <c r="C40" s="348">
        <v>500000</v>
      </c>
      <c r="D40" s="349"/>
      <c r="E40" s="349">
        <f t="shared" si="0"/>
        <v>8132764</v>
      </c>
      <c r="G40" s="656"/>
      <c r="H40" s="445"/>
      <c r="I40" s="439"/>
      <c r="J40" s="439"/>
      <c r="K40" s="439"/>
      <c r="M40" s="672"/>
      <c r="N40" s="5"/>
      <c r="O40" s="11"/>
      <c r="P40" s="420"/>
      <c r="Q40" s="420"/>
    </row>
    <row r="41" spans="1:17" x14ac:dyDescent="0.25">
      <c r="A41" s="657">
        <v>45190</v>
      </c>
      <c r="B41" s="658" t="s">
        <v>7655</v>
      </c>
      <c r="C41" s="348">
        <v>183000</v>
      </c>
      <c r="D41" s="349"/>
      <c r="E41" s="349">
        <f t="shared" si="0"/>
        <v>7949764</v>
      </c>
      <c r="G41" s="656"/>
      <c r="H41" s="445"/>
      <c r="I41" s="439"/>
      <c r="J41" s="439"/>
      <c r="K41" s="439"/>
      <c r="M41" s="672"/>
      <c r="N41" s="12"/>
      <c r="O41" s="11"/>
      <c r="P41" s="420"/>
      <c r="Q41" s="420"/>
    </row>
    <row r="42" spans="1:17" x14ac:dyDescent="0.25">
      <c r="A42" s="657">
        <v>45191</v>
      </c>
      <c r="B42" s="658" t="s">
        <v>7622</v>
      </c>
      <c r="C42" s="348">
        <v>1000000</v>
      </c>
      <c r="D42" s="349"/>
      <c r="E42" s="349">
        <f t="shared" si="0"/>
        <v>6949764</v>
      </c>
      <c r="G42" s="656"/>
      <c r="H42" s="445"/>
      <c r="I42" s="439"/>
      <c r="J42" s="439"/>
      <c r="K42" s="439"/>
      <c r="M42" s="672"/>
      <c r="N42" s="5"/>
      <c r="O42" s="11"/>
      <c r="P42" s="420"/>
      <c r="Q42" s="420"/>
    </row>
    <row r="43" spans="1:17" x14ac:dyDescent="0.25">
      <c r="A43" s="657">
        <v>45192</v>
      </c>
      <c r="B43" s="658" t="s">
        <v>7659</v>
      </c>
      <c r="C43" s="348">
        <v>1000000</v>
      </c>
      <c r="D43" s="349"/>
      <c r="E43" s="349">
        <f t="shared" si="0"/>
        <v>5949764</v>
      </c>
      <c r="G43" s="656"/>
      <c r="H43" s="445"/>
      <c r="I43" s="439"/>
      <c r="J43" s="439"/>
      <c r="K43" s="439"/>
      <c r="M43" s="672"/>
      <c r="N43" s="5"/>
      <c r="O43" s="11"/>
      <c r="P43" s="420"/>
      <c r="Q43" s="420"/>
    </row>
    <row r="44" spans="1:17" ht="30" x14ac:dyDescent="0.25">
      <c r="A44" s="657">
        <v>45194</v>
      </c>
      <c r="B44" s="658" t="s">
        <v>7676</v>
      </c>
      <c r="C44" s="348">
        <v>400000</v>
      </c>
      <c r="D44" s="349"/>
      <c r="E44" s="349">
        <f t="shared" si="0"/>
        <v>5549764</v>
      </c>
      <c r="G44" s="656"/>
      <c r="H44" s="445"/>
      <c r="I44" s="439"/>
      <c r="J44" s="439"/>
      <c r="K44" s="439"/>
      <c r="M44" s="672"/>
      <c r="N44" s="5"/>
      <c r="O44" s="11"/>
      <c r="P44" s="420"/>
      <c r="Q44" s="563"/>
    </row>
    <row r="45" spans="1:17" x14ac:dyDescent="0.25">
      <c r="A45" s="657">
        <v>45194</v>
      </c>
      <c r="B45" s="658" t="s">
        <v>7672</v>
      </c>
      <c r="C45" s="348">
        <v>27000</v>
      </c>
      <c r="D45" s="349"/>
      <c r="E45" s="349">
        <f t="shared" si="0"/>
        <v>5522764</v>
      </c>
      <c r="G45" s="656"/>
      <c r="H45" s="445"/>
      <c r="I45" s="439"/>
      <c r="J45" s="439"/>
      <c r="K45" s="439"/>
      <c r="M45" s="672"/>
      <c r="N45" s="5"/>
      <c r="O45" s="11"/>
      <c r="P45" s="420"/>
      <c r="Q45" s="563"/>
    </row>
    <row r="46" spans="1:17" ht="30" x14ac:dyDescent="0.25">
      <c r="A46" s="657">
        <v>45194</v>
      </c>
      <c r="B46" s="658" t="s">
        <v>7673</v>
      </c>
      <c r="C46" s="348">
        <v>139775</v>
      </c>
      <c r="D46" s="349"/>
      <c r="E46" s="349">
        <f t="shared" si="0"/>
        <v>5382989</v>
      </c>
      <c r="G46" s="656"/>
      <c r="H46" s="445"/>
      <c r="I46" s="439"/>
      <c r="J46" s="439"/>
      <c r="K46" s="439"/>
      <c r="M46" s="672"/>
      <c r="N46" s="5"/>
      <c r="O46" s="11"/>
      <c r="P46" s="420"/>
      <c r="Q46" s="563"/>
    </row>
    <row r="47" spans="1:17" ht="30" x14ac:dyDescent="0.25">
      <c r="A47" s="657">
        <v>45194</v>
      </c>
      <c r="B47" s="658" t="s">
        <v>7674</v>
      </c>
      <c r="C47" s="348">
        <v>50000</v>
      </c>
      <c r="D47" s="349"/>
      <c r="E47" s="349">
        <f t="shared" si="0"/>
        <v>5332989</v>
      </c>
      <c r="G47" s="656"/>
      <c r="H47" s="445"/>
      <c r="I47" s="439"/>
      <c r="J47" s="439"/>
      <c r="K47" s="439"/>
      <c r="M47" s="672"/>
      <c r="N47" s="5"/>
      <c r="O47" s="11"/>
      <c r="P47" s="420"/>
      <c r="Q47" s="563"/>
    </row>
    <row r="48" spans="1:17" x14ac:dyDescent="0.25">
      <c r="A48" s="657">
        <v>45194</v>
      </c>
      <c r="B48" s="658" t="s">
        <v>7677</v>
      </c>
      <c r="C48" s="348">
        <v>500000</v>
      </c>
      <c r="D48" s="349"/>
      <c r="E48" s="349">
        <f t="shared" si="0"/>
        <v>4832989</v>
      </c>
      <c r="G48" s="656"/>
      <c r="H48" s="445"/>
      <c r="I48" s="439"/>
      <c r="J48" s="439"/>
      <c r="K48" s="439"/>
      <c r="M48" s="672"/>
      <c r="N48" s="659"/>
      <c r="O48" s="348"/>
      <c r="P48" s="349"/>
      <c r="Q48" s="563"/>
    </row>
    <row r="49" spans="1:17" ht="30" x14ac:dyDescent="0.25">
      <c r="A49" s="657">
        <v>45194</v>
      </c>
      <c r="B49" s="658" t="s">
        <v>7675</v>
      </c>
      <c r="C49" s="348">
        <v>30000</v>
      </c>
      <c r="D49" s="349"/>
      <c r="E49" s="349">
        <f t="shared" si="0"/>
        <v>4802989</v>
      </c>
      <c r="G49" s="656"/>
      <c r="H49" s="445"/>
      <c r="I49" s="439"/>
      <c r="J49" s="439"/>
      <c r="K49" s="439"/>
      <c r="M49" s="672"/>
      <c r="N49" s="5"/>
      <c r="O49" s="11"/>
      <c r="P49" s="349"/>
      <c r="Q49" s="563"/>
    </row>
    <row r="50" spans="1:17" x14ac:dyDescent="0.25">
      <c r="A50" s="657">
        <v>45194</v>
      </c>
      <c r="B50" s="658" t="s">
        <v>7636</v>
      </c>
      <c r="C50" s="348">
        <v>340000</v>
      </c>
      <c r="D50" s="349"/>
      <c r="E50" s="349">
        <f t="shared" si="0"/>
        <v>4462989</v>
      </c>
      <c r="G50" s="656"/>
      <c r="H50" s="445"/>
      <c r="I50" s="439"/>
      <c r="J50" s="439"/>
      <c r="K50" s="439"/>
      <c r="M50" s="672"/>
      <c r="N50" s="659"/>
      <c r="O50" s="348"/>
      <c r="P50" s="349"/>
      <c r="Q50" s="563"/>
    </row>
    <row r="51" spans="1:17" x14ac:dyDescent="0.25">
      <c r="A51" s="657">
        <v>45194</v>
      </c>
      <c r="B51" s="658" t="s">
        <v>7672</v>
      </c>
      <c r="C51" s="348">
        <v>54400</v>
      </c>
      <c r="D51" s="349"/>
      <c r="E51" s="349">
        <f t="shared" si="0"/>
        <v>4408589</v>
      </c>
      <c r="G51" s="656"/>
      <c r="H51" s="445"/>
      <c r="I51" s="439"/>
      <c r="J51" s="439"/>
      <c r="K51" s="439"/>
      <c r="M51" s="672"/>
      <c r="N51" s="659"/>
      <c r="O51" s="348"/>
      <c r="P51" s="349"/>
      <c r="Q51" s="563"/>
    </row>
    <row r="52" spans="1:17" ht="30" x14ac:dyDescent="0.25">
      <c r="A52" s="657">
        <v>45194</v>
      </c>
      <c r="B52" s="658" t="s">
        <v>7678</v>
      </c>
      <c r="C52" s="348">
        <v>25400</v>
      </c>
      <c r="D52" s="349"/>
      <c r="E52" s="349">
        <f t="shared" si="0"/>
        <v>4383189</v>
      </c>
      <c r="G52" s="656"/>
      <c r="H52" s="445"/>
      <c r="I52" s="439"/>
      <c r="J52" s="439"/>
      <c r="K52" s="439"/>
      <c r="M52" s="672"/>
      <c r="N52" s="659"/>
      <c r="O52" s="348"/>
      <c r="P52" s="349"/>
      <c r="Q52" s="563"/>
    </row>
    <row r="53" spans="1:17" ht="30" x14ac:dyDescent="0.25">
      <c r="A53" s="657">
        <v>45194</v>
      </c>
      <c r="B53" s="658" t="s">
        <v>7647</v>
      </c>
      <c r="C53" s="348">
        <v>150000</v>
      </c>
      <c r="D53" s="349"/>
      <c r="E53" s="349">
        <f t="shared" si="0"/>
        <v>4233189</v>
      </c>
      <c r="G53" s="656"/>
      <c r="H53" s="445"/>
      <c r="I53" s="439"/>
      <c r="J53" s="439"/>
      <c r="K53" s="439"/>
      <c r="M53" s="672"/>
      <c r="N53" s="659"/>
      <c r="O53" s="348"/>
      <c r="P53" s="349"/>
      <c r="Q53" s="563"/>
    </row>
    <row r="54" spans="1:17" s="18" customFormat="1" x14ac:dyDescent="0.25">
      <c r="A54" s="657">
        <v>45195</v>
      </c>
      <c r="B54" s="658" t="s">
        <v>7615</v>
      </c>
      <c r="C54" s="348">
        <v>1000000</v>
      </c>
      <c r="D54" s="349"/>
      <c r="E54" s="349">
        <f t="shared" si="0"/>
        <v>3233189</v>
      </c>
      <c r="G54" s="656"/>
      <c r="H54" s="445"/>
      <c r="I54" s="439"/>
      <c r="J54" s="439"/>
      <c r="K54" s="439"/>
      <c r="M54" s="672"/>
      <c r="N54" s="659"/>
      <c r="O54" s="348"/>
      <c r="P54" s="349"/>
      <c r="Q54" s="563"/>
    </row>
    <row r="55" spans="1:17" x14ac:dyDescent="0.25">
      <c r="A55" s="657">
        <v>45195</v>
      </c>
      <c r="B55" s="658" t="s">
        <v>7677</v>
      </c>
      <c r="C55" s="348">
        <v>800000</v>
      </c>
      <c r="D55" s="349"/>
      <c r="E55" s="349">
        <f t="shared" si="0"/>
        <v>2433189</v>
      </c>
      <c r="G55" s="656"/>
      <c r="H55" s="445"/>
      <c r="I55" s="439"/>
      <c r="J55" s="439"/>
      <c r="K55" s="439"/>
      <c r="M55" s="672"/>
      <c r="N55" s="686"/>
      <c r="O55" s="685"/>
      <c r="P55" s="349"/>
      <c r="Q55" s="563"/>
    </row>
    <row r="56" spans="1:17" x14ac:dyDescent="0.25">
      <c r="A56" s="657">
        <v>45195</v>
      </c>
      <c r="B56" s="658" t="s">
        <v>7677</v>
      </c>
      <c r="C56" s="348">
        <v>500000</v>
      </c>
      <c r="D56" s="349"/>
      <c r="E56" s="349">
        <f t="shared" si="0"/>
        <v>1933189</v>
      </c>
      <c r="G56" s="656"/>
      <c r="H56" s="445"/>
      <c r="I56" s="439"/>
      <c r="J56" s="439"/>
      <c r="K56" s="439"/>
      <c r="M56" s="672"/>
      <c r="N56" s="687"/>
      <c r="O56" s="348"/>
      <c r="P56" s="663"/>
      <c r="Q56" s="563"/>
    </row>
    <row r="57" spans="1:17" ht="30" x14ac:dyDescent="0.25">
      <c r="A57" s="657">
        <v>45197</v>
      </c>
      <c r="B57" s="658" t="s">
        <v>7680</v>
      </c>
      <c r="C57" s="348">
        <v>14000</v>
      </c>
      <c r="D57" s="349"/>
      <c r="E57" s="349">
        <f t="shared" si="0"/>
        <v>1919189</v>
      </c>
      <c r="G57" s="656"/>
      <c r="H57" s="445"/>
      <c r="I57" s="439"/>
      <c r="J57" s="439"/>
      <c r="K57" s="439"/>
      <c r="M57" s="672"/>
      <c r="N57" s="687"/>
      <c r="O57" s="348"/>
      <c r="P57" s="663"/>
      <c r="Q57" s="563"/>
    </row>
    <row r="58" spans="1:17" ht="30" x14ac:dyDescent="0.25">
      <c r="A58" s="657">
        <v>45197</v>
      </c>
      <c r="B58" s="658" t="s">
        <v>7683</v>
      </c>
      <c r="C58" s="348">
        <v>30000</v>
      </c>
      <c r="D58" s="349"/>
      <c r="E58" s="349">
        <f t="shared" si="0"/>
        <v>1889189</v>
      </c>
      <c r="G58" s="656"/>
      <c r="H58" s="445"/>
      <c r="I58" s="439"/>
      <c r="J58" s="439"/>
      <c r="K58" s="439"/>
      <c r="M58" s="672"/>
      <c r="N58" s="686"/>
      <c r="O58" s="685"/>
      <c r="P58" s="349"/>
      <c r="Q58" s="563"/>
    </row>
    <row r="59" spans="1:17" ht="30" x14ac:dyDescent="0.25">
      <c r="A59" s="657">
        <v>45197</v>
      </c>
      <c r="B59" s="658" t="s">
        <v>7681</v>
      </c>
      <c r="C59" s="348">
        <v>80000</v>
      </c>
      <c r="D59" s="349"/>
      <c r="E59" s="349">
        <f t="shared" si="0"/>
        <v>1809189</v>
      </c>
      <c r="G59" s="656"/>
      <c r="H59" s="445"/>
      <c r="I59" s="439"/>
      <c r="J59" s="439"/>
      <c r="K59" s="439"/>
      <c r="M59" s="672"/>
      <c r="N59" s="659"/>
      <c r="O59" s="348"/>
      <c r="P59" s="349"/>
      <c r="Q59" s="563"/>
    </row>
    <row r="60" spans="1:17" x14ac:dyDescent="0.25">
      <c r="A60" s="657">
        <v>45197</v>
      </c>
      <c r="B60" s="658" t="s">
        <v>7682</v>
      </c>
      <c r="C60" s="348">
        <v>215000</v>
      </c>
      <c r="D60" s="349"/>
      <c r="E60" s="349">
        <f t="shared" si="0"/>
        <v>1594189</v>
      </c>
      <c r="G60" s="656"/>
      <c r="H60" s="445"/>
      <c r="I60" s="439"/>
      <c r="J60" s="439"/>
      <c r="K60" s="439"/>
      <c r="M60" s="672"/>
      <c r="N60" s="659"/>
      <c r="O60" s="348"/>
      <c r="P60" s="349"/>
      <c r="Q60" s="563"/>
    </row>
    <row r="61" spans="1:17" x14ac:dyDescent="0.25">
      <c r="A61" s="657">
        <v>45197</v>
      </c>
      <c r="B61" s="658" t="s">
        <v>7659</v>
      </c>
      <c r="C61" s="348">
        <v>100000</v>
      </c>
      <c r="D61" s="349"/>
      <c r="E61" s="349">
        <f t="shared" si="0"/>
        <v>1494189</v>
      </c>
      <c r="G61" s="656"/>
      <c r="H61" s="445"/>
      <c r="I61" s="439"/>
      <c r="J61" s="439"/>
      <c r="K61" s="439"/>
      <c r="M61" s="672"/>
      <c r="N61" s="658"/>
      <c r="O61" s="348"/>
      <c r="P61" s="349"/>
      <c r="Q61" s="563"/>
    </row>
    <row r="62" spans="1:17" x14ac:dyDescent="0.25">
      <c r="A62" s="657">
        <v>45202</v>
      </c>
      <c r="B62" s="658" t="s">
        <v>7677</v>
      </c>
      <c r="C62" s="348">
        <v>200000</v>
      </c>
      <c r="D62" s="349"/>
      <c r="E62" s="349">
        <f t="shared" si="0"/>
        <v>1294189</v>
      </c>
      <c r="G62" s="656"/>
      <c r="H62" s="445"/>
      <c r="I62" s="439"/>
      <c r="J62" s="439"/>
      <c r="K62" s="439"/>
      <c r="M62" s="672"/>
      <c r="N62" s="658"/>
      <c r="O62" s="348"/>
      <c r="P62" s="349"/>
      <c r="Q62" s="563"/>
    </row>
    <row r="63" spans="1:17" ht="30" x14ac:dyDescent="0.25">
      <c r="A63" s="657">
        <v>45202</v>
      </c>
      <c r="B63" s="658" t="s">
        <v>7686</v>
      </c>
      <c r="C63" s="348">
        <v>50000</v>
      </c>
      <c r="D63" s="349"/>
      <c r="E63" s="349">
        <f t="shared" si="0"/>
        <v>1244189</v>
      </c>
      <c r="G63" s="656"/>
      <c r="H63" s="445"/>
      <c r="I63" s="439"/>
      <c r="J63" s="439"/>
      <c r="K63" s="439"/>
      <c r="M63" s="672"/>
      <c r="N63" s="658"/>
      <c r="O63" s="348"/>
      <c r="P63" s="349"/>
      <c r="Q63" s="563"/>
    </row>
    <row r="64" spans="1:17" x14ac:dyDescent="0.25">
      <c r="A64" s="657">
        <v>45202</v>
      </c>
      <c r="B64" s="658" t="s">
        <v>7687</v>
      </c>
      <c r="C64" s="348">
        <v>500000</v>
      </c>
      <c r="D64" s="349"/>
      <c r="E64" s="349">
        <f t="shared" si="0"/>
        <v>744189</v>
      </c>
      <c r="G64" s="656"/>
      <c r="H64" s="445"/>
      <c r="I64" s="439"/>
      <c r="J64" s="439"/>
      <c r="K64" s="439"/>
      <c r="M64" s="672"/>
      <c r="N64" s="658"/>
      <c r="O64" s="348"/>
      <c r="P64" s="349"/>
      <c r="Q64" s="563"/>
    </row>
    <row r="65" spans="1:17" ht="30" x14ac:dyDescent="0.25">
      <c r="A65" s="657">
        <v>45202</v>
      </c>
      <c r="B65" s="658" t="s">
        <v>7688</v>
      </c>
      <c r="C65" s="348">
        <v>15000</v>
      </c>
      <c r="D65" s="349"/>
      <c r="E65" s="349">
        <f t="shared" si="0"/>
        <v>729189</v>
      </c>
      <c r="G65" s="656"/>
      <c r="H65" s="445"/>
      <c r="I65" s="439"/>
      <c r="J65" s="439"/>
      <c r="K65" s="439"/>
      <c r="M65" s="672"/>
      <c r="N65" s="658"/>
      <c r="O65" s="348"/>
      <c r="P65" s="349"/>
      <c r="Q65" s="563"/>
    </row>
    <row r="66" spans="1:17" x14ac:dyDescent="0.25">
      <c r="A66" s="657">
        <v>45202</v>
      </c>
      <c r="B66" s="658" t="s">
        <v>7622</v>
      </c>
      <c r="C66" s="348">
        <v>500000</v>
      </c>
      <c r="D66" s="349"/>
      <c r="E66" s="349">
        <f t="shared" si="0"/>
        <v>229189</v>
      </c>
      <c r="G66" s="656"/>
      <c r="H66" s="445"/>
      <c r="I66" s="439"/>
      <c r="J66" s="439"/>
      <c r="K66" s="439"/>
      <c r="M66" s="672"/>
      <c r="N66" s="658"/>
      <c r="O66" s="348"/>
      <c r="P66" s="349"/>
      <c r="Q66" s="563"/>
    </row>
    <row r="67" spans="1:17" x14ac:dyDescent="0.25">
      <c r="A67" s="657">
        <v>45203</v>
      </c>
      <c r="B67" s="658" t="s">
        <v>7689</v>
      </c>
      <c r="C67" s="348">
        <v>179200</v>
      </c>
      <c r="D67" s="349"/>
      <c r="E67" s="349">
        <f t="shared" si="0"/>
        <v>49989</v>
      </c>
      <c r="G67" s="656"/>
      <c r="H67" s="445"/>
      <c r="I67" s="439"/>
      <c r="J67" s="439"/>
      <c r="K67" s="439"/>
      <c r="M67" s="672"/>
      <c r="N67" s="658"/>
      <c r="O67" s="348"/>
      <c r="P67" s="349"/>
      <c r="Q67" s="563"/>
    </row>
    <row r="68" spans="1:17" x14ac:dyDescent="0.25">
      <c r="A68" s="657">
        <v>45203</v>
      </c>
      <c r="B68" s="665" t="s">
        <v>7352</v>
      </c>
      <c r="C68" s="685">
        <v>50000</v>
      </c>
      <c r="D68" s="349"/>
      <c r="E68" s="349">
        <f t="shared" si="0"/>
        <v>-11</v>
      </c>
      <c r="G68" s="656"/>
      <c r="H68" s="445"/>
      <c r="I68" s="439"/>
      <c r="J68" s="439"/>
      <c r="K68" s="439"/>
      <c r="M68" s="672"/>
      <c r="N68" s="658"/>
      <c r="O68" s="348"/>
      <c r="P68" s="349"/>
      <c r="Q68" s="563"/>
    </row>
    <row r="69" spans="1:17" x14ac:dyDescent="0.25">
      <c r="A69" s="657">
        <v>45203</v>
      </c>
      <c r="B69" s="664" t="s">
        <v>7627</v>
      </c>
      <c r="C69" s="348"/>
      <c r="D69" s="663">
        <v>3450000</v>
      </c>
      <c r="E69" s="349">
        <f>D69+E68-C69</f>
        <v>3449989</v>
      </c>
      <c r="G69" s="656"/>
      <c r="H69" s="445"/>
      <c r="I69" s="439"/>
      <c r="J69" s="439"/>
      <c r="K69" s="439"/>
      <c r="M69" s="672"/>
      <c r="N69" s="658"/>
      <c r="O69" s="348"/>
      <c r="P69" s="349"/>
      <c r="Q69" s="563"/>
    </row>
    <row r="70" spans="1:17" x14ac:dyDescent="0.25">
      <c r="A70" s="657">
        <v>45203</v>
      </c>
      <c r="B70" s="664" t="s">
        <v>7627</v>
      </c>
      <c r="C70" s="348"/>
      <c r="D70" s="663">
        <v>3524056</v>
      </c>
      <c r="E70" s="349">
        <f t="shared" ref="E70:E72" si="2">D70+E69-C70</f>
        <v>6974045</v>
      </c>
      <c r="G70" s="656"/>
      <c r="H70" s="445"/>
      <c r="I70" s="439"/>
      <c r="J70" s="439"/>
      <c r="K70" s="439"/>
      <c r="M70" s="672"/>
      <c r="N70" s="658"/>
      <c r="O70" s="348"/>
      <c r="P70" s="349"/>
      <c r="Q70" s="563"/>
    </row>
    <row r="71" spans="1:17" s="18" customFormat="1" x14ac:dyDescent="0.25">
      <c r="A71" s="657">
        <v>45203</v>
      </c>
      <c r="B71" s="686" t="s">
        <v>7352</v>
      </c>
      <c r="C71" s="685">
        <v>69740</v>
      </c>
      <c r="D71" s="349"/>
      <c r="E71" s="349">
        <f t="shared" si="2"/>
        <v>6904305</v>
      </c>
      <c r="G71" s="656"/>
      <c r="H71" s="445"/>
      <c r="I71" s="439"/>
      <c r="J71" s="439"/>
      <c r="K71" s="439"/>
      <c r="M71" s="672"/>
      <c r="N71" s="658"/>
      <c r="O71" s="348"/>
      <c r="P71" s="349"/>
      <c r="Q71" s="563"/>
    </row>
    <row r="72" spans="1:17" s="18" customFormat="1" ht="30" x14ac:dyDescent="0.25">
      <c r="A72" s="657">
        <v>45205</v>
      </c>
      <c r="B72" s="658" t="s">
        <v>7692</v>
      </c>
      <c r="C72" s="348">
        <v>1000000</v>
      </c>
      <c r="D72" s="349"/>
      <c r="E72" s="349">
        <f t="shared" si="2"/>
        <v>5904305</v>
      </c>
      <c r="G72" s="656"/>
      <c r="H72" s="445"/>
      <c r="I72" s="439"/>
      <c r="J72" s="439"/>
      <c r="K72" s="439"/>
      <c r="M72" s="672"/>
      <c r="N72" s="658"/>
      <c r="O72" s="348"/>
      <c r="P72" s="349"/>
      <c r="Q72" s="563"/>
    </row>
    <row r="73" spans="1:17" s="18" customFormat="1" ht="30" x14ac:dyDescent="0.25">
      <c r="A73" s="657">
        <v>45206</v>
      </c>
      <c r="B73" s="658" t="s">
        <v>7693</v>
      </c>
      <c r="C73" s="348">
        <v>900000</v>
      </c>
      <c r="D73" s="349"/>
      <c r="E73" s="349">
        <f t="shared" ref="E73:E75" si="3">E72+D73-C73</f>
        <v>5004305</v>
      </c>
      <c r="G73" s="656"/>
      <c r="H73" s="445"/>
      <c r="I73" s="439"/>
      <c r="J73" s="439"/>
      <c r="K73" s="439"/>
      <c r="M73" s="672"/>
      <c r="N73" s="658"/>
      <c r="O73" s="348"/>
      <c r="P73" s="349"/>
      <c r="Q73" s="563"/>
    </row>
    <row r="74" spans="1:17" s="18" customFormat="1" ht="30" x14ac:dyDescent="0.25">
      <c r="A74" s="657">
        <v>45208</v>
      </c>
      <c r="B74" s="658" t="s">
        <v>7694</v>
      </c>
      <c r="C74" s="348">
        <v>460000</v>
      </c>
      <c r="D74" s="349"/>
      <c r="E74" s="349">
        <f t="shared" si="3"/>
        <v>4544305</v>
      </c>
      <c r="G74" s="656"/>
      <c r="H74" s="445"/>
      <c r="I74" s="439"/>
      <c r="J74" s="439"/>
      <c r="K74" s="439"/>
      <c r="M74" s="672"/>
      <c r="N74" s="658"/>
      <c r="O74" s="348"/>
      <c r="P74" s="349"/>
      <c r="Q74" s="563"/>
    </row>
    <row r="75" spans="1:17" s="18" customFormat="1" x14ac:dyDescent="0.25">
      <c r="A75" s="657">
        <v>45209</v>
      </c>
      <c r="B75" s="658" t="s">
        <v>7695</v>
      </c>
      <c r="C75" s="348">
        <v>1000000</v>
      </c>
      <c r="D75" s="349"/>
      <c r="E75" s="349">
        <f t="shared" si="3"/>
        <v>3544305</v>
      </c>
      <c r="G75" s="656"/>
      <c r="H75" s="445"/>
      <c r="I75" s="439"/>
      <c r="J75" s="439"/>
      <c r="K75" s="439"/>
      <c r="M75" s="672"/>
      <c r="N75" s="687"/>
      <c r="O75" s="348"/>
      <c r="P75" s="663"/>
      <c r="Q75" s="563"/>
    </row>
    <row r="76" spans="1:17" s="18" customFormat="1" ht="30" x14ac:dyDescent="0.25">
      <c r="A76" s="657">
        <v>45210</v>
      </c>
      <c r="B76" s="658" t="s">
        <v>7696</v>
      </c>
      <c r="C76" s="348">
        <v>222000</v>
      </c>
      <c r="D76" s="349"/>
      <c r="E76" s="349">
        <f t="shared" ref="E76:E128" si="4">E75+D76-C76</f>
        <v>3322305</v>
      </c>
      <c r="G76" s="656"/>
      <c r="H76" s="445"/>
      <c r="I76" s="439"/>
      <c r="J76" s="439"/>
      <c r="K76" s="439"/>
      <c r="M76" s="672"/>
      <c r="N76" s="687"/>
      <c r="O76" s="348"/>
      <c r="P76" s="663"/>
      <c r="Q76" s="563"/>
    </row>
    <row r="77" spans="1:17" s="18" customFormat="1" ht="30" x14ac:dyDescent="0.25">
      <c r="A77" s="657">
        <v>45210</v>
      </c>
      <c r="B77" s="658" t="s">
        <v>7697</v>
      </c>
      <c r="C77" s="348">
        <v>300000</v>
      </c>
      <c r="D77" s="349"/>
      <c r="E77" s="349">
        <f t="shared" si="4"/>
        <v>3022305</v>
      </c>
      <c r="G77" s="656"/>
      <c r="H77" s="445"/>
      <c r="I77" s="439"/>
      <c r="J77" s="439"/>
      <c r="K77" s="439"/>
      <c r="M77" s="672"/>
      <c r="N77" s="659"/>
      <c r="O77" s="348"/>
      <c r="P77" s="349"/>
      <c r="Q77" s="563"/>
    </row>
    <row r="78" spans="1:17" s="18" customFormat="1" ht="30" x14ac:dyDescent="0.25">
      <c r="A78" s="657">
        <v>45210</v>
      </c>
      <c r="B78" s="658" t="s">
        <v>7698</v>
      </c>
      <c r="C78" s="348">
        <v>204800</v>
      </c>
      <c r="D78" s="349"/>
      <c r="E78" s="349">
        <f t="shared" si="4"/>
        <v>2817505</v>
      </c>
      <c r="G78" s="656"/>
      <c r="H78" s="445"/>
      <c r="I78" s="439"/>
      <c r="J78" s="439"/>
      <c r="K78" s="439"/>
      <c r="M78" s="672"/>
      <c r="N78" s="691"/>
      <c r="O78" s="692"/>
      <c r="P78" s="349"/>
      <c r="Q78" s="563"/>
    </row>
    <row r="79" spans="1:17" s="18" customFormat="1" x14ac:dyDescent="0.25">
      <c r="A79" s="657">
        <v>45211</v>
      </c>
      <c r="B79" s="658" t="s">
        <v>7699</v>
      </c>
      <c r="C79" s="348">
        <v>140000</v>
      </c>
      <c r="D79" s="349"/>
      <c r="E79" s="349">
        <f t="shared" si="4"/>
        <v>2677505</v>
      </c>
      <c r="G79" s="656"/>
      <c r="H79" s="445"/>
      <c r="I79" s="439"/>
      <c r="J79" s="439"/>
      <c r="K79" s="439"/>
      <c r="M79" s="672"/>
      <c r="N79" s="658"/>
      <c r="O79" s="348"/>
      <c r="P79" s="349"/>
      <c r="Q79" s="563"/>
    </row>
    <row r="80" spans="1:17" s="18" customFormat="1" x14ac:dyDescent="0.25">
      <c r="A80" s="657">
        <v>45212</v>
      </c>
      <c r="B80" s="658" t="s">
        <v>7700</v>
      </c>
      <c r="C80" s="348">
        <v>471000</v>
      </c>
      <c r="D80" s="349"/>
      <c r="E80" s="349">
        <f t="shared" si="4"/>
        <v>2206505</v>
      </c>
      <c r="G80" s="656"/>
      <c r="H80" s="445"/>
      <c r="I80" s="439"/>
      <c r="J80" s="439"/>
      <c r="K80" s="439"/>
      <c r="M80" s="672"/>
      <c r="N80" s="659"/>
      <c r="O80" s="348"/>
      <c r="P80" s="349"/>
      <c r="Q80" s="563"/>
    </row>
    <row r="81" spans="1:17" s="18" customFormat="1" x14ac:dyDescent="0.25">
      <c r="A81" s="657">
        <v>45213</v>
      </c>
      <c r="B81" s="658" t="s">
        <v>7701</v>
      </c>
      <c r="C81" s="348">
        <v>200000</v>
      </c>
      <c r="D81" s="349"/>
      <c r="E81" s="349">
        <f t="shared" si="4"/>
        <v>2006505</v>
      </c>
      <c r="G81" s="656"/>
      <c r="H81" s="445"/>
      <c r="I81" s="439"/>
      <c r="J81" s="439"/>
      <c r="K81" s="439"/>
      <c r="M81" s="672"/>
      <c r="N81" s="659"/>
      <c r="O81" s="348"/>
      <c r="P81" s="349"/>
      <c r="Q81" s="563"/>
    </row>
    <row r="82" spans="1:17" s="18" customFormat="1" ht="30" x14ac:dyDescent="0.25">
      <c r="A82" s="657">
        <v>45213</v>
      </c>
      <c r="B82" s="658" t="s">
        <v>7702</v>
      </c>
      <c r="C82" s="348">
        <v>400000</v>
      </c>
      <c r="D82" s="349"/>
      <c r="E82" s="349">
        <f t="shared" si="4"/>
        <v>1606505</v>
      </c>
      <c r="G82" s="656"/>
      <c r="H82" s="445"/>
      <c r="I82" s="439"/>
      <c r="J82" s="439"/>
      <c r="K82" s="439"/>
      <c r="M82" s="672"/>
      <c r="N82" s="687"/>
      <c r="O82" s="348"/>
      <c r="P82" s="663"/>
      <c r="Q82" s="563"/>
    </row>
    <row r="83" spans="1:17" s="18" customFormat="1" ht="30" x14ac:dyDescent="0.25">
      <c r="A83" s="657">
        <v>45213</v>
      </c>
      <c r="B83" s="658" t="s">
        <v>7702</v>
      </c>
      <c r="C83" s="348">
        <v>300000</v>
      </c>
      <c r="D83" s="349"/>
      <c r="E83" s="349">
        <f t="shared" si="4"/>
        <v>1306505</v>
      </c>
      <c r="G83" s="656"/>
      <c r="H83" s="445"/>
      <c r="I83" s="439"/>
      <c r="J83" s="439"/>
      <c r="K83" s="439"/>
      <c r="M83" s="672"/>
      <c r="N83" s="659"/>
      <c r="O83" s="349"/>
      <c r="P83" s="349"/>
      <c r="Q83" s="563"/>
    </row>
    <row r="84" spans="1:17" s="18" customFormat="1" x14ac:dyDescent="0.25">
      <c r="A84" s="657">
        <v>45213</v>
      </c>
      <c r="B84" s="658" t="s">
        <v>7705</v>
      </c>
      <c r="C84" s="348">
        <v>65000</v>
      </c>
      <c r="D84" s="349"/>
      <c r="E84" s="349">
        <f t="shared" si="4"/>
        <v>1241505</v>
      </c>
      <c r="G84" s="656"/>
      <c r="H84" s="445"/>
      <c r="I84" s="439"/>
      <c r="J84" s="439"/>
      <c r="K84" s="439"/>
      <c r="M84" s="672"/>
      <c r="N84" s="658"/>
      <c r="O84" s="348"/>
      <c r="P84" s="349"/>
      <c r="Q84" s="563"/>
    </row>
    <row r="85" spans="1:17" s="18" customFormat="1" ht="30" x14ac:dyDescent="0.25">
      <c r="A85" s="657">
        <v>45213</v>
      </c>
      <c r="B85" s="658" t="s">
        <v>7703</v>
      </c>
      <c r="C85" s="348">
        <v>30900</v>
      </c>
      <c r="D85" s="349"/>
      <c r="E85" s="349">
        <f t="shared" si="4"/>
        <v>1210605</v>
      </c>
      <c r="G85" s="656"/>
      <c r="H85" s="445"/>
      <c r="I85" s="439"/>
      <c r="J85" s="439"/>
      <c r="K85" s="439"/>
      <c r="M85" s="672"/>
      <c r="N85" s="691"/>
      <c r="O85" s="692"/>
      <c r="P85" s="349"/>
      <c r="Q85" s="563"/>
    </row>
    <row r="86" spans="1:17" s="18" customFormat="1" ht="30" x14ac:dyDescent="0.25">
      <c r="A86" s="657">
        <v>45213</v>
      </c>
      <c r="B86" s="658" t="s">
        <v>7704</v>
      </c>
      <c r="C86" s="348">
        <v>110300</v>
      </c>
      <c r="D86" s="349"/>
      <c r="E86" s="349">
        <f t="shared" si="4"/>
        <v>1100305</v>
      </c>
      <c r="G86" s="656"/>
      <c r="H86" s="445"/>
      <c r="I86" s="439"/>
      <c r="J86" s="439"/>
      <c r="K86" s="439"/>
      <c r="M86" s="672"/>
      <c r="N86" s="659"/>
      <c r="O86" s="348"/>
      <c r="P86" s="349"/>
      <c r="Q86" s="563"/>
    </row>
    <row r="87" spans="1:17" s="18" customFormat="1" ht="30" x14ac:dyDescent="0.25">
      <c r="A87" s="657">
        <v>45215</v>
      </c>
      <c r="B87" s="658" t="s">
        <v>7706</v>
      </c>
      <c r="C87" s="348">
        <v>1000000</v>
      </c>
      <c r="D87" s="349"/>
      <c r="E87" s="349">
        <f t="shared" si="4"/>
        <v>100305</v>
      </c>
      <c r="G87" s="656"/>
      <c r="H87" s="445"/>
      <c r="I87" s="439"/>
      <c r="J87" s="439"/>
      <c r="K87" s="439"/>
      <c r="M87" s="672"/>
      <c r="N87" s="658"/>
      <c r="O87" s="348"/>
      <c r="P87" s="349"/>
      <c r="Q87" s="563"/>
    </row>
    <row r="88" spans="1:17" s="18" customFormat="1" x14ac:dyDescent="0.25">
      <c r="A88" s="657">
        <v>45216</v>
      </c>
      <c r="B88" s="687" t="s">
        <v>7708</v>
      </c>
      <c r="C88" s="348"/>
      <c r="D88" s="663">
        <v>1380000</v>
      </c>
      <c r="E88" s="349">
        <f t="shared" si="4"/>
        <v>1480305</v>
      </c>
      <c r="G88" s="656"/>
      <c r="H88" s="445"/>
      <c r="I88" s="439"/>
      <c r="J88" s="439"/>
      <c r="K88" s="439"/>
      <c r="M88" s="672"/>
      <c r="N88" s="659"/>
      <c r="O88" s="348"/>
      <c r="P88" s="349"/>
      <c r="Q88" s="563"/>
    </row>
    <row r="89" spans="1:17" s="18" customFormat="1" x14ac:dyDescent="0.25">
      <c r="A89" s="657">
        <v>45216</v>
      </c>
      <c r="B89" s="687" t="s">
        <v>7708</v>
      </c>
      <c r="C89" s="348"/>
      <c r="D89" s="663">
        <v>2000000</v>
      </c>
      <c r="E89" s="349">
        <f t="shared" si="4"/>
        <v>3480305</v>
      </c>
      <c r="G89" s="656"/>
      <c r="H89" s="445"/>
      <c r="I89" s="439"/>
      <c r="J89" s="439"/>
      <c r="K89" s="439"/>
      <c r="M89" s="672"/>
      <c r="N89" s="659"/>
      <c r="O89" s="348"/>
      <c r="P89" s="349"/>
      <c r="Q89" s="563"/>
    </row>
    <row r="90" spans="1:17" s="18" customFormat="1" ht="30" x14ac:dyDescent="0.25">
      <c r="A90" s="657">
        <v>45216</v>
      </c>
      <c r="B90" s="658" t="s">
        <v>7707</v>
      </c>
      <c r="C90" s="348">
        <v>500000</v>
      </c>
      <c r="D90" s="349"/>
      <c r="E90" s="349">
        <f t="shared" si="4"/>
        <v>2980305</v>
      </c>
      <c r="G90" s="656"/>
      <c r="H90" s="445"/>
      <c r="I90" s="439"/>
      <c r="J90" s="439"/>
      <c r="K90" s="439"/>
      <c r="M90" s="672"/>
      <c r="N90" s="659"/>
      <c r="O90" s="349"/>
      <c r="P90" s="349"/>
      <c r="Q90" s="563"/>
    </row>
    <row r="91" spans="1:17" s="18" customFormat="1" x14ac:dyDescent="0.25">
      <c r="A91" s="657">
        <v>45216</v>
      </c>
      <c r="B91" s="698" t="s">
        <v>7629</v>
      </c>
      <c r="C91" s="692">
        <v>15560</v>
      </c>
      <c r="D91" s="349"/>
      <c r="E91" s="349">
        <f t="shared" si="4"/>
        <v>2964745</v>
      </c>
      <c r="G91" s="656"/>
      <c r="H91" s="445"/>
      <c r="I91" s="439"/>
      <c r="J91" s="439"/>
      <c r="K91" s="439"/>
      <c r="M91" s="672"/>
      <c r="N91" s="659"/>
      <c r="O91" s="348"/>
      <c r="P91" s="349"/>
      <c r="Q91" s="563"/>
    </row>
    <row r="92" spans="1:17" s="18" customFormat="1" x14ac:dyDescent="0.25">
      <c r="A92" s="657">
        <v>45216</v>
      </c>
      <c r="B92" s="658" t="s">
        <v>7709</v>
      </c>
      <c r="C92" s="348">
        <v>1500000</v>
      </c>
      <c r="D92" s="349"/>
      <c r="E92" s="349">
        <f t="shared" si="4"/>
        <v>1464745</v>
      </c>
      <c r="G92" s="656"/>
      <c r="H92" s="445"/>
      <c r="I92" s="439"/>
      <c r="J92" s="439"/>
      <c r="K92" s="439"/>
      <c r="M92" s="672"/>
      <c r="N92" s="659"/>
      <c r="O92" s="348"/>
      <c r="P92" s="349"/>
      <c r="Q92" s="563"/>
    </row>
    <row r="93" spans="1:17" s="18" customFormat="1" ht="30" x14ac:dyDescent="0.25">
      <c r="A93" s="657">
        <v>45216</v>
      </c>
      <c r="B93" s="658" t="s">
        <v>7711</v>
      </c>
      <c r="C93" s="348">
        <v>500000</v>
      </c>
      <c r="D93" s="349"/>
      <c r="E93" s="349">
        <f t="shared" si="4"/>
        <v>964745</v>
      </c>
      <c r="G93" s="656"/>
      <c r="H93" s="445"/>
      <c r="I93" s="439"/>
      <c r="J93" s="439"/>
      <c r="K93" s="439"/>
      <c r="M93" s="672"/>
      <c r="N93" s="659"/>
      <c r="O93" s="348"/>
      <c r="P93" s="349"/>
      <c r="Q93" s="563"/>
    </row>
    <row r="94" spans="1:17" s="18" customFormat="1" ht="30" x14ac:dyDescent="0.25">
      <c r="A94" s="657">
        <v>45216</v>
      </c>
      <c r="B94" s="658" t="s">
        <v>7710</v>
      </c>
      <c r="C94" s="348">
        <v>50000</v>
      </c>
      <c r="D94" s="349"/>
      <c r="E94" s="349">
        <f t="shared" si="4"/>
        <v>914745</v>
      </c>
      <c r="G94" s="656"/>
      <c r="H94" s="445"/>
      <c r="I94" s="439"/>
      <c r="J94" s="439"/>
      <c r="K94" s="439"/>
      <c r="M94" s="672"/>
      <c r="N94" s="687"/>
      <c r="O94" s="348"/>
      <c r="P94" s="663"/>
      <c r="Q94" s="563"/>
    </row>
    <row r="95" spans="1:17" s="18" customFormat="1" x14ac:dyDescent="0.25">
      <c r="A95" s="657">
        <v>45217</v>
      </c>
      <c r="B95" s="687" t="s">
        <v>7708</v>
      </c>
      <c r="C95" s="348"/>
      <c r="D95" s="663">
        <v>1300000</v>
      </c>
      <c r="E95" s="349">
        <f t="shared" si="4"/>
        <v>2214745</v>
      </c>
      <c r="G95" s="656"/>
      <c r="H95" s="445"/>
      <c r="I95" s="439"/>
      <c r="J95" s="439"/>
      <c r="K95" s="439"/>
      <c r="M95" s="672"/>
      <c r="N95" s="658"/>
      <c r="O95" s="348"/>
      <c r="P95" s="349"/>
      <c r="Q95" s="563"/>
    </row>
    <row r="96" spans="1:17" s="18" customFormat="1" ht="30" x14ac:dyDescent="0.25">
      <c r="A96" s="657">
        <v>45218</v>
      </c>
      <c r="B96" s="658" t="s">
        <v>7714</v>
      </c>
      <c r="C96" s="349">
        <v>400000</v>
      </c>
      <c r="D96" s="349"/>
      <c r="E96" s="349">
        <f t="shared" si="4"/>
        <v>1814745</v>
      </c>
      <c r="G96" s="656"/>
      <c r="H96" s="445"/>
      <c r="I96" s="439"/>
      <c r="J96" s="439"/>
      <c r="K96" s="439"/>
      <c r="M96" s="672"/>
      <c r="N96" s="659"/>
      <c r="O96" s="348"/>
      <c r="P96" s="349"/>
      <c r="Q96" s="563"/>
    </row>
    <row r="97" spans="1:17" s="18" customFormat="1" ht="30" x14ac:dyDescent="0.25">
      <c r="A97" s="657">
        <v>45219</v>
      </c>
      <c r="B97" s="658" t="s">
        <v>7704</v>
      </c>
      <c r="C97" s="348">
        <v>75900</v>
      </c>
      <c r="D97" s="349"/>
      <c r="E97" s="349">
        <f t="shared" si="4"/>
        <v>1738845</v>
      </c>
      <c r="G97" s="656"/>
      <c r="H97" s="445"/>
      <c r="I97" s="439"/>
      <c r="J97" s="439"/>
      <c r="K97" s="439"/>
      <c r="M97" s="672"/>
      <c r="N97" s="687"/>
      <c r="O97" s="348"/>
      <c r="P97" s="663"/>
      <c r="Q97" s="563"/>
    </row>
    <row r="98" spans="1:17" s="18" customFormat="1" x14ac:dyDescent="0.25">
      <c r="A98" s="657">
        <v>45219</v>
      </c>
      <c r="B98" s="698" t="s">
        <v>7629</v>
      </c>
      <c r="C98" s="692">
        <v>13000</v>
      </c>
      <c r="D98" s="349"/>
      <c r="E98" s="349">
        <f t="shared" ref="E98:E99" si="5">E97+D98-C98</f>
        <v>1725845</v>
      </c>
      <c r="G98" s="656"/>
      <c r="H98" s="445"/>
      <c r="I98" s="439"/>
      <c r="J98" s="439"/>
      <c r="K98" s="439"/>
      <c r="M98" s="657"/>
      <c r="N98" s="658"/>
      <c r="O98" s="348"/>
      <c r="P98" s="349"/>
      <c r="Q98" s="563"/>
    </row>
    <row r="99" spans="1:17" s="18" customFormat="1" x14ac:dyDescent="0.25">
      <c r="A99" s="657">
        <v>45219</v>
      </c>
      <c r="B99" s="658" t="s">
        <v>7713</v>
      </c>
      <c r="C99" s="348">
        <v>400000</v>
      </c>
      <c r="D99" s="349"/>
      <c r="E99" s="349">
        <f t="shared" si="5"/>
        <v>1325845</v>
      </c>
      <c r="G99" s="656"/>
      <c r="H99" s="445"/>
      <c r="I99" s="439"/>
      <c r="J99" s="439"/>
      <c r="K99" s="439"/>
      <c r="M99" s="657"/>
      <c r="N99" s="658"/>
      <c r="O99" s="348"/>
      <c r="P99" s="349"/>
      <c r="Q99" s="563"/>
    </row>
    <row r="100" spans="1:17" x14ac:dyDescent="0.25">
      <c r="A100" s="657">
        <v>45220</v>
      </c>
      <c r="B100" s="658" t="s">
        <v>7712</v>
      </c>
      <c r="C100" s="348">
        <v>324000</v>
      </c>
      <c r="D100" s="349"/>
      <c r="E100" s="349">
        <f t="shared" si="4"/>
        <v>1001845</v>
      </c>
      <c r="G100" s="656"/>
      <c r="H100" s="445"/>
      <c r="I100" s="439"/>
      <c r="J100" s="439"/>
      <c r="K100" s="439"/>
      <c r="M100" s="657"/>
      <c r="N100" s="658"/>
      <c r="O100" s="348"/>
      <c r="P100" s="349"/>
      <c r="Q100" s="563"/>
    </row>
    <row r="101" spans="1:17" ht="30" x14ac:dyDescent="0.25">
      <c r="A101" s="657">
        <v>45223</v>
      </c>
      <c r="B101" s="658" t="s">
        <v>7716</v>
      </c>
      <c r="C101" s="348">
        <v>73600</v>
      </c>
      <c r="D101" s="349"/>
      <c r="E101" s="349">
        <f t="shared" si="4"/>
        <v>928245</v>
      </c>
      <c r="G101" s="656"/>
      <c r="H101" s="445"/>
      <c r="I101" s="439"/>
      <c r="J101" s="439"/>
      <c r="K101" s="439"/>
      <c r="M101" s="657"/>
      <c r="N101" s="658"/>
      <c r="O101" s="348"/>
      <c r="P101" s="349"/>
      <c r="Q101" s="563"/>
    </row>
    <row r="102" spans="1:17" ht="30" x14ac:dyDescent="0.25">
      <c r="A102" s="657">
        <v>45223</v>
      </c>
      <c r="B102" s="658" t="s">
        <v>7717</v>
      </c>
      <c r="C102" s="348">
        <v>181880</v>
      </c>
      <c r="D102" s="349"/>
      <c r="E102" s="349">
        <f t="shared" si="4"/>
        <v>746365</v>
      </c>
      <c r="G102" s="656"/>
      <c r="H102" s="445"/>
      <c r="I102" s="439"/>
      <c r="J102" s="439"/>
      <c r="K102" s="439"/>
      <c r="M102" s="657"/>
      <c r="N102" s="658"/>
      <c r="O102" s="348"/>
      <c r="P102" s="349"/>
      <c r="Q102" s="563"/>
    </row>
    <row r="103" spans="1:17" ht="30" x14ac:dyDescent="0.25">
      <c r="A103" s="657">
        <v>45223</v>
      </c>
      <c r="B103" s="658" t="s">
        <v>7714</v>
      </c>
      <c r="C103" s="349">
        <v>300000</v>
      </c>
      <c r="D103" s="349"/>
      <c r="E103" s="349">
        <f t="shared" si="4"/>
        <v>446365</v>
      </c>
      <c r="G103" s="656"/>
      <c r="H103" s="445"/>
      <c r="I103" s="439"/>
      <c r="J103" s="439"/>
      <c r="K103" s="439"/>
      <c r="M103" s="657"/>
      <c r="N103" s="658"/>
      <c r="O103" s="17"/>
      <c r="P103" s="349"/>
      <c r="Q103" s="563"/>
    </row>
    <row r="104" spans="1:17" x14ac:dyDescent="0.25">
      <c r="A104" s="657">
        <v>45223</v>
      </c>
      <c r="B104" s="658" t="s">
        <v>7718</v>
      </c>
      <c r="C104" s="348">
        <v>100000</v>
      </c>
      <c r="D104" s="349"/>
      <c r="E104" s="349">
        <f t="shared" si="4"/>
        <v>346365</v>
      </c>
      <c r="G104" s="656"/>
      <c r="H104" s="445"/>
      <c r="I104" s="439"/>
      <c r="J104" s="439"/>
      <c r="K104" s="439"/>
      <c r="M104" s="657"/>
      <c r="N104" s="658"/>
      <c r="O104" s="17"/>
      <c r="P104" s="349"/>
      <c r="Q104" s="563"/>
    </row>
    <row r="105" spans="1:17" ht="30" x14ac:dyDescent="0.25">
      <c r="A105" s="657">
        <v>45227</v>
      </c>
      <c r="B105" s="658" t="s">
        <v>7723</v>
      </c>
      <c r="C105" s="348">
        <v>152120</v>
      </c>
      <c r="D105" s="349"/>
      <c r="E105" s="349">
        <f t="shared" si="4"/>
        <v>194245</v>
      </c>
      <c r="G105" s="656"/>
      <c r="H105" s="445"/>
      <c r="I105" s="439"/>
      <c r="J105" s="439"/>
      <c r="K105" s="439"/>
      <c r="M105" s="657"/>
      <c r="N105" s="658"/>
      <c r="O105" s="17"/>
      <c r="P105" s="349"/>
      <c r="Q105" s="563"/>
    </row>
    <row r="106" spans="1:17" x14ac:dyDescent="0.25">
      <c r="A106" s="657">
        <v>45232</v>
      </c>
      <c r="B106" s="658" t="s">
        <v>7726</v>
      </c>
      <c r="C106" s="348">
        <v>56840</v>
      </c>
      <c r="D106" s="349"/>
      <c r="E106" s="349">
        <f t="shared" si="4"/>
        <v>137405</v>
      </c>
      <c r="G106" s="656"/>
      <c r="H106" s="445"/>
      <c r="I106" s="439"/>
      <c r="J106" s="439"/>
      <c r="K106" s="439"/>
      <c r="M106" s="657"/>
      <c r="N106" s="658"/>
      <c r="O106" s="17"/>
      <c r="P106" s="349"/>
      <c r="Q106" s="563"/>
    </row>
    <row r="107" spans="1:17" x14ac:dyDescent="0.25">
      <c r="A107" s="657">
        <v>45234</v>
      </c>
      <c r="B107" s="687" t="s">
        <v>7708</v>
      </c>
      <c r="C107" s="348"/>
      <c r="D107" s="663">
        <v>1500000</v>
      </c>
      <c r="E107" s="349">
        <f t="shared" si="4"/>
        <v>1637405</v>
      </c>
      <c r="G107" s="656"/>
      <c r="H107" s="445"/>
      <c r="I107" s="439"/>
      <c r="J107" s="439"/>
      <c r="K107" s="439"/>
      <c r="M107" s="657"/>
      <c r="N107" s="658"/>
      <c r="O107" s="17"/>
      <c r="P107" s="349"/>
      <c r="Q107" s="563"/>
    </row>
    <row r="108" spans="1:17" x14ac:dyDescent="0.25">
      <c r="A108" s="657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56"/>
      <c r="H108" s="445"/>
      <c r="I108" s="439"/>
      <c r="J108" s="439"/>
      <c r="K108" s="439"/>
      <c r="M108" s="657"/>
      <c r="N108" s="658"/>
      <c r="O108" s="348"/>
      <c r="P108" s="349"/>
      <c r="Q108" s="563"/>
    </row>
    <row r="109" spans="1:17" x14ac:dyDescent="0.25">
      <c r="A109" s="657">
        <v>45237</v>
      </c>
      <c r="B109" s="698" t="s">
        <v>7629</v>
      </c>
      <c r="C109" s="692">
        <v>2000</v>
      </c>
      <c r="D109" s="349"/>
      <c r="E109" s="349">
        <f t="shared" si="4"/>
        <v>335405</v>
      </c>
      <c r="G109" s="656"/>
      <c r="H109" s="445"/>
      <c r="I109" s="439"/>
      <c r="J109" s="439"/>
      <c r="K109" s="439"/>
      <c r="M109" s="657"/>
      <c r="N109" s="658"/>
      <c r="O109" s="348"/>
      <c r="P109" s="349"/>
      <c r="Q109" s="563"/>
    </row>
    <row r="110" spans="1:17" x14ac:dyDescent="0.25">
      <c r="A110" s="657">
        <v>45237</v>
      </c>
      <c r="B110" s="658" t="s">
        <v>7729</v>
      </c>
      <c r="C110" s="348">
        <v>63920</v>
      </c>
      <c r="D110" s="349"/>
      <c r="E110" s="349">
        <f t="shared" si="4"/>
        <v>271485</v>
      </c>
      <c r="G110" s="656"/>
      <c r="H110" s="445"/>
      <c r="I110" s="439"/>
      <c r="J110" s="439"/>
      <c r="K110" s="439"/>
      <c r="M110" s="657"/>
      <c r="N110" s="658"/>
      <c r="O110" s="348"/>
      <c r="P110" s="349"/>
      <c r="Q110" s="563"/>
    </row>
    <row r="111" spans="1:17" x14ac:dyDescent="0.25">
      <c r="A111" s="657">
        <v>45237</v>
      </c>
      <c r="B111" s="687" t="s">
        <v>7708</v>
      </c>
      <c r="C111" s="348"/>
      <c r="D111" s="663">
        <v>1600000</v>
      </c>
      <c r="E111" s="349">
        <f t="shared" si="4"/>
        <v>1871485</v>
      </c>
      <c r="G111" s="656"/>
      <c r="H111" s="445"/>
      <c r="I111" s="439"/>
      <c r="J111" s="439"/>
      <c r="K111" s="439"/>
      <c r="M111" s="657"/>
      <c r="N111" s="658"/>
      <c r="O111" s="348"/>
      <c r="P111" s="349"/>
      <c r="Q111" s="563"/>
    </row>
    <row r="112" spans="1:17" ht="30" x14ac:dyDescent="0.25">
      <c r="A112" s="657">
        <v>45251</v>
      </c>
      <c r="B112" s="658" t="s">
        <v>7736</v>
      </c>
      <c r="C112" s="348">
        <v>500000</v>
      </c>
      <c r="D112" s="349"/>
      <c r="E112" s="349">
        <f t="shared" si="4"/>
        <v>1371485</v>
      </c>
      <c r="G112" s="656"/>
      <c r="H112" s="445"/>
      <c r="I112" s="439"/>
      <c r="J112" s="439"/>
      <c r="K112" s="439"/>
      <c r="M112" s="657"/>
      <c r="N112" s="658"/>
      <c r="O112" s="348"/>
      <c r="P112" s="349"/>
      <c r="Q112" s="563"/>
    </row>
    <row r="113" spans="1:17" x14ac:dyDescent="0.25">
      <c r="A113" s="657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56"/>
      <c r="H113" s="445"/>
      <c r="I113" s="439"/>
      <c r="J113" s="439"/>
      <c r="K113" s="439"/>
      <c r="M113" s="657"/>
      <c r="N113" s="658"/>
      <c r="O113" s="348"/>
      <c r="P113" s="349"/>
      <c r="Q113" s="563"/>
    </row>
    <row r="114" spans="1:17" s="18" customFormat="1" x14ac:dyDescent="0.25">
      <c r="A114" s="657">
        <v>45253</v>
      </c>
      <c r="B114" s="698" t="s">
        <v>7629</v>
      </c>
      <c r="C114" s="692">
        <v>6000</v>
      </c>
      <c r="D114" s="349"/>
      <c r="E114" s="349">
        <f t="shared" si="4"/>
        <v>365485</v>
      </c>
      <c r="G114" s="656"/>
      <c r="H114" s="445"/>
      <c r="I114" s="439"/>
      <c r="J114" s="439"/>
      <c r="K114" s="439"/>
      <c r="M114" s="657"/>
      <c r="N114" s="658"/>
      <c r="O114" s="348"/>
      <c r="P114" s="349"/>
      <c r="Q114" s="563"/>
    </row>
    <row r="115" spans="1:17" s="18" customFormat="1" ht="28.5" customHeight="1" x14ac:dyDescent="0.25">
      <c r="A115" s="657">
        <v>45254</v>
      </c>
      <c r="B115" s="658" t="s">
        <v>7726</v>
      </c>
      <c r="C115" s="348">
        <v>44420</v>
      </c>
      <c r="D115" s="349"/>
      <c r="E115" s="349">
        <f t="shared" si="4"/>
        <v>321065</v>
      </c>
      <c r="G115" s="656"/>
      <c r="H115" s="445"/>
      <c r="I115" s="439"/>
      <c r="J115" s="439"/>
      <c r="K115" s="439"/>
      <c r="M115" s="657"/>
      <c r="N115" s="658"/>
      <c r="O115" s="348"/>
      <c r="P115" s="349"/>
      <c r="Q115" s="563"/>
    </row>
    <row r="116" spans="1:17" x14ac:dyDescent="0.25">
      <c r="A116" s="657">
        <v>45258</v>
      </c>
      <c r="B116" s="658" t="s">
        <v>7753</v>
      </c>
      <c r="C116" s="348"/>
      <c r="D116" s="663">
        <v>1000000</v>
      </c>
      <c r="E116" s="349">
        <f t="shared" si="4"/>
        <v>1321065</v>
      </c>
      <c r="G116" s="672">
        <v>45245</v>
      </c>
      <c r="H116" s="675" t="s">
        <v>7731</v>
      </c>
      <c r="I116" s="11"/>
      <c r="J116" s="674">
        <v>5106241</v>
      </c>
      <c r="K116" s="420">
        <f>J116</f>
        <v>5106241</v>
      </c>
      <c r="M116" s="657"/>
      <c r="N116" s="658"/>
      <c r="O116" s="348"/>
      <c r="P116" s="349"/>
      <c r="Q116" s="563"/>
    </row>
    <row r="117" spans="1:17" x14ac:dyDescent="0.25">
      <c r="A117" s="657">
        <v>45258</v>
      </c>
      <c r="B117" s="658" t="s">
        <v>7753</v>
      </c>
      <c r="C117" s="348"/>
      <c r="D117" s="663">
        <v>1000000</v>
      </c>
      <c r="E117" s="349">
        <f t="shared" si="4"/>
        <v>2321065</v>
      </c>
      <c r="G117" s="672">
        <v>45245</v>
      </c>
      <c r="H117" s="675" t="s">
        <v>7731</v>
      </c>
      <c r="I117" s="11"/>
      <c r="J117" s="674">
        <v>4806488</v>
      </c>
      <c r="K117" s="420">
        <f>J117+K116-I117</f>
        <v>9912729</v>
      </c>
      <c r="M117" s="657"/>
      <c r="N117" s="658"/>
      <c r="O117" s="348"/>
      <c r="P117" s="349"/>
      <c r="Q117" s="563"/>
    </row>
    <row r="118" spans="1:17" x14ac:dyDescent="0.25">
      <c r="A118" s="657">
        <v>45258</v>
      </c>
      <c r="B118" s="658" t="s">
        <v>7753</v>
      </c>
      <c r="C118" s="348"/>
      <c r="D118" s="663">
        <v>1000000</v>
      </c>
      <c r="E118" s="349">
        <f t="shared" si="4"/>
        <v>3321065</v>
      </c>
      <c r="G118" s="672">
        <v>45247</v>
      </c>
      <c r="H118" s="673" t="s">
        <v>7376</v>
      </c>
      <c r="I118" s="11">
        <v>495000</v>
      </c>
      <c r="J118" s="11"/>
      <c r="K118" s="420">
        <f t="shared" ref="K118:K160" si="6">J118+K117-I118</f>
        <v>9417729</v>
      </c>
      <c r="M118" s="657"/>
      <c r="N118" s="658"/>
      <c r="O118" s="348"/>
      <c r="P118" s="349"/>
      <c r="Q118" s="563"/>
    </row>
    <row r="119" spans="1:17" x14ac:dyDescent="0.25">
      <c r="A119" s="657">
        <v>45258</v>
      </c>
      <c r="B119" s="658" t="s">
        <v>7753</v>
      </c>
      <c r="C119" s="17"/>
      <c r="D119" s="663">
        <v>1000000</v>
      </c>
      <c r="E119" s="349">
        <f t="shared" si="4"/>
        <v>4321065</v>
      </c>
      <c r="G119" s="672">
        <v>45247</v>
      </c>
      <c r="H119" s="673" t="s">
        <v>7376</v>
      </c>
      <c r="I119" s="11">
        <v>490000</v>
      </c>
      <c r="J119" s="676"/>
      <c r="K119" s="420">
        <f t="shared" si="6"/>
        <v>8927729</v>
      </c>
      <c r="M119" s="657"/>
      <c r="N119" s="658"/>
      <c r="O119" s="348"/>
      <c r="P119" s="349"/>
      <c r="Q119" s="563"/>
    </row>
    <row r="120" spans="1:17" x14ac:dyDescent="0.25">
      <c r="A120" s="657">
        <v>45258</v>
      </c>
      <c r="B120" s="658" t="s">
        <v>7753</v>
      </c>
      <c r="C120" s="17"/>
      <c r="D120" s="663">
        <v>1204349</v>
      </c>
      <c r="E120" s="349">
        <f t="shared" si="4"/>
        <v>5525414</v>
      </c>
      <c r="G120" s="672">
        <v>45247</v>
      </c>
      <c r="H120" s="673" t="s">
        <v>7735</v>
      </c>
      <c r="I120" s="11">
        <v>417729</v>
      </c>
      <c r="J120" s="676"/>
      <c r="K120" s="420">
        <f t="shared" si="6"/>
        <v>8510000</v>
      </c>
      <c r="M120" s="657"/>
      <c r="N120" s="658"/>
      <c r="O120" s="348"/>
      <c r="P120" s="349"/>
      <c r="Q120" s="563"/>
    </row>
    <row r="121" spans="1:17" s="18" customFormat="1" x14ac:dyDescent="0.25">
      <c r="A121" s="657">
        <v>45262</v>
      </c>
      <c r="B121" s="658" t="s">
        <v>7742</v>
      </c>
      <c r="C121" s="17">
        <v>1000000</v>
      </c>
      <c r="D121" s="349"/>
      <c r="E121" s="349">
        <f t="shared" si="4"/>
        <v>4525414</v>
      </c>
      <c r="G121" s="672">
        <v>45247</v>
      </c>
      <c r="H121" s="673" t="s">
        <v>7732</v>
      </c>
      <c r="I121" s="11">
        <v>500000</v>
      </c>
      <c r="J121" s="676"/>
      <c r="K121" s="420">
        <f t="shared" si="6"/>
        <v>8010000</v>
      </c>
      <c r="M121" s="657"/>
      <c r="N121" s="658"/>
      <c r="O121" s="348"/>
      <c r="P121" s="349"/>
      <c r="Q121" s="563"/>
    </row>
    <row r="122" spans="1:17" s="18" customFormat="1" x14ac:dyDescent="0.25">
      <c r="A122" s="657">
        <v>45262</v>
      </c>
      <c r="B122" s="698" t="s">
        <v>7785</v>
      </c>
      <c r="C122" s="692">
        <v>52043</v>
      </c>
      <c r="D122" s="349"/>
      <c r="E122" s="349">
        <f t="shared" si="4"/>
        <v>4473371</v>
      </c>
      <c r="G122" s="672">
        <v>45247</v>
      </c>
      <c r="H122" s="673" t="s">
        <v>7732</v>
      </c>
      <c r="I122" s="11">
        <v>500000</v>
      </c>
      <c r="J122" s="676"/>
      <c r="K122" s="420">
        <f t="shared" si="6"/>
        <v>7510000</v>
      </c>
      <c r="M122" s="657"/>
      <c r="N122" s="658"/>
      <c r="O122" s="17"/>
      <c r="P122" s="349"/>
      <c r="Q122" s="563"/>
    </row>
    <row r="123" spans="1:17" s="18" customFormat="1" ht="30.75" customHeight="1" x14ac:dyDescent="0.25">
      <c r="A123" s="657">
        <v>45264</v>
      </c>
      <c r="B123" s="658" t="s">
        <v>7743</v>
      </c>
      <c r="C123" s="17">
        <v>600000</v>
      </c>
      <c r="D123" s="349"/>
      <c r="E123" s="349">
        <f t="shared" si="4"/>
        <v>3873371</v>
      </c>
      <c r="G123" s="672">
        <v>45247</v>
      </c>
      <c r="H123" s="673" t="s">
        <v>7732</v>
      </c>
      <c r="I123" s="11">
        <v>500000</v>
      </c>
      <c r="J123" s="676"/>
      <c r="K123" s="420">
        <f t="shared" si="6"/>
        <v>7010000</v>
      </c>
      <c r="M123" s="657"/>
      <c r="N123" s="658"/>
      <c r="O123" s="348"/>
      <c r="P123" s="349"/>
      <c r="Q123" s="563"/>
    </row>
    <row r="124" spans="1:17" s="18" customFormat="1" ht="30" x14ac:dyDescent="0.25">
      <c r="A124" s="657">
        <v>45265</v>
      </c>
      <c r="B124" s="658" t="s">
        <v>7744</v>
      </c>
      <c r="C124" s="17">
        <v>132000</v>
      </c>
      <c r="D124" s="349"/>
      <c r="E124" s="349">
        <f t="shared" si="4"/>
        <v>3741371</v>
      </c>
      <c r="G124" s="672">
        <v>45247</v>
      </c>
      <c r="H124" s="673" t="s">
        <v>7732</v>
      </c>
      <c r="I124" s="11">
        <v>500000</v>
      </c>
      <c r="J124" s="420"/>
      <c r="K124" s="420">
        <f t="shared" si="6"/>
        <v>6510000</v>
      </c>
      <c r="M124" s="657"/>
      <c r="N124" s="658"/>
      <c r="O124" s="348"/>
      <c r="P124" s="349"/>
      <c r="Q124" s="563"/>
    </row>
    <row r="125" spans="1:17" s="18" customFormat="1" x14ac:dyDescent="0.25">
      <c r="A125" s="657">
        <v>45265</v>
      </c>
      <c r="B125" s="658" t="s">
        <v>7745</v>
      </c>
      <c r="C125" s="348">
        <v>100000</v>
      </c>
      <c r="D125" s="349"/>
      <c r="E125" s="349">
        <f t="shared" si="4"/>
        <v>3641371</v>
      </c>
      <c r="G125" s="672">
        <v>45247</v>
      </c>
      <c r="H125" s="673" t="s">
        <v>7735</v>
      </c>
      <c r="I125" s="11">
        <v>450000</v>
      </c>
      <c r="J125" s="420"/>
      <c r="K125" s="420">
        <f t="shared" si="6"/>
        <v>6060000</v>
      </c>
      <c r="M125" s="657"/>
      <c r="N125" s="658"/>
      <c r="O125" s="348"/>
      <c r="P125" s="349"/>
      <c r="Q125" s="563"/>
    </row>
    <row r="126" spans="1:17" s="18" customFormat="1" x14ac:dyDescent="0.25">
      <c r="A126" s="657">
        <v>45265</v>
      </c>
      <c r="B126" s="658" t="s">
        <v>7746</v>
      </c>
      <c r="C126" s="348">
        <v>300000</v>
      </c>
      <c r="D126" s="349"/>
      <c r="E126" s="349">
        <f t="shared" si="4"/>
        <v>3341371</v>
      </c>
      <c r="G126" s="672">
        <v>45247</v>
      </c>
      <c r="H126" s="673" t="s">
        <v>7732</v>
      </c>
      <c r="I126" s="11">
        <v>400000</v>
      </c>
      <c r="J126" s="420"/>
      <c r="K126" s="420">
        <f t="shared" si="6"/>
        <v>5660000</v>
      </c>
      <c r="M126" s="657"/>
      <c r="N126" s="658"/>
      <c r="O126" s="348"/>
      <c r="P126" s="349"/>
      <c r="Q126" s="563"/>
    </row>
    <row r="127" spans="1:17" s="18" customFormat="1" ht="30" x14ac:dyDescent="0.25">
      <c r="A127" s="657">
        <v>45265</v>
      </c>
      <c r="B127" s="658" t="s">
        <v>7747</v>
      </c>
      <c r="C127" s="348">
        <v>500000</v>
      </c>
      <c r="D127" s="349"/>
      <c r="E127" s="349">
        <f t="shared" si="4"/>
        <v>2841371</v>
      </c>
      <c r="G127" s="672">
        <v>45247</v>
      </c>
      <c r="H127" s="673" t="s">
        <v>7732</v>
      </c>
      <c r="I127" s="11">
        <v>300000</v>
      </c>
      <c r="J127" s="420"/>
      <c r="K127" s="420">
        <f t="shared" si="6"/>
        <v>5360000</v>
      </c>
      <c r="M127" s="657"/>
      <c r="N127" s="658"/>
      <c r="O127" s="17"/>
      <c r="P127" s="349"/>
      <c r="Q127" s="563"/>
    </row>
    <row r="128" spans="1:17" s="18" customFormat="1" x14ac:dyDescent="0.25">
      <c r="A128" s="657">
        <v>45268</v>
      </c>
      <c r="B128" s="658" t="s">
        <v>7751</v>
      </c>
      <c r="C128" s="348">
        <v>112700</v>
      </c>
      <c r="D128" s="349"/>
      <c r="E128" s="349">
        <f t="shared" si="4"/>
        <v>2728671</v>
      </c>
      <c r="G128" s="672">
        <v>45247</v>
      </c>
      <c r="H128" s="673" t="s">
        <v>7732</v>
      </c>
      <c r="I128" s="11">
        <v>300000</v>
      </c>
      <c r="J128" s="420"/>
      <c r="K128" s="420">
        <f t="shared" si="6"/>
        <v>5060000</v>
      </c>
      <c r="M128" s="657"/>
      <c r="N128" s="658"/>
      <c r="O128" s="17"/>
      <c r="P128" s="349"/>
      <c r="Q128" s="563"/>
    </row>
    <row r="129" spans="1:17" s="18" customFormat="1" x14ac:dyDescent="0.25">
      <c r="A129" s="657">
        <v>45268</v>
      </c>
      <c r="B129" s="658" t="s">
        <v>7750</v>
      </c>
      <c r="C129" s="348">
        <v>61500</v>
      </c>
      <c r="D129" s="349"/>
      <c r="E129" s="349">
        <f t="shared" ref="E129:E170" si="7">E128+D129-C129</f>
        <v>2667171</v>
      </c>
      <c r="G129" s="672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57"/>
      <c r="N129" s="658"/>
      <c r="O129" s="17"/>
      <c r="P129" s="349"/>
      <c r="Q129" s="563"/>
    </row>
    <row r="130" spans="1:17" s="18" customFormat="1" ht="30" x14ac:dyDescent="0.25">
      <c r="A130" s="657">
        <v>45268</v>
      </c>
      <c r="B130" s="658" t="s">
        <v>7749</v>
      </c>
      <c r="C130" s="348">
        <v>165000</v>
      </c>
      <c r="D130" s="349"/>
      <c r="E130" s="349">
        <f t="shared" si="7"/>
        <v>2502171</v>
      </c>
      <c r="G130" s="672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57"/>
      <c r="N130" s="658"/>
      <c r="O130" s="17"/>
      <c r="P130" s="349"/>
      <c r="Q130" s="563"/>
    </row>
    <row r="131" spans="1:17" s="18" customFormat="1" ht="30" x14ac:dyDescent="0.25">
      <c r="A131" s="657">
        <v>45269</v>
      </c>
      <c r="B131" s="658" t="s">
        <v>7752</v>
      </c>
      <c r="C131" s="348">
        <v>340000</v>
      </c>
      <c r="D131" s="349"/>
      <c r="E131" s="349">
        <f t="shared" si="7"/>
        <v>2162171</v>
      </c>
      <c r="G131" s="672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57"/>
      <c r="N131" s="658"/>
      <c r="O131" s="17"/>
      <c r="P131" s="349"/>
      <c r="Q131" s="563"/>
    </row>
    <row r="132" spans="1:17" s="18" customFormat="1" x14ac:dyDescent="0.25">
      <c r="A132" s="657">
        <v>45271</v>
      </c>
      <c r="B132" s="658" t="s">
        <v>7757</v>
      </c>
      <c r="C132" s="348">
        <v>59000</v>
      </c>
      <c r="D132" s="349"/>
      <c r="E132" s="349">
        <f t="shared" si="7"/>
        <v>2103171</v>
      </c>
      <c r="G132" s="672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57"/>
      <c r="N132" s="658"/>
      <c r="O132" s="348"/>
      <c r="P132" s="349"/>
      <c r="Q132" s="563"/>
    </row>
    <row r="133" spans="1:17" s="18" customFormat="1" ht="21" customHeight="1" x14ac:dyDescent="0.25">
      <c r="A133" s="657">
        <v>45272</v>
      </c>
      <c r="B133" s="658" t="s">
        <v>7758</v>
      </c>
      <c r="C133" s="348">
        <v>400000</v>
      </c>
      <c r="D133" s="349"/>
      <c r="E133" s="349">
        <f t="shared" si="7"/>
        <v>1703171</v>
      </c>
      <c r="G133" s="672">
        <v>45274</v>
      </c>
      <c r="H133" s="675" t="s">
        <v>7760</v>
      </c>
      <c r="I133" s="11"/>
      <c r="J133" s="674">
        <v>3221233</v>
      </c>
      <c r="K133" s="420">
        <f t="shared" si="6"/>
        <v>3221233</v>
      </c>
      <c r="M133" s="657"/>
      <c r="N133" s="658"/>
      <c r="O133" s="348"/>
      <c r="P133" s="349"/>
      <c r="Q133" s="563"/>
    </row>
    <row r="134" spans="1:17" s="18" customFormat="1" ht="21" customHeight="1" x14ac:dyDescent="0.25">
      <c r="A134" s="657">
        <v>45273</v>
      </c>
      <c r="B134" s="658" t="s">
        <v>7758</v>
      </c>
      <c r="C134" s="348">
        <v>600000</v>
      </c>
      <c r="D134" s="349"/>
      <c r="E134" s="349">
        <f t="shared" si="7"/>
        <v>1103171</v>
      </c>
      <c r="G134" s="672">
        <v>45274</v>
      </c>
      <c r="H134" s="675" t="s">
        <v>7760</v>
      </c>
      <c r="I134" s="11"/>
      <c r="J134" s="674">
        <v>1000000</v>
      </c>
      <c r="K134" s="420">
        <f t="shared" si="6"/>
        <v>4221233</v>
      </c>
      <c r="M134" s="657"/>
      <c r="N134" s="658"/>
      <c r="O134" s="348"/>
      <c r="P134" s="349"/>
      <c r="Q134" s="563"/>
    </row>
    <row r="135" spans="1:17" s="18" customFormat="1" ht="31.5" x14ac:dyDescent="0.25">
      <c r="A135" s="657">
        <v>45273</v>
      </c>
      <c r="B135" s="658" t="s">
        <v>7759</v>
      </c>
      <c r="C135" s="348">
        <v>200000</v>
      </c>
      <c r="D135" s="349"/>
      <c r="E135" s="349">
        <f t="shared" si="7"/>
        <v>903171</v>
      </c>
      <c r="G135" s="672">
        <v>45279</v>
      </c>
      <c r="H135" s="12" t="s">
        <v>7767</v>
      </c>
      <c r="I135" s="11">
        <v>100000</v>
      </c>
      <c r="J135" s="420"/>
      <c r="K135" s="420">
        <f t="shared" si="6"/>
        <v>4121233</v>
      </c>
      <c r="M135" s="657"/>
      <c r="N135" s="658"/>
      <c r="O135" s="348"/>
      <c r="P135" s="349"/>
      <c r="Q135" s="563"/>
    </row>
    <row r="136" spans="1:17" s="18" customFormat="1" ht="31.5" x14ac:dyDescent="0.25">
      <c r="A136" s="657">
        <v>45274</v>
      </c>
      <c r="B136" s="658" t="s">
        <v>7764</v>
      </c>
      <c r="C136" s="348">
        <v>155000</v>
      </c>
      <c r="D136" s="349"/>
      <c r="E136" s="349">
        <f t="shared" si="7"/>
        <v>748171</v>
      </c>
      <c r="G136" s="672">
        <v>45279</v>
      </c>
      <c r="H136" s="12" t="s">
        <v>7767</v>
      </c>
      <c r="I136" s="11">
        <v>150000</v>
      </c>
      <c r="J136" s="420"/>
      <c r="K136" s="420">
        <f t="shared" si="6"/>
        <v>3971233</v>
      </c>
      <c r="M136" s="657"/>
      <c r="N136" s="658"/>
      <c r="O136" s="348"/>
      <c r="P136" s="349"/>
      <c r="Q136" s="563"/>
    </row>
    <row r="137" spans="1:17" ht="31.5" x14ac:dyDescent="0.25">
      <c r="A137" s="657">
        <v>45274</v>
      </c>
      <c r="B137" s="658" t="s">
        <v>7672</v>
      </c>
      <c r="C137" s="348">
        <v>95000</v>
      </c>
      <c r="D137" s="349"/>
      <c r="E137" s="349">
        <f t="shared" si="7"/>
        <v>653171</v>
      </c>
      <c r="G137" s="672">
        <v>45279</v>
      </c>
      <c r="H137" s="12" t="s">
        <v>7768</v>
      </c>
      <c r="I137" s="11">
        <v>250000</v>
      </c>
      <c r="J137" s="420"/>
      <c r="K137" s="420">
        <f t="shared" si="6"/>
        <v>3721233</v>
      </c>
      <c r="M137" s="657"/>
      <c r="N137" s="658"/>
      <c r="O137" s="348"/>
      <c r="P137" s="349"/>
      <c r="Q137" s="563"/>
    </row>
    <row r="138" spans="1:17" ht="31.5" x14ac:dyDescent="0.25">
      <c r="A138" s="657">
        <v>45275</v>
      </c>
      <c r="B138" s="658" t="s">
        <v>7765</v>
      </c>
      <c r="C138" s="348">
        <v>40000</v>
      </c>
      <c r="D138" s="349"/>
      <c r="E138" s="349">
        <f t="shared" si="7"/>
        <v>613171</v>
      </c>
      <c r="G138" s="672">
        <v>45280</v>
      </c>
      <c r="H138" s="12" t="s">
        <v>7768</v>
      </c>
      <c r="I138" s="11">
        <v>250000</v>
      </c>
      <c r="J138" s="420"/>
      <c r="K138" s="420">
        <f t="shared" si="6"/>
        <v>3471233</v>
      </c>
      <c r="M138" s="660"/>
      <c r="N138" s="658"/>
      <c r="O138" s="661"/>
      <c r="P138" s="662"/>
      <c r="Q138" s="563"/>
    </row>
    <row r="139" spans="1:17" ht="31.5" x14ac:dyDescent="0.25">
      <c r="A139" s="657">
        <v>45275</v>
      </c>
      <c r="B139" s="658" t="s">
        <v>7746</v>
      </c>
      <c r="C139" s="348">
        <v>300000</v>
      </c>
      <c r="D139" s="349"/>
      <c r="E139" s="349">
        <f t="shared" si="7"/>
        <v>313171</v>
      </c>
      <c r="F139" s="382"/>
      <c r="G139" s="672">
        <v>45280</v>
      </c>
      <c r="H139" s="12" t="s">
        <v>7771</v>
      </c>
      <c r="I139" s="11">
        <v>100000</v>
      </c>
      <c r="J139" s="420"/>
      <c r="K139" s="420">
        <f t="shared" si="6"/>
        <v>3371233</v>
      </c>
      <c r="M139" s="660"/>
      <c r="N139" s="658"/>
      <c r="O139" s="661"/>
      <c r="P139" s="662"/>
      <c r="Q139" s="563"/>
    </row>
    <row r="140" spans="1:17" ht="31.5" x14ac:dyDescent="0.25">
      <c r="A140" s="657">
        <v>45275</v>
      </c>
      <c r="B140" s="658" t="s">
        <v>7766</v>
      </c>
      <c r="C140" s="348">
        <v>143500</v>
      </c>
      <c r="D140" s="349"/>
      <c r="E140" s="349">
        <f t="shared" si="7"/>
        <v>169671</v>
      </c>
      <c r="G140" s="672">
        <v>45280</v>
      </c>
      <c r="H140" s="12" t="s">
        <v>7770</v>
      </c>
      <c r="I140" s="11">
        <v>1500000</v>
      </c>
      <c r="J140" s="420"/>
      <c r="K140" s="420">
        <f t="shared" si="6"/>
        <v>1871233</v>
      </c>
      <c r="M140" s="660"/>
      <c r="N140" s="658"/>
      <c r="O140" s="661"/>
      <c r="P140" s="662"/>
      <c r="Q140" s="563"/>
    </row>
    <row r="141" spans="1:17" ht="31.5" x14ac:dyDescent="0.25">
      <c r="A141" s="657">
        <v>45276</v>
      </c>
      <c r="B141" s="658" t="s">
        <v>7645</v>
      </c>
      <c r="C141" s="348">
        <v>160000</v>
      </c>
      <c r="D141" s="349"/>
      <c r="E141" s="349">
        <f t="shared" si="7"/>
        <v>9671</v>
      </c>
      <c r="F141" s="382"/>
      <c r="G141" s="672">
        <v>45283</v>
      </c>
      <c r="H141" s="12" t="s">
        <v>7772</v>
      </c>
      <c r="I141" s="11">
        <v>100000</v>
      </c>
      <c r="J141" s="420"/>
      <c r="K141" s="420">
        <f t="shared" si="6"/>
        <v>1771233</v>
      </c>
      <c r="M141" s="660"/>
      <c r="N141" s="658"/>
      <c r="O141" s="661"/>
      <c r="P141" s="662"/>
      <c r="Q141" s="563"/>
    </row>
    <row r="142" spans="1:17" x14ac:dyDescent="0.25">
      <c r="A142" s="657">
        <v>45280</v>
      </c>
      <c r="B142" s="658" t="s">
        <v>7786</v>
      </c>
      <c r="C142" s="348"/>
      <c r="D142" s="349">
        <v>5000000</v>
      </c>
      <c r="E142" s="701">
        <f t="shared" si="7"/>
        <v>5009671</v>
      </c>
      <c r="G142" s="672">
        <v>45286</v>
      </c>
      <c r="H142" s="12" t="s">
        <v>7797</v>
      </c>
      <c r="I142" s="11">
        <v>125000</v>
      </c>
      <c r="J142" s="420"/>
      <c r="K142" s="420">
        <f t="shared" si="6"/>
        <v>1646233</v>
      </c>
      <c r="M142" s="660"/>
      <c r="N142" s="659"/>
      <c r="O142" s="348"/>
      <c r="P142" s="349"/>
      <c r="Q142" s="563"/>
    </row>
    <row r="143" spans="1:17" x14ac:dyDescent="0.25">
      <c r="A143" s="657">
        <v>45287</v>
      </c>
      <c r="B143" s="337" t="s">
        <v>7812</v>
      </c>
      <c r="C143" s="348">
        <v>250000</v>
      </c>
      <c r="D143" s="349"/>
      <c r="E143" s="349">
        <f t="shared" si="7"/>
        <v>4759671</v>
      </c>
      <c r="F143" s="382"/>
      <c r="G143" s="672">
        <v>45286</v>
      </c>
      <c r="H143" s="12" t="s">
        <v>7798</v>
      </c>
      <c r="I143" s="11">
        <v>200000</v>
      </c>
      <c r="J143" s="420"/>
      <c r="K143" s="420">
        <f t="shared" si="6"/>
        <v>1446233</v>
      </c>
      <c r="M143" s="660"/>
      <c r="N143" s="658"/>
      <c r="O143" s="348"/>
      <c r="P143" s="349"/>
      <c r="Q143" s="563"/>
    </row>
    <row r="144" spans="1:17" ht="31.5" x14ac:dyDescent="0.25">
      <c r="A144" s="657">
        <v>45288</v>
      </c>
      <c r="B144" s="658" t="s">
        <v>7712</v>
      </c>
      <c r="C144" s="348">
        <v>765000</v>
      </c>
      <c r="D144" s="349"/>
      <c r="E144" s="349">
        <f t="shared" si="7"/>
        <v>3994671</v>
      </c>
      <c r="G144" s="672">
        <v>45286</v>
      </c>
      <c r="H144" s="12" t="s">
        <v>7799</v>
      </c>
      <c r="I144" s="11">
        <v>100000</v>
      </c>
      <c r="J144" s="420"/>
      <c r="K144" s="420">
        <f t="shared" si="6"/>
        <v>1346233</v>
      </c>
      <c r="M144" s="660"/>
      <c r="N144" s="658"/>
      <c r="O144" s="348"/>
      <c r="P144" s="349"/>
      <c r="Q144" s="563"/>
    </row>
    <row r="145" spans="1:17" ht="24" customHeight="1" x14ac:dyDescent="0.25">
      <c r="A145" s="657">
        <v>45288</v>
      </c>
      <c r="B145" s="658" t="s">
        <v>7817</v>
      </c>
      <c r="C145" s="17">
        <v>1000000</v>
      </c>
      <c r="D145" s="349"/>
      <c r="E145" s="349">
        <f t="shared" si="7"/>
        <v>2994671</v>
      </c>
      <c r="G145" s="672">
        <v>45286</v>
      </c>
      <c r="H145" s="12" t="s">
        <v>7800</v>
      </c>
      <c r="I145" s="11">
        <v>500000</v>
      </c>
      <c r="J145" s="420"/>
      <c r="K145" s="420">
        <f t="shared" si="6"/>
        <v>846233</v>
      </c>
      <c r="M145" s="660"/>
      <c r="N145" s="658"/>
      <c r="O145" s="348"/>
      <c r="P145" s="349"/>
      <c r="Q145" s="563"/>
    </row>
    <row r="146" spans="1:17" ht="31.5" x14ac:dyDescent="0.25">
      <c r="A146" s="657"/>
      <c r="B146" s="337"/>
      <c r="C146" s="17"/>
      <c r="D146" s="349"/>
      <c r="E146" s="349">
        <f t="shared" si="7"/>
        <v>2994671</v>
      </c>
      <c r="G146" s="672">
        <v>45286</v>
      </c>
      <c r="H146" s="12" t="s">
        <v>7807</v>
      </c>
      <c r="I146" s="11">
        <v>42000</v>
      </c>
      <c r="J146" s="420"/>
      <c r="K146" s="420">
        <f t="shared" si="6"/>
        <v>804233</v>
      </c>
      <c r="M146" s="660"/>
      <c r="N146" s="658"/>
      <c r="O146" s="348"/>
      <c r="P146" s="348"/>
      <c r="Q146" s="563"/>
    </row>
    <row r="147" spans="1:17" s="18" customFormat="1" x14ac:dyDescent="0.25">
      <c r="A147" s="657"/>
      <c r="B147" s="658"/>
      <c r="C147" s="17"/>
      <c r="D147" s="349"/>
      <c r="E147" s="349">
        <f t="shared" si="7"/>
        <v>2994671</v>
      </c>
      <c r="G147" s="672">
        <v>45286</v>
      </c>
      <c r="H147" s="12" t="s">
        <v>7801</v>
      </c>
      <c r="I147" s="11">
        <v>74000</v>
      </c>
      <c r="J147" s="420"/>
      <c r="K147" s="420">
        <f t="shared" si="6"/>
        <v>730233</v>
      </c>
      <c r="M147" s="660"/>
      <c r="N147" s="658"/>
      <c r="O147" s="348"/>
      <c r="P147" s="348"/>
      <c r="Q147" s="563"/>
    </row>
    <row r="148" spans="1:17" x14ac:dyDescent="0.25">
      <c r="A148" s="657"/>
      <c r="B148" s="658"/>
      <c r="C148" s="17"/>
      <c r="D148" s="349"/>
      <c r="E148" s="349">
        <f t="shared" si="7"/>
        <v>2994671</v>
      </c>
      <c r="G148" s="672">
        <v>45286</v>
      </c>
      <c r="H148" s="698" t="s">
        <v>7629</v>
      </c>
      <c r="I148" s="692">
        <f>4221233*1%</f>
        <v>42212.33</v>
      </c>
      <c r="J148" s="420"/>
      <c r="K148" s="420">
        <f t="shared" si="6"/>
        <v>688020.67</v>
      </c>
      <c r="M148" s="660"/>
      <c r="N148" s="658"/>
      <c r="O148" s="348"/>
      <c r="P148" s="348"/>
      <c r="Q148" s="563"/>
    </row>
    <row r="149" spans="1:17" ht="31.5" x14ac:dyDescent="0.25">
      <c r="A149" s="657"/>
      <c r="B149" s="337"/>
      <c r="C149" s="348"/>
      <c r="D149" s="349"/>
      <c r="E149" s="349">
        <f t="shared" si="7"/>
        <v>2994671</v>
      </c>
      <c r="G149" s="672">
        <v>45286</v>
      </c>
      <c r="H149" s="12" t="s">
        <v>7803</v>
      </c>
      <c r="I149" s="11">
        <v>51000</v>
      </c>
      <c r="J149" s="420"/>
      <c r="K149" s="420">
        <f t="shared" si="6"/>
        <v>637020.67000000004</v>
      </c>
      <c r="M149" s="660"/>
      <c r="N149" s="658"/>
      <c r="O149" s="348"/>
      <c r="P149" s="348"/>
      <c r="Q149" s="563"/>
    </row>
    <row r="150" spans="1:17" x14ac:dyDescent="0.25">
      <c r="A150" s="657"/>
      <c r="B150" s="337"/>
      <c r="C150" s="348"/>
      <c r="D150" s="349"/>
      <c r="E150" s="349">
        <f t="shared" si="7"/>
        <v>2994671</v>
      </c>
      <c r="G150" s="672">
        <v>45286</v>
      </c>
      <c r="H150" s="12" t="s">
        <v>7802</v>
      </c>
      <c r="I150" s="11">
        <v>218000</v>
      </c>
      <c r="J150" s="420"/>
      <c r="K150" s="420">
        <f t="shared" si="6"/>
        <v>419020.67000000004</v>
      </c>
      <c r="M150" s="660"/>
      <c r="N150" s="658"/>
      <c r="O150" s="348"/>
      <c r="P150" s="348"/>
      <c r="Q150" s="563">
        <f t="shared" ref="Q150:Q153" si="8">Q149+P150-O150</f>
        <v>0</v>
      </c>
    </row>
    <row r="151" spans="1:17" ht="31.5" x14ac:dyDescent="0.25">
      <c r="A151" s="657"/>
      <c r="B151" s="658"/>
      <c r="C151" s="348"/>
      <c r="D151" s="349"/>
      <c r="E151" s="349">
        <f t="shared" si="7"/>
        <v>2994671</v>
      </c>
      <c r="G151" s="672">
        <v>45286</v>
      </c>
      <c r="H151" s="12" t="s">
        <v>7808</v>
      </c>
      <c r="I151" s="11">
        <v>39000</v>
      </c>
      <c r="J151" s="420"/>
      <c r="K151" s="420">
        <f t="shared" si="6"/>
        <v>380020.67000000004</v>
      </c>
      <c r="M151" s="660"/>
      <c r="N151" s="658"/>
      <c r="O151" s="348"/>
      <c r="P151" s="348"/>
      <c r="Q151" s="563">
        <f t="shared" si="8"/>
        <v>0</v>
      </c>
    </row>
    <row r="152" spans="1:17" ht="31.5" x14ac:dyDescent="0.25">
      <c r="A152" s="657"/>
      <c r="B152" s="337"/>
      <c r="C152" s="348"/>
      <c r="D152" s="349"/>
      <c r="E152" s="349">
        <f t="shared" si="7"/>
        <v>2994671</v>
      </c>
      <c r="G152" s="672">
        <v>45286</v>
      </c>
      <c r="H152" s="12" t="s">
        <v>7804</v>
      </c>
      <c r="I152" s="11">
        <v>80000</v>
      </c>
      <c r="J152" s="420"/>
      <c r="K152" s="420">
        <f t="shared" si="6"/>
        <v>300020.67000000004</v>
      </c>
      <c r="M152" s="660"/>
      <c r="N152" s="658"/>
      <c r="O152" s="348"/>
      <c r="P152" s="348"/>
      <c r="Q152" s="563">
        <f t="shared" si="8"/>
        <v>0</v>
      </c>
    </row>
    <row r="153" spans="1:17" ht="31.5" x14ac:dyDescent="0.25">
      <c r="A153" s="657"/>
      <c r="B153" s="337"/>
      <c r="C153" s="348"/>
      <c r="D153" s="349"/>
      <c r="E153" s="349">
        <f t="shared" si="7"/>
        <v>2994671</v>
      </c>
      <c r="G153" s="672">
        <v>45287</v>
      </c>
      <c r="H153" s="12" t="s">
        <v>7805</v>
      </c>
      <c r="I153" s="11">
        <v>50000</v>
      </c>
      <c r="J153" s="420"/>
      <c r="K153" s="420">
        <f t="shared" si="6"/>
        <v>250020.67000000004</v>
      </c>
      <c r="M153" s="660"/>
      <c r="N153" s="658"/>
      <c r="O153" s="348"/>
      <c r="P153" s="348"/>
      <c r="Q153" s="563">
        <f t="shared" si="8"/>
        <v>0</v>
      </c>
    </row>
    <row r="154" spans="1:17" x14ac:dyDescent="0.25">
      <c r="A154" s="657"/>
      <c r="B154" s="658"/>
      <c r="C154" s="348"/>
      <c r="D154" s="349"/>
      <c r="E154" s="349">
        <f t="shared" si="7"/>
        <v>2994671</v>
      </c>
      <c r="G154" s="672">
        <v>45287</v>
      </c>
      <c r="H154" s="12" t="s">
        <v>7806</v>
      </c>
      <c r="I154" s="11">
        <v>250000</v>
      </c>
      <c r="J154" s="420"/>
      <c r="K154" s="420">
        <f t="shared" si="6"/>
        <v>20.67000000004191</v>
      </c>
      <c r="M154" s="16"/>
      <c r="N154" s="658"/>
      <c r="O154" s="348"/>
      <c r="P154" s="348"/>
      <c r="Q154" s="563"/>
    </row>
    <row r="155" spans="1:17" x14ac:dyDescent="0.25">
      <c r="A155" s="660"/>
      <c r="B155" s="337"/>
      <c r="C155" s="661"/>
      <c r="D155" s="662"/>
      <c r="E155" s="349">
        <f t="shared" si="7"/>
        <v>2994671</v>
      </c>
      <c r="G155" s="672">
        <v>45288</v>
      </c>
      <c r="H155" s="12" t="s">
        <v>7813</v>
      </c>
      <c r="I155" s="11"/>
      <c r="J155" s="420">
        <v>4548000</v>
      </c>
      <c r="K155" s="420">
        <f t="shared" si="6"/>
        <v>4548020.67</v>
      </c>
      <c r="M155" s="16"/>
      <c r="N155" s="658"/>
      <c r="O155" s="348"/>
      <c r="P155" s="348"/>
      <c r="Q155" s="563"/>
    </row>
    <row r="156" spans="1:17" x14ac:dyDescent="0.25">
      <c r="A156" s="660"/>
      <c r="B156" s="337"/>
      <c r="C156" s="661"/>
      <c r="D156" s="662"/>
      <c r="E156" s="349">
        <f t="shared" si="7"/>
        <v>2994671</v>
      </c>
      <c r="G156" s="672">
        <v>45288</v>
      </c>
      <c r="H156" s="12" t="s">
        <v>7814</v>
      </c>
      <c r="I156" s="11">
        <v>28300</v>
      </c>
      <c r="J156" s="420"/>
      <c r="K156" s="420">
        <f t="shared" si="6"/>
        <v>4519720.67</v>
      </c>
      <c r="M156" s="16"/>
      <c r="N156" s="658"/>
      <c r="O156" s="348"/>
      <c r="P156" s="348"/>
      <c r="Q156" s="563"/>
    </row>
    <row r="157" spans="1:17" x14ac:dyDescent="0.25">
      <c r="A157" s="660"/>
      <c r="B157" s="337"/>
      <c r="C157" s="661"/>
      <c r="D157" s="662"/>
      <c r="E157" s="349">
        <f t="shared" si="7"/>
        <v>2994671</v>
      </c>
      <c r="G157" s="672">
        <v>45288</v>
      </c>
      <c r="H157" s="12" t="s">
        <v>7815</v>
      </c>
      <c r="I157" s="11">
        <v>35000</v>
      </c>
      <c r="J157" s="420"/>
      <c r="K157" s="420">
        <f t="shared" si="6"/>
        <v>4484720.67</v>
      </c>
      <c r="M157" s="16"/>
      <c r="N157" s="658"/>
      <c r="O157" s="348"/>
      <c r="P157" s="348"/>
      <c r="Q157" s="563"/>
    </row>
    <row r="158" spans="1:17" x14ac:dyDescent="0.25">
      <c r="A158" s="660"/>
      <c r="B158" s="337"/>
      <c r="C158" s="661"/>
      <c r="D158" s="662"/>
      <c r="E158" s="349">
        <f t="shared" si="7"/>
        <v>2994671</v>
      </c>
      <c r="G158" s="672">
        <v>45289</v>
      </c>
      <c r="H158" s="12" t="s">
        <v>7816</v>
      </c>
      <c r="I158" s="11">
        <v>250000</v>
      </c>
      <c r="J158" s="420"/>
      <c r="K158" s="420">
        <f t="shared" si="6"/>
        <v>4234720.67</v>
      </c>
      <c r="M158" s="16"/>
      <c r="N158" s="658"/>
      <c r="O158" s="348"/>
      <c r="P158" s="348"/>
      <c r="Q158" s="563"/>
    </row>
    <row r="159" spans="1:17" x14ac:dyDescent="0.25">
      <c r="A159" s="660"/>
      <c r="B159" s="337"/>
      <c r="C159" s="348"/>
      <c r="D159" s="349"/>
      <c r="E159" s="349">
        <f t="shared" si="7"/>
        <v>2994671</v>
      </c>
      <c r="G159" s="672">
        <v>45290</v>
      </c>
      <c r="H159" s="12" t="s">
        <v>7816</v>
      </c>
      <c r="I159" s="11">
        <v>250000</v>
      </c>
      <c r="J159" s="420"/>
      <c r="K159" s="420">
        <f t="shared" si="6"/>
        <v>3984720.67</v>
      </c>
      <c r="M159" s="16"/>
      <c r="N159" s="658"/>
      <c r="O159" s="348"/>
      <c r="P159" s="348"/>
      <c r="Q159" s="563"/>
    </row>
    <row r="160" spans="1:17" ht="31.5" x14ac:dyDescent="0.25">
      <c r="A160" s="660"/>
      <c r="B160" s="337"/>
      <c r="C160" s="348"/>
      <c r="D160" s="349"/>
      <c r="E160" s="349">
        <f t="shared" si="7"/>
        <v>2994671</v>
      </c>
      <c r="G160" s="672">
        <v>45290</v>
      </c>
      <c r="H160" s="12" t="s">
        <v>7822</v>
      </c>
      <c r="I160" s="11">
        <v>47000</v>
      </c>
      <c r="J160" s="420"/>
      <c r="K160" s="420">
        <f t="shared" si="6"/>
        <v>3937720.67</v>
      </c>
      <c r="M160" s="16"/>
      <c r="N160" s="658"/>
      <c r="O160" s="348"/>
      <c r="P160" s="348"/>
      <c r="Q160" s="563"/>
    </row>
    <row r="161" spans="1:17" x14ac:dyDescent="0.25">
      <c r="A161" s="660"/>
      <c r="B161" s="337"/>
      <c r="C161" s="348"/>
      <c r="D161" s="349"/>
      <c r="E161" s="349">
        <f t="shared" si="7"/>
        <v>2994671</v>
      </c>
      <c r="G161" s="672"/>
      <c r="H161" s="658"/>
      <c r="I161" s="348"/>
      <c r="J161" s="349"/>
      <c r="K161" s="563"/>
      <c r="M161" s="16"/>
      <c r="N161" s="658"/>
      <c r="O161" s="348"/>
      <c r="P161" s="348"/>
      <c r="Q161" s="563"/>
    </row>
    <row r="162" spans="1:17" x14ac:dyDescent="0.25">
      <c r="A162" s="660"/>
      <c r="B162" s="337"/>
      <c r="C162" s="348"/>
      <c r="D162" s="349"/>
      <c r="E162" s="349">
        <f t="shared" si="7"/>
        <v>2994671</v>
      </c>
      <c r="G162" s="672"/>
      <c r="H162" s="12"/>
      <c r="I162" s="11"/>
      <c r="J162" s="349"/>
      <c r="K162" s="563"/>
      <c r="M162" s="16"/>
      <c r="N162" s="658"/>
      <c r="O162" s="348"/>
      <c r="P162" s="348"/>
      <c r="Q162" s="563"/>
    </row>
    <row r="163" spans="1:17" x14ac:dyDescent="0.25">
      <c r="A163" s="660"/>
      <c r="B163" s="337"/>
      <c r="C163" s="348"/>
      <c r="D163" s="348"/>
      <c r="E163" s="349">
        <f t="shared" si="7"/>
        <v>2994671</v>
      </c>
      <c r="G163" s="672"/>
      <c r="H163" s="658"/>
      <c r="I163" s="348"/>
      <c r="J163" s="349"/>
      <c r="K163" s="563"/>
      <c r="M163" s="16"/>
      <c r="N163" s="658"/>
      <c r="O163" s="348"/>
      <c r="P163" s="348"/>
      <c r="Q163" s="563"/>
    </row>
    <row r="164" spans="1:17" x14ac:dyDescent="0.25">
      <c r="A164" s="660"/>
      <c r="B164" s="337"/>
      <c r="C164" s="348"/>
      <c r="D164" s="348"/>
      <c r="E164" s="349">
        <f t="shared" si="7"/>
        <v>2994671</v>
      </c>
      <c r="G164" s="672"/>
      <c r="H164" s="658"/>
      <c r="I164" s="348"/>
      <c r="J164" s="349"/>
      <c r="K164" s="563"/>
      <c r="M164" s="16"/>
      <c r="N164" s="658"/>
      <c r="O164" s="348"/>
      <c r="P164" s="348"/>
      <c r="Q164" s="563"/>
    </row>
    <row r="165" spans="1:17" x14ac:dyDescent="0.25">
      <c r="A165" s="660"/>
      <c r="B165" s="337"/>
      <c r="C165" s="348"/>
      <c r="D165" s="348"/>
      <c r="E165" s="349">
        <f t="shared" si="7"/>
        <v>2994671</v>
      </c>
      <c r="G165" s="672"/>
      <c r="H165" s="658"/>
      <c r="I165" s="348"/>
      <c r="J165" s="349"/>
      <c r="K165" s="563"/>
      <c r="M165" s="16"/>
      <c r="N165" s="658"/>
      <c r="O165" s="348"/>
      <c r="P165" s="348"/>
      <c r="Q165" s="563"/>
    </row>
    <row r="166" spans="1:17" x14ac:dyDescent="0.25">
      <c r="A166" s="660"/>
      <c r="B166" s="337"/>
      <c r="C166" s="348"/>
      <c r="D166" s="348"/>
      <c r="E166" s="349">
        <f t="shared" si="7"/>
        <v>2994671</v>
      </c>
      <c r="G166" s="672"/>
      <c r="H166" s="658"/>
      <c r="I166" s="348"/>
      <c r="J166" s="349"/>
      <c r="K166" s="563"/>
      <c r="M166" s="16"/>
      <c r="N166" s="658"/>
      <c r="O166" s="348"/>
      <c r="P166" s="348"/>
      <c r="Q166" s="563"/>
    </row>
    <row r="167" spans="1:17" x14ac:dyDescent="0.25">
      <c r="A167" s="660"/>
      <c r="B167" s="337"/>
      <c r="C167" s="348"/>
      <c r="D167" s="348"/>
      <c r="E167" s="349">
        <f t="shared" si="7"/>
        <v>2994671</v>
      </c>
      <c r="G167" s="672"/>
      <c r="H167" s="658"/>
      <c r="I167" s="348"/>
      <c r="J167" s="349"/>
      <c r="K167" s="563"/>
      <c r="M167" s="16"/>
      <c r="N167" s="658"/>
      <c r="O167" s="348"/>
      <c r="P167" s="348"/>
      <c r="Q167" s="563"/>
    </row>
    <row r="168" spans="1:17" x14ac:dyDescent="0.25">
      <c r="A168" s="660"/>
      <c r="B168" s="337"/>
      <c r="C168" s="348"/>
      <c r="D168" s="348"/>
      <c r="E168" s="349">
        <f t="shared" si="7"/>
        <v>2994671</v>
      </c>
      <c r="G168" s="672"/>
      <c r="H168" s="665"/>
      <c r="I168" s="685"/>
      <c r="J168" s="349"/>
      <c r="K168" s="563"/>
      <c r="M168" s="16"/>
      <c r="N168" s="658"/>
      <c r="O168" s="348"/>
      <c r="P168" s="348"/>
      <c r="Q168" s="563"/>
    </row>
    <row r="169" spans="1:17" x14ac:dyDescent="0.25">
      <c r="A169" s="660"/>
      <c r="B169" s="658"/>
      <c r="C169" s="348"/>
      <c r="D169" s="348"/>
      <c r="E169" s="349">
        <f t="shared" si="7"/>
        <v>2994671</v>
      </c>
      <c r="G169" s="672"/>
      <c r="H169" s="664"/>
      <c r="I169" s="348"/>
      <c r="J169" s="663"/>
      <c r="K169" s="563"/>
      <c r="M169" s="16"/>
      <c r="N169" s="658"/>
      <c r="O169" s="348"/>
      <c r="P169" s="348"/>
      <c r="Q169" s="563"/>
    </row>
    <row r="170" spans="1:17" x14ac:dyDescent="0.25">
      <c r="A170" s="660"/>
      <c r="B170" s="337"/>
      <c r="C170" s="348"/>
      <c r="D170" s="348"/>
      <c r="E170" s="349">
        <f t="shared" si="7"/>
        <v>2994671</v>
      </c>
      <c r="G170" s="672"/>
      <c r="H170" s="664"/>
      <c r="I170" s="348"/>
      <c r="J170" s="663"/>
      <c r="K170" s="563"/>
      <c r="M170" s="16"/>
      <c r="N170" s="658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72"/>
      <c r="H171" s="686"/>
      <c r="I171" s="685"/>
      <c r="J171" s="349"/>
      <c r="K171" s="563"/>
      <c r="M171" s="16"/>
      <c r="N171" s="658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2"/>
      <c r="H172" s="658"/>
      <c r="I172" s="348"/>
      <c r="J172" s="349"/>
      <c r="K172" s="563"/>
      <c r="M172" s="16"/>
      <c r="N172" s="658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72"/>
      <c r="H173" s="658"/>
      <c r="I173" s="348"/>
      <c r="J173" s="349"/>
      <c r="K173" s="563"/>
      <c r="M173" s="16"/>
      <c r="N173" s="658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2"/>
      <c r="H174" s="658"/>
      <c r="I174" s="348"/>
      <c r="J174" s="349"/>
      <c r="K174" s="563"/>
      <c r="M174" s="16"/>
      <c r="N174" s="658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2"/>
      <c r="H175" s="658"/>
      <c r="I175" s="348"/>
      <c r="J175" s="349"/>
      <c r="K175" s="563"/>
      <c r="M175" s="16"/>
      <c r="N175" s="658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2"/>
      <c r="H176" s="658"/>
      <c r="I176" s="348"/>
      <c r="J176" s="349"/>
      <c r="K176" s="563"/>
      <c r="M176" s="16"/>
      <c r="N176" s="658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72"/>
      <c r="H177" s="658"/>
      <c r="I177" s="348"/>
      <c r="J177" s="349"/>
      <c r="K177" s="563"/>
      <c r="M177" s="16"/>
      <c r="N177" s="658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2"/>
      <c r="H178" s="658"/>
      <c r="I178" s="348"/>
      <c r="J178" s="349"/>
      <c r="K178" s="563"/>
      <c r="M178" s="16"/>
      <c r="N178" s="658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2"/>
      <c r="H179" s="658"/>
      <c r="I179" s="348"/>
      <c r="J179" s="349"/>
      <c r="K179" s="563"/>
      <c r="M179" s="16"/>
      <c r="N179" s="658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2"/>
      <c r="H180" s="658"/>
      <c r="I180" s="348"/>
      <c r="J180" s="349"/>
      <c r="K180" s="563"/>
      <c r="M180" s="16"/>
      <c r="N180" s="658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2"/>
      <c r="H181" s="658"/>
      <c r="I181" s="348"/>
      <c r="J181" s="349"/>
      <c r="K181" s="563"/>
      <c r="M181" s="16"/>
      <c r="N181" s="658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2"/>
      <c r="H182" s="658"/>
      <c r="I182" s="348"/>
      <c r="J182" s="349"/>
      <c r="K182" s="563"/>
      <c r="M182" s="16"/>
      <c r="N182" s="658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2"/>
      <c r="H183" s="658"/>
      <c r="I183" s="348"/>
      <c r="J183" s="349"/>
      <c r="K183" s="563"/>
      <c r="M183" s="16"/>
      <c r="N183" s="658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2"/>
      <c r="H184" s="658"/>
      <c r="I184" s="348"/>
      <c r="J184" s="349"/>
      <c r="K184" s="563"/>
      <c r="M184" s="16"/>
      <c r="N184" s="658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2"/>
      <c r="H185" s="658"/>
      <c r="I185" s="348"/>
      <c r="J185" s="349"/>
      <c r="K185" s="563"/>
      <c r="M185" s="16"/>
      <c r="N185" s="658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2"/>
      <c r="H186" s="658"/>
      <c r="I186" s="348"/>
      <c r="J186" s="349"/>
      <c r="K186" s="563"/>
      <c r="M186" s="16"/>
      <c r="N186" s="658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2"/>
      <c r="H187" s="658"/>
      <c r="I187" s="348"/>
      <c r="J187" s="349"/>
      <c r="K187" s="563"/>
      <c r="M187" s="16"/>
      <c r="N187" s="658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2"/>
      <c r="H188" s="687"/>
      <c r="I188" s="348"/>
      <c r="J188" s="663"/>
      <c r="K188" s="563"/>
      <c r="M188" s="16"/>
      <c r="N188" s="658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2"/>
      <c r="H189" s="687"/>
      <c r="I189" s="348"/>
      <c r="J189" s="663"/>
      <c r="K189" s="563"/>
      <c r="M189" s="16"/>
      <c r="N189" s="658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2"/>
      <c r="H190" s="658"/>
      <c r="I190" s="348"/>
      <c r="J190" s="349"/>
      <c r="K190" s="563"/>
      <c r="M190" s="16"/>
      <c r="N190" s="658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2"/>
      <c r="H191" s="698"/>
      <c r="I191" s="692"/>
      <c r="J191" s="349"/>
      <c r="K191" s="563"/>
      <c r="M191" s="16"/>
      <c r="N191" s="658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2"/>
      <c r="H192" s="658"/>
      <c r="I192" s="348"/>
      <c r="J192" s="349"/>
      <c r="K192" s="563"/>
      <c r="M192" s="16"/>
      <c r="N192" s="658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2"/>
      <c r="H193" s="658"/>
      <c r="I193" s="348"/>
      <c r="J193" s="349"/>
      <c r="K193" s="563"/>
      <c r="M193" s="16"/>
      <c r="N193" s="658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2"/>
      <c r="H194" s="658"/>
      <c r="I194" s="348"/>
      <c r="J194" s="349"/>
      <c r="K194" s="563"/>
      <c r="M194" s="16"/>
      <c r="N194" s="658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2"/>
      <c r="H195" s="687"/>
      <c r="I195" s="348"/>
      <c r="J195" s="663"/>
      <c r="K195" s="563"/>
      <c r="M195" s="16"/>
      <c r="N195" s="658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2"/>
      <c r="H196" s="658"/>
      <c r="I196" s="349"/>
      <c r="J196" s="349"/>
      <c r="K196" s="563"/>
      <c r="M196" s="16"/>
      <c r="N196" s="658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2"/>
      <c r="H197" s="658"/>
      <c r="I197" s="348"/>
      <c r="J197" s="349"/>
      <c r="K197" s="563"/>
      <c r="M197" s="16"/>
      <c r="N197" s="658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2"/>
      <c r="H198" s="698"/>
      <c r="I198" s="692"/>
      <c r="J198" s="349"/>
      <c r="K198" s="563"/>
      <c r="M198" s="16"/>
      <c r="N198" s="658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2"/>
      <c r="H199" s="658"/>
      <c r="I199" s="348"/>
      <c r="J199" s="349"/>
      <c r="K199" s="563"/>
      <c r="M199" s="16"/>
      <c r="N199" s="658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2"/>
      <c r="H200" s="658"/>
      <c r="I200" s="348"/>
      <c r="J200" s="349"/>
      <c r="K200" s="563"/>
      <c r="M200" s="16"/>
      <c r="N200" s="658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2"/>
      <c r="H201" s="658"/>
      <c r="I201" s="348"/>
      <c r="J201" s="349"/>
      <c r="K201" s="563"/>
      <c r="M201" s="16"/>
      <c r="N201" s="658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2"/>
      <c r="H202" s="658"/>
      <c r="I202" s="348"/>
      <c r="J202" s="349"/>
      <c r="K202" s="563"/>
      <c r="M202" s="16"/>
      <c r="N202" s="658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2"/>
      <c r="H203" s="658"/>
      <c r="I203" s="349"/>
      <c r="J203" s="349"/>
      <c r="K203" s="563"/>
      <c r="M203" s="16"/>
      <c r="N203" s="658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2"/>
      <c r="H204" s="658"/>
      <c r="I204" s="348"/>
      <c r="J204" s="349"/>
      <c r="K204" s="563"/>
      <c r="M204" s="16"/>
      <c r="N204" s="658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2"/>
      <c r="H205" s="658"/>
      <c r="I205" s="348"/>
      <c r="J205" s="349"/>
      <c r="K205" s="563"/>
      <c r="M205" s="16"/>
      <c r="N205" s="658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2"/>
      <c r="H206" s="658"/>
      <c r="I206" s="348"/>
      <c r="J206" s="349"/>
      <c r="K206" s="563"/>
      <c r="M206" s="16"/>
      <c r="N206" s="658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2"/>
      <c r="H207" s="687"/>
      <c r="I207" s="348"/>
      <c r="J207" s="663"/>
      <c r="K207" s="563"/>
      <c r="M207" s="16"/>
      <c r="N207" s="658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2"/>
      <c r="H208" s="337"/>
      <c r="I208" s="348"/>
      <c r="J208" s="349"/>
      <c r="K208" s="563"/>
      <c r="M208" s="16"/>
      <c r="N208" s="658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2"/>
      <c r="H209" s="658"/>
      <c r="I209" s="348"/>
      <c r="J209" s="349"/>
      <c r="K209" s="563"/>
      <c r="M209" s="16"/>
      <c r="N209" s="658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2"/>
      <c r="H210" s="687"/>
      <c r="I210" s="348"/>
      <c r="J210" s="663"/>
      <c r="K210" s="563"/>
      <c r="M210" s="16"/>
      <c r="N210" s="658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57"/>
      <c r="H211" s="658"/>
      <c r="I211" s="348"/>
      <c r="J211" s="349"/>
      <c r="K211" s="563"/>
      <c r="M211" s="16"/>
      <c r="N211" s="658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57"/>
      <c r="H212" s="658"/>
      <c r="I212" s="348"/>
      <c r="J212" s="349"/>
      <c r="K212" s="563"/>
      <c r="M212" s="16"/>
      <c r="N212" s="658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7"/>
      <c r="H213" s="658"/>
      <c r="I213" s="348"/>
      <c r="J213" s="349"/>
      <c r="K213" s="563"/>
      <c r="M213" s="16"/>
      <c r="N213" s="658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7"/>
      <c r="H214" s="658"/>
      <c r="I214" s="348"/>
      <c r="J214" s="349"/>
      <c r="K214" s="563"/>
      <c r="M214" s="16"/>
      <c r="N214" s="658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7"/>
      <c r="H215" s="658"/>
      <c r="I215" s="348"/>
      <c r="J215" s="349"/>
      <c r="K215" s="563"/>
      <c r="M215" s="16"/>
      <c r="N215" s="658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7"/>
      <c r="H216" s="658"/>
      <c r="I216" s="17"/>
      <c r="J216" s="349"/>
      <c r="K216" s="563"/>
      <c r="M216" s="16"/>
      <c r="N216" s="658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7"/>
      <c r="H217" s="658"/>
      <c r="I217" s="17"/>
      <c r="J217" s="349"/>
      <c r="K217" s="563"/>
      <c r="M217" s="16"/>
      <c r="N217" s="658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7"/>
      <c r="H218" s="658"/>
      <c r="I218" s="17"/>
      <c r="J218" s="349"/>
      <c r="K218" s="563"/>
      <c r="M218" s="16"/>
      <c r="N218" s="658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7"/>
      <c r="H219" s="658"/>
      <c r="I219" s="17"/>
      <c r="J219" s="349"/>
      <c r="K219" s="563"/>
      <c r="M219" s="16"/>
      <c r="N219" s="658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7"/>
      <c r="H220" s="658"/>
      <c r="I220" s="17"/>
      <c r="J220" s="349"/>
      <c r="K220" s="563"/>
      <c r="M220" s="16"/>
      <c r="N220" s="658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7"/>
      <c r="H221" s="658"/>
      <c r="I221" s="348"/>
      <c r="J221" s="349"/>
      <c r="K221" s="563"/>
      <c r="M221" s="16"/>
      <c r="N221" s="658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7"/>
      <c r="H222" s="337"/>
      <c r="I222" s="348"/>
      <c r="J222" s="349"/>
      <c r="K222" s="563"/>
      <c r="M222" s="16"/>
      <c r="N222" s="658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7"/>
      <c r="H223" s="337"/>
      <c r="I223" s="348"/>
      <c r="J223" s="349"/>
      <c r="K223" s="563"/>
      <c r="M223" s="16"/>
      <c r="N223" s="658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7"/>
      <c r="H224" s="337"/>
      <c r="I224" s="348"/>
      <c r="J224" s="349"/>
      <c r="K224" s="563"/>
      <c r="M224" s="16"/>
      <c r="N224" s="658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7"/>
      <c r="H225" s="337"/>
      <c r="I225" s="348"/>
      <c r="J225" s="349"/>
      <c r="K225" s="563"/>
      <c r="M225" s="16"/>
      <c r="N225" s="658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7"/>
      <c r="H226" s="337"/>
      <c r="I226" s="348"/>
      <c r="J226" s="349"/>
      <c r="K226" s="563"/>
      <c r="M226" s="16"/>
      <c r="N226" s="658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7"/>
      <c r="H227" s="337"/>
      <c r="I227" s="348"/>
      <c r="J227" s="349"/>
      <c r="K227" s="563"/>
      <c r="M227" s="16"/>
      <c r="N227" s="658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7"/>
      <c r="H228" s="337"/>
      <c r="I228" s="348"/>
      <c r="J228" s="349"/>
      <c r="K228" s="563"/>
      <c r="M228" s="16"/>
      <c r="N228" s="658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7"/>
      <c r="H229" s="337"/>
      <c r="I229" s="348"/>
      <c r="J229" s="349"/>
      <c r="K229" s="563"/>
      <c r="M229" s="16"/>
      <c r="N229" s="658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7"/>
      <c r="H230" s="337"/>
      <c r="I230" s="348"/>
      <c r="J230" s="349"/>
      <c r="K230" s="563"/>
      <c r="M230" s="16"/>
      <c r="N230" s="658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7"/>
      <c r="H231" s="337"/>
      <c r="I231" s="348"/>
      <c r="J231" s="349"/>
      <c r="K231" s="563"/>
      <c r="M231" s="16"/>
      <c r="N231" s="658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7"/>
      <c r="H232" s="337"/>
      <c r="I232" s="348"/>
      <c r="J232" s="349"/>
      <c r="K232" s="563"/>
      <c r="M232" s="16"/>
      <c r="N232" s="658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7"/>
      <c r="H233" s="658"/>
      <c r="I233" s="348"/>
      <c r="J233" s="349"/>
      <c r="K233" s="563"/>
      <c r="M233" s="16"/>
      <c r="N233" s="658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7"/>
      <c r="H234" s="337"/>
      <c r="I234" s="348"/>
      <c r="J234" s="349"/>
      <c r="K234" s="563"/>
      <c r="M234" s="16"/>
      <c r="N234" s="658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7"/>
      <c r="H235" s="337"/>
      <c r="I235" s="17"/>
      <c r="J235" s="349"/>
      <c r="K235" s="563"/>
      <c r="M235" s="16"/>
      <c r="N235" s="658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7"/>
      <c r="H236" s="337"/>
      <c r="I236" s="348"/>
      <c r="J236" s="349"/>
      <c r="K236" s="563"/>
      <c r="M236" s="16"/>
      <c r="N236" s="658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7"/>
      <c r="H237" s="337"/>
      <c r="I237" s="348"/>
      <c r="J237" s="349"/>
      <c r="K237" s="563"/>
      <c r="M237" s="16"/>
      <c r="N237" s="658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7"/>
      <c r="H238" s="658"/>
      <c r="I238" s="348"/>
      <c r="J238" s="349"/>
      <c r="K238" s="563"/>
      <c r="M238" s="16"/>
      <c r="N238" s="658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7"/>
      <c r="H239" s="337"/>
      <c r="I239" s="348"/>
      <c r="J239" s="349"/>
      <c r="K239" s="563"/>
      <c r="M239" s="16"/>
      <c r="N239" s="658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7"/>
      <c r="H240" s="658"/>
      <c r="I240" s="17"/>
      <c r="J240" s="349"/>
      <c r="K240" s="563"/>
      <c r="M240" s="16"/>
      <c r="N240" s="658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7"/>
      <c r="H241" s="658"/>
      <c r="I241" s="17"/>
      <c r="J241" s="349"/>
      <c r="K241" s="563"/>
      <c r="M241" s="16"/>
      <c r="N241" s="658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7"/>
      <c r="H242" s="337"/>
      <c r="I242" s="17"/>
      <c r="J242" s="349"/>
      <c r="K242" s="563"/>
      <c r="M242" s="16"/>
      <c r="N242" s="658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7"/>
      <c r="H243" s="658"/>
      <c r="I243" s="17"/>
      <c r="J243" s="349"/>
      <c r="K243" s="563"/>
      <c r="M243" s="16"/>
      <c r="N243" s="658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7"/>
      <c r="H244" s="658"/>
      <c r="I244" s="17"/>
      <c r="J244" s="349"/>
      <c r="K244" s="563"/>
      <c r="M244" s="16"/>
      <c r="N244" s="658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7"/>
      <c r="H245" s="337"/>
      <c r="I245" s="348"/>
      <c r="J245" s="349"/>
      <c r="K245" s="563"/>
      <c r="M245" s="16"/>
      <c r="N245" s="658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7"/>
      <c r="H246" s="337"/>
      <c r="I246" s="348"/>
      <c r="J246" s="349"/>
      <c r="K246" s="563"/>
      <c r="M246" s="16"/>
      <c r="N246" s="658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7"/>
      <c r="H247" s="658"/>
      <c r="I247" s="348"/>
      <c r="J247" s="349"/>
      <c r="K247" s="563"/>
      <c r="M247" s="16"/>
      <c r="N247" s="658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7"/>
      <c r="H248" s="337"/>
      <c r="I248" s="348"/>
      <c r="J248" s="349"/>
      <c r="K248" s="563"/>
      <c r="M248" s="16"/>
      <c r="N248" s="658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7"/>
      <c r="H249" s="337"/>
      <c r="I249" s="348"/>
      <c r="J249" s="349"/>
      <c r="K249" s="563"/>
      <c r="M249" s="16"/>
      <c r="N249" s="658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7"/>
      <c r="H250" s="658"/>
      <c r="I250" s="348"/>
      <c r="J250" s="349"/>
      <c r="K250" s="563"/>
      <c r="M250" s="16"/>
      <c r="N250" s="658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60"/>
      <c r="H251" s="337"/>
      <c r="I251" s="661"/>
      <c r="J251" s="662"/>
      <c r="K251" s="563"/>
      <c r="M251" s="16"/>
      <c r="N251" s="658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60"/>
      <c r="H252" s="337"/>
      <c r="I252" s="661"/>
      <c r="J252" s="662"/>
      <c r="K252" s="563"/>
      <c r="M252" s="16"/>
      <c r="N252" s="658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60"/>
      <c r="H253" s="337"/>
      <c r="I253" s="661"/>
      <c r="J253" s="662"/>
      <c r="K253" s="563"/>
      <c r="M253" s="16"/>
      <c r="N253" s="658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60"/>
      <c r="H254" s="337"/>
      <c r="I254" s="661"/>
      <c r="J254" s="662"/>
      <c r="K254" s="563"/>
      <c r="M254" s="16"/>
      <c r="N254" s="658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60"/>
      <c r="H255" s="337"/>
      <c r="I255" s="348"/>
      <c r="J255" s="349"/>
      <c r="K255" s="563"/>
      <c r="M255" s="16"/>
      <c r="N255" s="658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60"/>
      <c r="H256" s="337"/>
      <c r="I256" s="348"/>
      <c r="J256" s="349"/>
      <c r="K256" s="563"/>
      <c r="M256" s="16"/>
      <c r="N256" s="658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60"/>
      <c r="H257" s="337"/>
      <c r="I257" s="348"/>
      <c r="J257" s="349"/>
      <c r="K257" s="563"/>
      <c r="M257" s="16"/>
      <c r="N257" s="658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60"/>
      <c r="H258" s="337"/>
      <c r="I258" s="348"/>
      <c r="J258" s="349"/>
      <c r="K258" s="563"/>
      <c r="M258" s="16"/>
      <c r="N258" s="658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60"/>
      <c r="H259" s="337"/>
      <c r="I259" s="348"/>
      <c r="J259" s="348"/>
      <c r="K259" s="563"/>
      <c r="M259" s="16"/>
      <c r="N259" s="658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60"/>
      <c r="H260" s="337"/>
      <c r="I260" s="348"/>
      <c r="J260" s="348"/>
      <c r="K260" s="563"/>
      <c r="M260" s="16"/>
      <c r="N260" s="658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60"/>
      <c r="H261" s="337"/>
      <c r="I261" s="348"/>
      <c r="J261" s="348"/>
      <c r="K261" s="563"/>
      <c r="M261" s="16"/>
      <c r="N261" s="658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60"/>
      <c r="H262" s="337"/>
      <c r="I262" s="348"/>
      <c r="J262" s="348"/>
      <c r="K262" s="563"/>
      <c r="M262" s="16"/>
      <c r="N262" s="658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60"/>
      <c r="H263" s="337"/>
      <c r="I263" s="348"/>
      <c r="J263" s="348"/>
      <c r="K263" s="563">
        <f t="shared" ref="K263:K266" si="9">K262+J263-I263</f>
        <v>0</v>
      </c>
      <c r="M263" s="16"/>
      <c r="N263" s="658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60"/>
      <c r="H264" s="337"/>
      <c r="I264" s="348"/>
      <c r="J264" s="348"/>
      <c r="K264" s="563">
        <f t="shared" si="9"/>
        <v>0</v>
      </c>
      <c r="M264" s="16"/>
      <c r="N264" s="658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60"/>
      <c r="H265" s="658"/>
      <c r="I265" s="348"/>
      <c r="J265" s="348"/>
      <c r="K265" s="563">
        <f t="shared" si="9"/>
        <v>0</v>
      </c>
      <c r="M265" s="16"/>
      <c r="N265" s="658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60"/>
      <c r="H266" s="337"/>
      <c r="I266" s="348"/>
      <c r="J266" s="348"/>
      <c r="K266" s="563">
        <f t="shared" si="9"/>
        <v>0</v>
      </c>
      <c r="M266" s="16"/>
      <c r="N266" s="658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58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58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8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8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8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8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8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8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8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8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8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8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8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8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8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8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8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8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8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8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8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8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8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8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8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8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8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8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8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8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8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8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8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8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8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8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8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8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8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8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8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8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8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8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8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8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8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8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8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8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8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8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8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8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8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8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8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8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8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8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8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8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8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8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8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8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8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8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8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8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8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8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8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8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8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8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8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8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8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8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8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8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8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8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8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8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8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8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8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8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8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8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8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8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8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8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8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8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8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8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8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8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8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8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8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8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8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8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8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8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8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8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8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8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8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8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8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8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8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8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8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8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8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8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8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8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8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8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8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8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8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8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8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8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8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8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8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8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8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8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8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8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8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8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8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8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4" t="s">
        <v>7442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46" t="s">
        <v>7413</v>
      </c>
      <c r="C5" s="746"/>
      <c r="D5" s="746"/>
      <c r="E5" s="74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49" t="s">
        <v>94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28"/>
      <c r="N1" s="29"/>
    </row>
    <row r="2" spans="1:14" ht="30.75" customHeight="1" x14ac:dyDescent="0.25">
      <c r="A2" s="751" t="s">
        <v>95</v>
      </c>
      <c r="B2" s="752"/>
      <c r="C2" s="752"/>
      <c r="D2" s="752"/>
      <c r="E2" s="752"/>
      <c r="F2" s="752"/>
      <c r="G2" s="752"/>
      <c r="H2" s="752"/>
      <c r="I2" s="752"/>
      <c r="J2" s="752"/>
      <c r="K2" s="752"/>
      <c r="L2" s="75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47" t="s">
        <v>7116</v>
      </c>
      <c r="B62" s="748"/>
      <c r="C62" s="74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3" t="s">
        <v>94</v>
      </c>
      <c r="B1" s="754"/>
      <c r="C1" s="754"/>
      <c r="D1" s="754"/>
      <c r="E1" s="754"/>
      <c r="F1" s="754"/>
      <c r="G1" s="754"/>
    </row>
    <row r="2" spans="1:9" ht="30.75" customHeight="1" x14ac:dyDescent="0.25">
      <c r="A2" s="753" t="s">
        <v>95</v>
      </c>
      <c r="B2" s="754"/>
      <c r="C2" s="754"/>
      <c r="D2" s="754"/>
      <c r="E2" s="754"/>
      <c r="F2" s="754"/>
      <c r="G2" s="754"/>
    </row>
    <row r="3" spans="1:9" ht="18.75" customHeight="1" x14ac:dyDescent="0.25">
      <c r="A3" s="758" t="s">
        <v>103</v>
      </c>
      <c r="B3" s="758" t="s">
        <v>7126</v>
      </c>
      <c r="C3" s="760" t="s">
        <v>7140</v>
      </c>
      <c r="D3" s="756" t="s">
        <v>7124</v>
      </c>
      <c r="E3" s="756" t="s">
        <v>7141</v>
      </c>
      <c r="F3" s="756" t="s">
        <v>7277</v>
      </c>
      <c r="G3" s="756" t="s">
        <v>7142</v>
      </c>
    </row>
    <row r="4" spans="1:9" ht="59.25" customHeight="1" x14ac:dyDescent="0.25">
      <c r="A4" s="759"/>
      <c r="B4" s="759"/>
      <c r="C4" s="761"/>
      <c r="D4" s="757"/>
      <c r="E4" s="757"/>
      <c r="F4" s="757"/>
      <c r="G4" s="75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2" t="s">
        <v>7276</v>
      </c>
      <c r="B26" s="763"/>
      <c r="C26" s="763"/>
      <c r="D26" s="763"/>
      <c r="E26" s="763"/>
      <c r="F26" s="764"/>
      <c r="G26" s="492">
        <f>SUM(G7:G25)</f>
        <v>45222819.086999997</v>
      </c>
    </row>
    <row r="27" spans="1:9" s="15" customFormat="1" ht="23.25" x14ac:dyDescent="0.35">
      <c r="A27" s="755"/>
      <c r="B27" s="755"/>
      <c r="C27" s="755"/>
      <c r="D27" s="755"/>
      <c r="E27" s="755"/>
      <c r="F27" s="755"/>
      <c r="G27" s="75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69" t="s">
        <v>7486</v>
      </c>
      <c r="B1" s="769"/>
      <c r="D1" s="765" t="s">
        <v>7473</v>
      </c>
      <c r="E1" s="765"/>
      <c r="G1" s="765" t="s">
        <v>7439</v>
      </c>
      <c r="H1" s="765"/>
      <c r="J1" s="765" t="s">
        <v>7434</v>
      </c>
      <c r="K1" s="765"/>
      <c r="M1" s="765" t="s">
        <v>7335</v>
      </c>
      <c r="N1" s="765"/>
      <c r="P1" s="765" t="s">
        <v>7336</v>
      </c>
      <c r="Q1" s="765"/>
      <c r="S1" s="765" t="s">
        <v>7332</v>
      </c>
      <c r="T1" s="765"/>
      <c r="V1" s="765" t="s">
        <v>7313</v>
      </c>
      <c r="W1" s="765"/>
      <c r="Y1" s="765" t="s">
        <v>7468</v>
      </c>
      <c r="Z1" s="765"/>
      <c r="AB1" s="765" t="s">
        <v>7314</v>
      </c>
      <c r="AC1" s="765"/>
      <c r="AE1" s="765" t="s">
        <v>7147</v>
      </c>
      <c r="AF1" s="765"/>
      <c r="AH1" s="765" t="s">
        <v>7121</v>
      </c>
      <c r="AI1" s="765"/>
      <c r="AK1" s="769" t="s">
        <v>7218</v>
      </c>
      <c r="AL1" s="769"/>
      <c r="AN1" s="770" t="s">
        <v>7220</v>
      </c>
      <c r="AO1" s="770"/>
      <c r="AP1" s="770"/>
      <c r="AR1" s="765" t="s">
        <v>7235</v>
      </c>
      <c r="AS1" s="765"/>
      <c r="AU1" s="765" t="s">
        <v>7230</v>
      </c>
      <c r="AV1" s="765"/>
      <c r="AX1" s="765" t="s">
        <v>7238</v>
      </c>
      <c r="AY1" s="765"/>
      <c r="BA1" s="765" t="s">
        <v>7252</v>
      </c>
      <c r="BB1" s="765"/>
      <c r="BD1" s="770" t="s">
        <v>87</v>
      </c>
      <c r="BE1" s="770"/>
      <c r="BF1" s="770"/>
      <c r="BH1" s="765" t="s">
        <v>7273</v>
      </c>
      <c r="BI1" s="76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66" t="s">
        <v>7161</v>
      </c>
      <c r="AV12" s="767"/>
      <c r="AW12" s="332"/>
      <c r="AX12" s="766" t="s">
        <v>7161</v>
      </c>
      <c r="AY12" s="767"/>
      <c r="AZ12" s="332"/>
      <c r="BA12" s="766" t="s">
        <v>7161</v>
      </c>
      <c r="BB12" s="76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66" t="s">
        <v>7161</v>
      </c>
      <c r="BI12" s="76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66" t="s">
        <v>7161</v>
      </c>
      <c r="AS13" s="76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66" t="s">
        <v>7161</v>
      </c>
      <c r="B15" s="767"/>
      <c r="C15" s="332"/>
      <c r="D15" s="766" t="s">
        <v>7161</v>
      </c>
      <c r="E15" s="767"/>
      <c r="F15" s="332"/>
      <c r="G15" s="766" t="s">
        <v>7161</v>
      </c>
      <c r="H15" s="767"/>
      <c r="I15" s="332"/>
      <c r="J15" s="766" t="s">
        <v>7161</v>
      </c>
      <c r="K15" s="767"/>
      <c r="L15" s="332"/>
      <c r="M15" s="766" t="s">
        <v>7161</v>
      </c>
      <c r="N15" s="767"/>
      <c r="O15" s="332"/>
      <c r="P15" s="766" t="s">
        <v>7161</v>
      </c>
      <c r="Q15" s="767"/>
      <c r="R15" s="332"/>
      <c r="S15" s="766" t="s">
        <v>7161</v>
      </c>
      <c r="T15" s="767"/>
      <c r="U15" s="332"/>
      <c r="V15" s="766" t="s">
        <v>7161</v>
      </c>
      <c r="W15" s="767"/>
      <c r="X15" s="332"/>
      <c r="Y15" s="766" t="s">
        <v>7161</v>
      </c>
      <c r="Z15" s="767"/>
      <c r="AA15" s="332"/>
      <c r="AB15" s="766" t="s">
        <v>7161</v>
      </c>
      <c r="AC15" s="767"/>
      <c r="AD15" s="332"/>
      <c r="AE15" s="766" t="s">
        <v>7161</v>
      </c>
      <c r="AF15" s="767"/>
      <c r="AG15" s="332"/>
      <c r="AH15" s="766" t="s">
        <v>7161</v>
      </c>
      <c r="AI15" s="767"/>
      <c r="AJ15" s="332"/>
      <c r="AK15" s="766" t="s">
        <v>7161</v>
      </c>
      <c r="AL15" s="76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68"/>
      <c r="BE18" s="768"/>
      <c r="BF18" s="768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68"/>
      <c r="AO20" s="768"/>
      <c r="AP20" s="768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3"/>
  <sheetViews>
    <sheetView zoomScaleNormal="100" workbookViewId="0">
      <pane ySplit="1" topLeftCell="A308" activePane="bottomLeft" state="frozen"/>
      <selection pane="bottomLeft" activeCell="H318" sqref="H31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3" t="s">
        <v>122</v>
      </c>
      <c r="C4" s="774"/>
      <c r="D4" s="774"/>
      <c r="E4" s="774"/>
      <c r="F4" s="775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3" t="s">
        <v>122</v>
      </c>
      <c r="C7" s="774"/>
      <c r="D7" s="774"/>
      <c r="E7" s="774"/>
      <c r="F7" s="775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3" t="s">
        <v>122</v>
      </c>
      <c r="C9" s="774"/>
      <c r="D9" s="774"/>
      <c r="E9" s="774"/>
      <c r="F9" s="775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3" t="s">
        <v>122</v>
      </c>
      <c r="C10" s="774"/>
      <c r="D10" s="774"/>
      <c r="E10" s="774"/>
      <c r="F10" s="775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3" t="s">
        <v>122</v>
      </c>
      <c r="C11" s="774"/>
      <c r="D11" s="774"/>
      <c r="E11" s="774"/>
      <c r="F11" s="775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3" t="s">
        <v>122</v>
      </c>
      <c r="C18" s="774"/>
      <c r="D18" s="774"/>
      <c r="E18" s="774"/>
      <c r="F18" s="775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3" t="s">
        <v>122</v>
      </c>
      <c r="C19" s="774"/>
      <c r="D19" s="774"/>
      <c r="E19" s="774"/>
      <c r="F19" s="775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3" t="s">
        <v>122</v>
      </c>
      <c r="C20" s="774"/>
      <c r="D20" s="774"/>
      <c r="E20" s="774"/>
      <c r="F20" s="775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3" t="s">
        <v>122</v>
      </c>
      <c r="C26" s="774"/>
      <c r="D26" s="774"/>
      <c r="E26" s="774"/>
      <c r="F26" s="775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3" t="s">
        <v>122</v>
      </c>
      <c r="C31" s="774"/>
      <c r="D31" s="774"/>
      <c r="E31" s="774"/>
      <c r="F31" s="775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3" t="s">
        <v>122</v>
      </c>
      <c r="C36" s="774"/>
      <c r="D36" s="774"/>
      <c r="E36" s="774"/>
      <c r="F36" s="775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3" t="s">
        <v>122</v>
      </c>
      <c r="C37" s="774"/>
      <c r="D37" s="774"/>
      <c r="E37" s="774"/>
      <c r="F37" s="775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3" t="s">
        <v>122</v>
      </c>
      <c r="C43" s="774"/>
      <c r="D43" s="774"/>
      <c r="E43" s="774"/>
      <c r="F43" s="775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3" t="s">
        <v>122</v>
      </c>
      <c r="C44" s="774"/>
      <c r="D44" s="774"/>
      <c r="E44" s="774"/>
      <c r="F44" s="775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3" t="s">
        <v>122</v>
      </c>
      <c r="C46" s="774"/>
      <c r="D46" s="774"/>
      <c r="E46" s="774"/>
      <c r="F46" s="775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3" t="s">
        <v>122</v>
      </c>
      <c r="C49" s="774"/>
      <c r="D49" s="774"/>
      <c r="E49" s="774"/>
      <c r="F49" s="775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3" t="s">
        <v>122</v>
      </c>
      <c r="C50" s="774"/>
      <c r="D50" s="774"/>
      <c r="E50" s="774"/>
      <c r="F50" s="775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3" t="s">
        <v>122</v>
      </c>
      <c r="C69" s="774"/>
      <c r="D69" s="774"/>
      <c r="E69" s="774"/>
      <c r="F69" s="775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3" t="s">
        <v>122</v>
      </c>
      <c r="C82" s="774"/>
      <c r="D82" s="774"/>
      <c r="E82" s="774"/>
      <c r="F82" s="775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7"/>
      <c r="B281" s="497"/>
      <c r="C281" s="498"/>
      <c r="D281" s="499"/>
      <c r="E281" s="498"/>
      <c r="F281" s="498"/>
      <c r="G281" s="500"/>
      <c r="H281" s="646"/>
      <c r="I281" s="678"/>
      <c r="J281" s="555"/>
      <c r="K281" s="680"/>
      <c r="L281" s="679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6"/>
      <c r="B287" s="38"/>
      <c r="C287" s="667"/>
      <c r="D287" s="668"/>
      <c r="E287" s="667"/>
      <c r="F287" s="667"/>
      <c r="G287" s="633"/>
      <c r="H287" s="650"/>
      <c r="I287" s="652"/>
      <c r="J287" s="670"/>
      <c r="K287" s="682"/>
      <c r="L287" s="681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83"/>
      <c r="B290" s="38"/>
      <c r="C290" s="684"/>
      <c r="D290" s="668"/>
      <c r="E290" s="667"/>
      <c r="F290" s="667"/>
      <c r="G290" s="633"/>
      <c r="H290" s="650"/>
      <c r="I290" s="652"/>
      <c r="J290" s="670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3"/>
      <c r="B293" s="38"/>
      <c r="C293" s="684"/>
      <c r="D293" s="668"/>
      <c r="E293" s="667"/>
      <c r="F293" s="667"/>
      <c r="G293" s="633"/>
      <c r="H293" s="650"/>
      <c r="I293" s="652"/>
      <c r="J293" s="670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6"/>
      <c r="B297" s="38"/>
      <c r="C297" s="667"/>
      <c r="D297" s="668"/>
      <c r="E297" s="667"/>
      <c r="F297" s="667"/>
      <c r="G297" s="536"/>
      <c r="H297" s="669"/>
      <c r="I297" s="671"/>
      <c r="J297" s="670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9"/>
      <c r="M298" s="690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9"/>
      <c r="M299" s="690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9"/>
      <c r="M300" s="690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9"/>
      <c r="M301" s="690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9"/>
      <c r="M302" s="690"/>
    </row>
    <row r="303" spans="1:13" s="7" customFormat="1" ht="15.75" x14ac:dyDescent="0.25">
      <c r="A303" s="6">
        <v>1007</v>
      </c>
      <c r="B303" s="5" t="s">
        <v>7720</v>
      </c>
      <c r="C303" s="688">
        <v>11289817</v>
      </c>
      <c r="D303" s="34">
        <v>0.13</v>
      </c>
      <c r="E303" s="11">
        <f>D303*C303</f>
        <v>1467676.21</v>
      </c>
      <c r="F303" s="688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90"/>
    </row>
    <row r="304" spans="1:13" s="7" customFormat="1" ht="15.75" x14ac:dyDescent="0.25">
      <c r="A304" s="6">
        <v>1008</v>
      </c>
      <c r="B304" s="5" t="s">
        <v>7720</v>
      </c>
      <c r="C304" s="688">
        <v>20962132</v>
      </c>
      <c r="D304" s="34">
        <v>0.13</v>
      </c>
      <c r="E304" s="11">
        <f>D304*C304</f>
        <v>2725077.16</v>
      </c>
      <c r="F304" s="688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90"/>
    </row>
    <row r="305" spans="1:13" s="7" customFormat="1" ht="15.75" x14ac:dyDescent="0.25">
      <c r="A305" s="40"/>
      <c r="H305" s="40"/>
      <c r="I305" s="433"/>
      <c r="J305" s="40"/>
      <c r="M305" s="690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7818</v>
      </c>
    </row>
    <row r="314" spans="1:13" s="7" customFormat="1" ht="15.75" x14ac:dyDescent="0.25">
      <c r="A314" s="6">
        <v>1020</v>
      </c>
      <c r="B314" s="5" t="s">
        <v>7769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4"/>
      <c r="L314" s="7" t="s">
        <v>7820</v>
      </c>
    </row>
    <row r="315" spans="1:13" s="7" customFormat="1" ht="15.75" x14ac:dyDescent="0.25">
      <c r="A315" s="6"/>
      <c r="B315" s="5"/>
      <c r="C315" s="11"/>
      <c r="D315" s="34"/>
      <c r="E315" s="11"/>
      <c r="F315" s="11"/>
      <c r="G315" s="554"/>
      <c r="H315" s="494"/>
      <c r="I315" s="671"/>
      <c r="J315" s="554"/>
    </row>
    <row r="316" spans="1:13" s="7" customFormat="1" ht="15.75" x14ac:dyDescent="0.25">
      <c r="A316" s="6">
        <v>991</v>
      </c>
      <c r="B316" s="5" t="s">
        <v>171</v>
      </c>
      <c r="C316" s="11">
        <v>315000</v>
      </c>
      <c r="D316" s="34">
        <v>0.13</v>
      </c>
      <c r="E316" s="11">
        <f>D316*C316</f>
        <v>40950</v>
      </c>
      <c r="F316" s="11">
        <f t="shared" ref="F316:F317" si="43">E316+C316</f>
        <v>355950</v>
      </c>
      <c r="G316" s="554">
        <v>45261</v>
      </c>
      <c r="H316" s="494" t="s">
        <v>7312</v>
      </c>
      <c r="I316" s="432"/>
      <c r="J316" s="554">
        <v>45292</v>
      </c>
      <c r="K316" s="5"/>
      <c r="L316" s="5" t="s">
        <v>7532</v>
      </c>
    </row>
    <row r="317" spans="1:13" s="7" customFormat="1" ht="15.75" x14ac:dyDescent="0.25">
      <c r="A317" s="6">
        <v>992</v>
      </c>
      <c r="B317" s="5" t="s">
        <v>176</v>
      </c>
      <c r="C317" s="11">
        <v>340000</v>
      </c>
      <c r="D317" s="34">
        <v>0.13</v>
      </c>
      <c r="E317" s="11">
        <f>D317*C317</f>
        <v>44200</v>
      </c>
      <c r="F317" s="11">
        <f t="shared" si="43"/>
        <v>384200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7533</v>
      </c>
    </row>
    <row r="318" spans="1:13" s="7" customFormat="1" ht="15.75" x14ac:dyDescent="0.25">
      <c r="A318" s="6"/>
      <c r="B318" s="5"/>
      <c r="C318" s="11"/>
      <c r="D318" s="34"/>
      <c r="E318" s="11"/>
      <c r="F318" s="11"/>
      <c r="G318" s="554"/>
      <c r="H318" s="494"/>
      <c r="I318" s="671"/>
      <c r="J318" s="554"/>
    </row>
    <row r="319" spans="1:13" s="7" customFormat="1" ht="15.75" x14ac:dyDescent="0.25">
      <c r="A319" s="703"/>
      <c r="C319" s="645"/>
      <c r="D319" s="644"/>
      <c r="E319" s="645"/>
      <c r="F319" s="645"/>
      <c r="G319" s="694"/>
      <c r="H319" s="669"/>
      <c r="I319" s="671"/>
      <c r="J319" s="694"/>
    </row>
    <row r="320" spans="1:13" s="7" customFormat="1" ht="21" x14ac:dyDescent="0.25">
      <c r="A320" s="771" t="s">
        <v>7821</v>
      </c>
      <c r="B320" s="772"/>
      <c r="C320" s="772"/>
      <c r="D320" s="772"/>
      <c r="E320" s="772"/>
      <c r="F320" s="772"/>
      <c r="G320" s="772"/>
      <c r="H320" s="772"/>
      <c r="I320" s="772"/>
      <c r="J320" s="772"/>
      <c r="K320" s="772"/>
    </row>
    <row r="321" spans="1:12" s="7" customFormat="1" ht="15.75" x14ac:dyDescent="0.25">
      <c r="A321" s="6"/>
      <c r="B321" s="5"/>
      <c r="C321" s="11"/>
      <c r="D321" s="34"/>
      <c r="E321" s="11"/>
      <c r="F321" s="11"/>
      <c r="G321" s="554"/>
      <c r="H321" s="494"/>
      <c r="I321" s="671"/>
      <c r="J321" s="554"/>
    </row>
    <row r="322" spans="1:12" s="7" customFormat="1" ht="15.75" x14ac:dyDescent="0.25">
      <c r="A322" s="6"/>
      <c r="B322" s="5"/>
      <c r="C322" s="11"/>
      <c r="D322" s="34"/>
      <c r="E322" s="11"/>
      <c r="F322" s="11"/>
      <c r="G322" s="554"/>
      <c r="H322" s="494"/>
      <c r="I322" s="671"/>
      <c r="J322" s="554"/>
    </row>
    <row r="323" spans="1:12" s="7" customFormat="1" ht="15.75" x14ac:dyDescent="0.25">
      <c r="A323" s="6">
        <v>1014</v>
      </c>
      <c r="B323" s="5" t="s">
        <v>156</v>
      </c>
      <c r="C323" s="11">
        <v>194400</v>
      </c>
      <c r="D323" s="34">
        <v>0.1</v>
      </c>
      <c r="E323" s="11">
        <v>19440</v>
      </c>
      <c r="F323" s="11">
        <v>213840</v>
      </c>
      <c r="G323" s="554">
        <v>45200</v>
      </c>
      <c r="H323" s="494" t="s">
        <v>7312</v>
      </c>
      <c r="I323" s="433"/>
      <c r="J323" s="554">
        <v>45261</v>
      </c>
    </row>
    <row r="324" spans="1:12" s="7" customFormat="1" ht="15.75" x14ac:dyDescent="0.25">
      <c r="A324" s="6">
        <v>1015</v>
      </c>
      <c r="B324" s="5" t="s">
        <v>156</v>
      </c>
      <c r="C324" s="11">
        <v>194400</v>
      </c>
      <c r="D324" s="34">
        <v>0.1</v>
      </c>
      <c r="E324" s="11">
        <v>19440</v>
      </c>
      <c r="F324" s="11">
        <v>213840</v>
      </c>
      <c r="G324" s="554">
        <v>45231</v>
      </c>
      <c r="H324" s="494" t="s">
        <v>7312</v>
      </c>
      <c r="I324" s="433"/>
      <c r="J324" s="554">
        <v>45261</v>
      </c>
    </row>
    <row r="325" spans="1:12" s="7" customFormat="1" ht="15.75" x14ac:dyDescent="0.25">
      <c r="A325" s="702"/>
      <c r="B325" s="5"/>
      <c r="C325" s="11"/>
      <c r="D325" s="34"/>
      <c r="E325" s="11"/>
      <c r="F325" s="11"/>
      <c r="G325" s="554"/>
      <c r="H325" s="494"/>
      <c r="I325" s="433"/>
      <c r="J325" s="554"/>
    </row>
    <row r="326" spans="1:12" s="7" customFormat="1" ht="15.75" x14ac:dyDescent="0.25">
      <c r="A326" s="702"/>
      <c r="B326" s="5"/>
      <c r="C326" s="11"/>
      <c r="D326" s="34"/>
      <c r="E326" s="11"/>
      <c r="F326" s="11"/>
      <c r="G326" s="554"/>
      <c r="H326" s="494"/>
      <c r="I326" s="433"/>
      <c r="J326" s="554"/>
    </row>
    <row r="327" spans="1:12" s="7" customFormat="1" ht="15.75" x14ac:dyDescent="0.25">
      <c r="A327" s="702"/>
      <c r="B327" s="5"/>
      <c r="C327" s="11"/>
      <c r="D327" s="34"/>
      <c r="E327" s="11"/>
      <c r="F327" s="11"/>
      <c r="G327" s="554"/>
      <c r="H327" s="494"/>
      <c r="I327" s="433"/>
      <c r="J327" s="554"/>
    </row>
    <row r="328" spans="1:12" s="7" customFormat="1" ht="15.75" x14ac:dyDescent="0.25">
      <c r="A328" s="544">
        <v>1016</v>
      </c>
      <c r="B328" s="5" t="s">
        <v>121</v>
      </c>
      <c r="C328" s="11">
        <v>85000</v>
      </c>
      <c r="D328" s="34">
        <v>0.13</v>
      </c>
      <c r="E328" s="11">
        <f>D328*C328</f>
        <v>11050</v>
      </c>
      <c r="F328" s="11">
        <f>E328+C328</f>
        <v>96050</v>
      </c>
      <c r="G328" s="554"/>
      <c r="H328" s="494" t="s">
        <v>7312</v>
      </c>
      <c r="I328" s="433"/>
      <c r="J328" s="554"/>
      <c r="K328" s="38"/>
      <c r="L328" s="545" t="s">
        <v>7819</v>
      </c>
    </row>
    <row r="329" spans="1:12" s="7" customFormat="1" ht="15.75" x14ac:dyDescent="0.25">
      <c r="A329" s="544">
        <v>1018</v>
      </c>
      <c r="B329" s="5" t="s">
        <v>121</v>
      </c>
      <c r="C329" s="11">
        <v>365000</v>
      </c>
      <c r="D329" s="34">
        <v>0.13</v>
      </c>
      <c r="E329" s="11">
        <f>D329*C329</f>
        <v>47450</v>
      </c>
      <c r="F329" s="11">
        <f>E329+C329</f>
        <v>412450</v>
      </c>
      <c r="H329" s="494" t="s">
        <v>7312</v>
      </c>
      <c r="I329" s="433"/>
      <c r="J329" s="554"/>
      <c r="L329" s="545" t="s">
        <v>7748</v>
      </c>
    </row>
    <row r="330" spans="1:12" s="7" customFormat="1" ht="15.75" x14ac:dyDescent="0.25">
      <c r="A330" s="6">
        <v>1019</v>
      </c>
      <c r="B330" s="5" t="s">
        <v>7679</v>
      </c>
      <c r="C330" s="11">
        <v>93096</v>
      </c>
      <c r="D330" s="34">
        <v>0.13</v>
      </c>
      <c r="E330" s="11">
        <f>D330*C330</f>
        <v>12102.48</v>
      </c>
      <c r="F330" s="11">
        <f t="shared" ref="F330" si="44">E330+C330</f>
        <v>105198.48</v>
      </c>
      <c r="G330" s="33"/>
      <c r="H330" s="494" t="s">
        <v>7312</v>
      </c>
      <c r="I330" s="614"/>
      <c r="J330" s="554"/>
      <c r="L330" s="7" t="s">
        <v>7763</v>
      </c>
    </row>
    <row r="332" spans="1:12" s="7" customFormat="1" ht="15.75" x14ac:dyDescent="0.25">
      <c r="A332" s="6">
        <v>1009</v>
      </c>
      <c r="B332" s="5" t="s">
        <v>121</v>
      </c>
      <c r="C332" s="653">
        <v>166500</v>
      </c>
      <c r="D332" s="654">
        <v>0.13</v>
      </c>
      <c r="E332" s="11">
        <f t="shared" ref="E332" si="45">D332*C332</f>
        <v>21645</v>
      </c>
      <c r="F332" s="11">
        <f>E332+C332</f>
        <v>188145</v>
      </c>
      <c r="G332" s="5"/>
      <c r="H332" s="6"/>
      <c r="I332" s="432"/>
      <c r="J332" s="554">
        <v>45139</v>
      </c>
      <c r="K332" s="5"/>
      <c r="L332" s="5"/>
    </row>
    <row r="333" spans="1:12" s="7" customFormat="1" ht="15.75" x14ac:dyDescent="0.25">
      <c r="A333" s="6">
        <v>993</v>
      </c>
      <c r="B333" s="5" t="s">
        <v>121</v>
      </c>
      <c r="C333" s="653">
        <v>37500</v>
      </c>
      <c r="D333" s="654">
        <v>0.13</v>
      </c>
      <c r="E333" s="11">
        <f>D333*C333</f>
        <v>4875</v>
      </c>
      <c r="F333" s="11">
        <f>E333+C333</f>
        <v>42375</v>
      </c>
      <c r="G333" s="33"/>
      <c r="H333" s="494" t="s">
        <v>7312</v>
      </c>
      <c r="I333" s="432"/>
      <c r="J333" s="554">
        <v>45139</v>
      </c>
      <c r="K333" s="5"/>
      <c r="L333" s="5" t="s">
        <v>7534</v>
      </c>
    </row>
    <row r="334" spans="1:12" s="7" customFormat="1" ht="15.75" x14ac:dyDescent="0.25">
      <c r="A334" s="6">
        <v>994</v>
      </c>
      <c r="B334" s="5" t="s">
        <v>121</v>
      </c>
      <c r="C334" s="653">
        <v>158000</v>
      </c>
      <c r="D334" s="654">
        <v>0.13</v>
      </c>
      <c r="E334" s="11">
        <f>D334*C334</f>
        <v>20540</v>
      </c>
      <c r="F334" s="11">
        <f>E334+C334</f>
        <v>178540</v>
      </c>
      <c r="G334" s="33"/>
      <c r="H334" s="494" t="s">
        <v>7312</v>
      </c>
      <c r="I334" s="432"/>
      <c r="J334" s="554">
        <v>45139</v>
      </c>
      <c r="K334" s="5"/>
      <c r="L334" s="5" t="s">
        <v>7585</v>
      </c>
    </row>
    <row r="335" spans="1:12" s="7" customFormat="1" ht="15.75" x14ac:dyDescent="0.25">
      <c r="A335" s="40"/>
      <c r="C335" s="643"/>
      <c r="D335" s="644"/>
      <c r="E335" s="645"/>
      <c r="F335" s="645"/>
      <c r="H335" s="40"/>
      <c r="I335" s="433"/>
      <c r="J335" s="40"/>
    </row>
    <row r="336" spans="1:12" s="7" customFormat="1" ht="15.75" x14ac:dyDescent="0.25">
      <c r="A336" s="40"/>
      <c r="C336" s="643"/>
      <c r="D336" s="644"/>
      <c r="E336" s="645"/>
      <c r="F336" s="645"/>
      <c r="H336" s="40"/>
      <c r="I336" s="433"/>
      <c r="J336" s="40"/>
    </row>
    <row r="337" spans="1:10" s="7" customFormat="1" ht="15.75" x14ac:dyDescent="0.25">
      <c r="A337" s="40"/>
      <c r="B337" s="7" t="s">
        <v>7548</v>
      </c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20:K320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</mergeCells>
  <conditionalFormatting sqref="H1:H319 H321:H330 H33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7570</v>
      </c>
      <c r="B1" s="635" t="s">
        <v>286</v>
      </c>
      <c r="C1" s="635" t="s">
        <v>7120</v>
      </c>
      <c r="D1" s="637" t="s">
        <v>7571</v>
      </c>
      <c r="E1" s="635" t="s">
        <v>7101</v>
      </c>
      <c r="F1" s="637" t="s">
        <v>7569</v>
      </c>
      <c r="G1" s="638" t="s">
        <v>17</v>
      </c>
    </row>
    <row r="2" spans="1:7" ht="38.25" customHeight="1" x14ac:dyDescent="0.25">
      <c r="A2" s="483">
        <v>1</v>
      </c>
      <c r="B2" s="435" t="s">
        <v>7661</v>
      </c>
      <c r="C2" s="639" t="s">
        <v>289</v>
      </c>
      <c r="D2" s="636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39" t="s">
        <v>289</v>
      </c>
      <c r="D3" s="636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6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6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6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6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6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6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6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39" t="s">
        <v>289</v>
      </c>
      <c r="D11" s="636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0" t="s">
        <v>7042</v>
      </c>
      <c r="B1" s="791"/>
      <c r="C1" s="791"/>
      <c r="D1" s="791"/>
      <c r="E1" s="792"/>
      <c r="G1" s="796" t="s">
        <v>7043</v>
      </c>
      <c r="H1" s="796"/>
      <c r="I1" s="796"/>
      <c r="J1" s="796"/>
      <c r="K1" s="333"/>
      <c r="L1" s="776" t="s">
        <v>7501</v>
      </c>
      <c r="M1" s="776"/>
      <c r="N1" s="776"/>
      <c r="O1" s="776"/>
      <c r="P1" s="776"/>
      <c r="R1" s="776" t="s">
        <v>7045</v>
      </c>
      <c r="S1" s="776"/>
      <c r="T1" s="776"/>
      <c r="U1" s="776"/>
    </row>
    <row r="2" spans="1:28" ht="28.15" customHeight="1" x14ac:dyDescent="0.25">
      <c r="A2" s="793"/>
      <c r="B2" s="794"/>
      <c r="C2" s="794"/>
      <c r="D2" s="794"/>
      <c r="E2" s="795"/>
      <c r="G2" s="796"/>
      <c r="H2" s="796"/>
      <c r="I2" s="796"/>
      <c r="J2" s="796"/>
      <c r="K2" s="333"/>
      <c r="L2" s="776"/>
      <c r="M2" s="776"/>
      <c r="N2" s="776"/>
      <c r="O2" s="776"/>
      <c r="P2" s="776"/>
      <c r="R2" s="776"/>
      <c r="S2" s="776"/>
      <c r="T2" s="776"/>
      <c r="U2" s="776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7594</v>
      </c>
      <c r="O4" s="349" t="s">
        <v>7597</v>
      </c>
      <c r="P4" s="648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7594</v>
      </c>
      <c r="O5" s="349" t="s">
        <v>7596</v>
      </c>
      <c r="P5" s="648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7594</v>
      </c>
      <c r="O6" s="349" t="s">
        <v>7595</v>
      </c>
      <c r="P6" s="648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7594</v>
      </c>
      <c r="O7" s="349" t="s">
        <v>7658</v>
      </c>
      <c r="P7" s="648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7594</v>
      </c>
      <c r="O8" s="349" t="s">
        <v>7738</v>
      </c>
      <c r="P8" s="648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7594</v>
      </c>
      <c r="O9" s="349" t="s">
        <v>7762</v>
      </c>
      <c r="P9" s="648" t="s">
        <v>7761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7796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76" t="s">
        <v>7045</v>
      </c>
      <c r="S19" s="776"/>
      <c r="T19" s="776"/>
      <c r="U19" s="776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6"/>
      <c r="S20" s="776"/>
      <c r="T20" s="776"/>
      <c r="U20" s="776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6" t="s">
        <v>7044</v>
      </c>
      <c r="M35" s="776"/>
      <c r="N35" s="776"/>
      <c r="O35" s="776"/>
      <c r="P35" s="776"/>
      <c r="R35" s="371"/>
      <c r="S35" s="374"/>
      <c r="T35" s="374"/>
      <c r="U35" s="359"/>
      <c r="AB35" s="382"/>
    </row>
    <row r="36" spans="1:31" x14ac:dyDescent="0.25">
      <c r="A36" s="790" t="s">
        <v>7042</v>
      </c>
      <c r="B36" s="791"/>
      <c r="C36" s="791"/>
      <c r="D36" s="791"/>
      <c r="E36" s="792"/>
      <c r="L36" s="776"/>
      <c r="M36" s="776"/>
      <c r="N36" s="776"/>
      <c r="O36" s="776"/>
      <c r="P36" s="776"/>
      <c r="R36" s="375"/>
      <c r="S36" s="378"/>
      <c r="T36" s="378"/>
      <c r="U36" s="379"/>
      <c r="W36">
        <v>26200</v>
      </c>
    </row>
    <row r="37" spans="1:31" ht="31.5" x14ac:dyDescent="0.25">
      <c r="A37" s="793"/>
      <c r="B37" s="794"/>
      <c r="C37" s="794"/>
      <c r="D37" s="794"/>
      <c r="E37" s="795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76" t="s">
        <v>7081</v>
      </c>
      <c r="H44" s="776"/>
      <c r="I44" s="776"/>
      <c r="J44" s="776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76"/>
      <c r="H45" s="776"/>
      <c r="I45" s="776"/>
      <c r="J45" s="776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77" t="s">
        <v>7090</v>
      </c>
      <c r="H51" s="777"/>
      <c r="I51" s="777"/>
      <c r="J51" s="416">
        <f>J49+I48</f>
        <v>73164</v>
      </c>
      <c r="K51" s="415"/>
      <c r="L51" s="797" t="s">
        <v>7044</v>
      </c>
      <c r="M51" s="797"/>
      <c r="N51" s="797"/>
      <c r="O51" s="797"/>
      <c r="P51" s="797"/>
      <c r="R51" s="776" t="s">
        <v>7045</v>
      </c>
      <c r="S51" s="776"/>
      <c r="T51" s="776"/>
      <c r="U51" s="776"/>
    </row>
    <row r="52" spans="1:21" ht="15.75" thickBot="1" x14ac:dyDescent="0.3">
      <c r="G52" s="417" t="s">
        <v>7091</v>
      </c>
      <c r="K52" s="418"/>
      <c r="L52" s="776"/>
      <c r="M52" s="776"/>
      <c r="N52" s="776"/>
      <c r="O52" s="776"/>
      <c r="P52" s="776"/>
      <c r="R52" s="776"/>
      <c r="S52" s="776"/>
      <c r="T52" s="776"/>
      <c r="U52" s="776"/>
    </row>
    <row r="53" spans="1:21" x14ac:dyDescent="0.25">
      <c r="A53" s="790" t="s">
        <v>7068</v>
      </c>
      <c r="B53" s="791"/>
      <c r="C53" s="791"/>
      <c r="D53" s="791"/>
      <c r="E53" s="792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93"/>
      <c r="B54" s="794"/>
      <c r="C54" s="794"/>
      <c r="D54" s="794"/>
      <c r="E54" s="795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4">
        <v>30000</v>
      </c>
      <c r="U55" s="787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85"/>
      <c r="U56" s="788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86"/>
      <c r="U57" s="789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78" t="s">
        <v>7077</v>
      </c>
      <c r="B69" s="779"/>
      <c r="C69" s="779"/>
      <c r="D69" s="779"/>
      <c r="E69" s="780"/>
    </row>
    <row r="70" spans="1:5" x14ac:dyDescent="0.25">
      <c r="A70" s="781"/>
      <c r="B70" s="782"/>
      <c r="C70" s="782"/>
      <c r="D70" s="782"/>
      <c r="E70" s="783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76" t="s">
        <v>7081</v>
      </c>
      <c r="M94" s="776"/>
      <c r="N94" s="776"/>
      <c r="O94" s="776"/>
      <c r="P94" s="776"/>
    </row>
    <row r="95" spans="1:16" x14ac:dyDescent="0.25">
      <c r="L95" s="776"/>
      <c r="M95" s="776"/>
      <c r="N95" s="776"/>
      <c r="O95" s="776"/>
      <c r="P95" s="776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77" t="s">
        <v>7090</v>
      </c>
      <c r="M101" s="777"/>
      <c r="N101" s="777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2023-12-30T13:17:12Z</dcterms:modified>
</cp:coreProperties>
</file>