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8FA58D4F-57BC-42B4-9919-9E4DE36219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664" i="12" l="1"/>
  <c r="O663" i="12"/>
  <c r="O662" i="12"/>
  <c r="O661" i="12"/>
  <c r="O660" i="12"/>
  <c r="C550" i="3" l="1"/>
  <c r="F552" i="3"/>
  <c r="K556" i="3"/>
  <c r="K557" i="3" s="1"/>
  <c r="O659" i="12"/>
  <c r="O658" i="12"/>
  <c r="O657" i="12"/>
  <c r="O632" i="12"/>
  <c r="O631" i="12"/>
  <c r="Q632" i="12"/>
  <c r="Q631" i="12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<sst xmlns="http://schemas.openxmlformats.org/spreadsheetml/2006/main" count="11280" uniqueCount="8583">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</sst>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B2701" sqref="B270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3"/>
      <c r="B2303" s="63" t="s">
        <v>6193</v>
      </c>
      <c r="C2303" s="241"/>
      <c r="D2303" s="289"/>
      <c r="E2303" s="200"/>
    </row>
    <row r="2304" spans="1:5" ht="20.25" customHeight="1" x14ac:dyDescent="0.3">
      <c r="A2304" s="78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5" t="s">
        <v>6516</v>
      </c>
      <c r="E2443" s="78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6" t="s">
        <v>6524</v>
      </c>
      <c r="C2446" s="78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7" t="s">
        <v>8123</v>
      </c>
      <c r="C2687" s="787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8"/>
  <sheetViews>
    <sheetView tabSelected="1" zoomScaleNormal="100" workbookViewId="0">
      <pane ySplit="2" topLeftCell="A609" activePane="bottomLeft" state="frozen"/>
      <selection pane="bottomLeft" activeCell="M631" sqref="M63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90106934.849999994</v>
      </c>
      <c r="Q4" s="373">
        <f>P4+P5</f>
        <v>195954206.53999999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SUM(M93:M1912)</f>
        <v>105847271.69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137038552.84999999</v>
      </c>
      <c r="Q8" s="9">
        <f>SUM(M:M)</f>
        <v>129534276.02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58.150000005960464</v>
      </c>
      <c r="Q11" s="373">
        <f>Q9-Q8</f>
        <v>783979.98000000417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SUM(N262:N26503)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4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7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0">N629+O628-M629</f>
        <v>-797805.02000000048</v>
      </c>
      <c r="P629" s="9"/>
    </row>
    <row r="630" spans="1:17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0"/>
        <v>7710864.9799999995</v>
      </c>
    </row>
    <row r="631" spans="1:17" x14ac:dyDescent="0.3">
      <c r="A631" s="737"/>
      <c r="B631" s="745"/>
      <c r="C631" s="745"/>
      <c r="D631" s="717"/>
      <c r="E631" s="709"/>
      <c r="F631" s="737"/>
      <c r="G631" s="737"/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0"/>
        <v>7633778.9799999995</v>
      </c>
      <c r="Q631" s="373">
        <f>N630-800000</f>
        <v>7708670</v>
      </c>
    </row>
    <row r="632" spans="1:17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0"/>
        <v>7133778.9799999995</v>
      </c>
      <c r="Q632" s="758">
        <f>Q631*1%</f>
        <v>77086.7</v>
      </c>
    </row>
    <row r="633" spans="1:17" ht="24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0"/>
        <v>7033778.9799999995</v>
      </c>
    </row>
    <row r="634" spans="1:17" x14ac:dyDescent="0.3">
      <c r="A634" s="737"/>
      <c r="B634" s="745"/>
      <c r="C634" s="745"/>
      <c r="D634" s="717"/>
      <c r="E634" s="709"/>
      <c r="F634" s="737"/>
      <c r="G634" s="737"/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0"/>
        <v>6933778.9799999995</v>
      </c>
    </row>
    <row r="635" spans="1:17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1">N635+O634-M635</f>
        <v>6433778.9799999995</v>
      </c>
    </row>
    <row r="636" spans="1:17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2">N636+O635-M636</f>
        <v>5833778.9799999995</v>
      </c>
    </row>
    <row r="637" spans="1:17" ht="24" x14ac:dyDescent="0.3">
      <c r="A637" s="737"/>
      <c r="B637" s="745"/>
      <c r="C637" s="745"/>
      <c r="D637" s="717"/>
      <c r="E637" s="709"/>
      <c r="F637" s="737"/>
      <c r="G637" s="737"/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2"/>
        <v>5813778.9799999995</v>
      </c>
    </row>
    <row r="638" spans="1:17" ht="24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3">N638+O637-M638</f>
        <v>5663778.9799999995</v>
      </c>
    </row>
    <row r="639" spans="1:17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44">N639+O638-M639</f>
        <v>5563778.9799999995</v>
      </c>
    </row>
    <row r="640" spans="1:17" x14ac:dyDescent="0.3">
      <c r="A640" s="737"/>
      <c r="B640" s="745"/>
      <c r="C640" s="745"/>
      <c r="D640" s="717"/>
      <c r="E640" s="709"/>
      <c r="F640" s="737"/>
      <c r="G640" s="737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44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45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45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46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47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48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48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48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49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0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0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0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1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2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3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3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64" si="54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54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54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54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54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54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54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54"/>
        <v>873979.97999999952</v>
      </c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8580</v>
      </c>
      <c r="K664" s="739" t="s">
        <v>8021</v>
      </c>
      <c r="L664" s="719" t="s">
        <v>8581</v>
      </c>
      <c r="M664" s="709">
        <v>90000</v>
      </c>
      <c r="N664" s="737"/>
      <c r="O664" s="711">
        <f t="shared" si="54"/>
        <v>783979.97999999952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33" activePane="bottomLeft" state="frozen"/>
      <selection pane="bottomLeft" activeCell="H551" sqref="H55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5" t="s">
        <v>65</v>
      </c>
      <c r="C4" s="816"/>
      <c r="D4" s="816"/>
      <c r="E4" s="816"/>
      <c r="F4" s="81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5" t="s">
        <v>65</v>
      </c>
      <c r="C7" s="816"/>
      <c r="D7" s="816"/>
      <c r="E7" s="816"/>
      <c r="F7" s="81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5" t="s">
        <v>65</v>
      </c>
      <c r="C9" s="816"/>
      <c r="D9" s="816"/>
      <c r="E9" s="816"/>
      <c r="F9" s="81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5" t="s">
        <v>65</v>
      </c>
      <c r="C10" s="816"/>
      <c r="D10" s="816"/>
      <c r="E10" s="816"/>
      <c r="F10" s="81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5" t="s">
        <v>65</v>
      </c>
      <c r="C11" s="816"/>
      <c r="D11" s="816"/>
      <c r="E11" s="816"/>
      <c r="F11" s="81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5" t="s">
        <v>65</v>
      </c>
      <c r="C18" s="816"/>
      <c r="D18" s="816"/>
      <c r="E18" s="816"/>
      <c r="F18" s="81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5" t="s">
        <v>65</v>
      </c>
      <c r="C19" s="816"/>
      <c r="D19" s="816"/>
      <c r="E19" s="816"/>
      <c r="F19" s="81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5" t="s">
        <v>65</v>
      </c>
      <c r="C20" s="816"/>
      <c r="D20" s="816"/>
      <c r="E20" s="816"/>
      <c r="F20" s="81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5" t="s">
        <v>65</v>
      </c>
      <c r="C26" s="816"/>
      <c r="D26" s="816"/>
      <c r="E26" s="816"/>
      <c r="F26" s="81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5" t="s">
        <v>65</v>
      </c>
      <c r="C31" s="816"/>
      <c r="D31" s="816"/>
      <c r="E31" s="816"/>
      <c r="F31" s="81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5" t="s">
        <v>65</v>
      </c>
      <c r="C36" s="816"/>
      <c r="D36" s="816"/>
      <c r="E36" s="816"/>
      <c r="F36" s="81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5" t="s">
        <v>65</v>
      </c>
      <c r="C37" s="816"/>
      <c r="D37" s="816"/>
      <c r="E37" s="816"/>
      <c r="F37" s="81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5" t="s">
        <v>65</v>
      </c>
      <c r="C43" s="816"/>
      <c r="D43" s="816"/>
      <c r="E43" s="816"/>
      <c r="F43" s="81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5" t="s">
        <v>65</v>
      </c>
      <c r="C44" s="816"/>
      <c r="D44" s="816"/>
      <c r="E44" s="816"/>
      <c r="F44" s="81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5" t="s">
        <v>65</v>
      </c>
      <c r="C46" s="816"/>
      <c r="D46" s="816"/>
      <c r="E46" s="816"/>
      <c r="F46" s="81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5" t="s">
        <v>65</v>
      </c>
      <c r="C49" s="816"/>
      <c r="D49" s="816"/>
      <c r="E49" s="816"/>
      <c r="F49" s="81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5" t="s">
        <v>65</v>
      </c>
      <c r="C50" s="816"/>
      <c r="D50" s="816"/>
      <c r="E50" s="816"/>
      <c r="F50" s="81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5" t="s">
        <v>65</v>
      </c>
      <c r="C69" s="816"/>
      <c r="D69" s="816"/>
      <c r="E69" s="816"/>
      <c r="F69" s="81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5" t="s">
        <v>65</v>
      </c>
      <c r="C82" s="816"/>
      <c r="D82" s="816"/>
      <c r="E82" s="816"/>
      <c r="F82" s="81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7" t="s">
        <v>7706</v>
      </c>
      <c r="B327" s="808"/>
      <c r="C327" s="808"/>
      <c r="D327" s="808"/>
      <c r="E327" s="808"/>
      <c r="F327" s="808"/>
      <c r="G327" s="808"/>
      <c r="H327" s="80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7" t="s">
        <v>7705</v>
      </c>
      <c r="B353" s="808"/>
      <c r="C353" s="808"/>
      <c r="D353" s="808"/>
      <c r="E353" s="808"/>
      <c r="F353" s="808"/>
      <c r="G353" s="808"/>
      <c r="H353" s="80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7" t="s">
        <v>7745</v>
      </c>
      <c r="B371" s="808"/>
      <c r="C371" s="808"/>
      <c r="D371" s="808"/>
      <c r="E371" s="808"/>
      <c r="F371" s="808"/>
      <c r="G371" s="808"/>
      <c r="H371" s="80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4" t="s">
        <v>7792</v>
      </c>
      <c r="B399" s="805"/>
      <c r="C399" s="805"/>
      <c r="D399" s="805"/>
      <c r="E399" s="805"/>
      <c r="F399" s="805"/>
      <c r="G399" s="805"/>
      <c r="H399" s="80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4" t="s">
        <v>7870</v>
      </c>
      <c r="B424" s="805"/>
      <c r="C424" s="805"/>
      <c r="D424" s="805"/>
      <c r="E424" s="805"/>
      <c r="F424" s="805"/>
      <c r="G424" s="805"/>
      <c r="H424" s="80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4" t="s">
        <v>7920</v>
      </c>
      <c r="K425" s="81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4" t="s">
        <v>7920</v>
      </c>
      <c r="K442" s="81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4" t="s">
        <v>7946</v>
      </c>
      <c r="B451" s="805"/>
      <c r="C451" s="805"/>
      <c r="D451" s="805"/>
      <c r="E451" s="805"/>
      <c r="F451" s="805"/>
      <c r="G451" s="805"/>
      <c r="H451" s="806"/>
      <c r="J451" s="814" t="s">
        <v>7920</v>
      </c>
      <c r="K451" s="81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4"/>
      <c r="K464" s="81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4" t="s">
        <v>7955</v>
      </c>
      <c r="B472" s="805"/>
      <c r="C472" s="805"/>
      <c r="D472" s="805"/>
      <c r="E472" s="805"/>
      <c r="F472" s="805"/>
      <c r="G472" s="805"/>
      <c r="H472" s="80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4"/>
      <c r="K477" s="81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4" t="s">
        <v>8261</v>
      </c>
      <c r="B490" s="805"/>
      <c r="C490" s="805"/>
      <c r="D490" s="805"/>
      <c r="E490" s="805"/>
      <c r="F490" s="805"/>
      <c r="G490" s="805"/>
      <c r="H490" s="80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4"/>
      <c r="K495" s="81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4" t="s">
        <v>8275</v>
      </c>
      <c r="B509" s="805"/>
      <c r="C509" s="805"/>
      <c r="D509" s="805"/>
      <c r="E509" s="805"/>
      <c r="F509" s="805"/>
      <c r="G509" s="805"/>
      <c r="H509" s="80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4"/>
      <c r="K514" s="81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4" t="s">
        <v>8275</v>
      </c>
      <c r="B528" s="805"/>
      <c r="C528" s="805"/>
      <c r="D528" s="805"/>
      <c r="E528" s="805"/>
      <c r="F528" s="805"/>
      <c r="G528" s="805"/>
      <c r="H528" s="80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4"/>
      <c r="K533" s="81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4" t="s">
        <v>8275</v>
      </c>
      <c r="B549" s="805"/>
      <c r="C549" s="805"/>
      <c r="D549" s="805"/>
      <c r="E549" s="805"/>
      <c r="F549" s="805"/>
      <c r="G549" s="805"/>
      <c r="H549" s="806"/>
      <c r="I549" s="818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8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8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8"/>
      <c r="J552" s="814"/>
      <c r="K552" s="81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8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8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8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8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6.5" customHeight="1" x14ac:dyDescent="0.25">
      <c r="A560" s="31"/>
      <c r="G560" s="31"/>
      <c r="H560" s="31"/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31"/>
      <c r="G568" s="31"/>
      <c r="H568" s="31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7" sqref="S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1" t="s">
        <v>6983</v>
      </c>
      <c r="B1" s="822"/>
      <c r="C1" s="822"/>
      <c r="D1" s="822"/>
      <c r="E1" s="823"/>
      <c r="G1" s="828" t="s">
        <v>6984</v>
      </c>
      <c r="H1" s="828"/>
      <c r="I1" s="828"/>
      <c r="J1" s="828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24"/>
      <c r="B2" s="825"/>
      <c r="C2" s="825"/>
      <c r="D2" s="825"/>
      <c r="E2" s="826"/>
      <c r="G2" s="828"/>
      <c r="H2" s="828"/>
      <c r="I2" s="828"/>
      <c r="J2" s="828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20" t="s">
        <v>6986</v>
      </c>
      <c r="S38" s="820"/>
      <c r="T38" s="820"/>
      <c r="U38" s="820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20"/>
      <c r="S39" s="820"/>
      <c r="T39" s="820"/>
      <c r="U39" s="820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21" t="s">
        <v>6983</v>
      </c>
      <c r="B50" s="822"/>
      <c r="C50" s="822"/>
      <c r="D50" s="822"/>
      <c r="E50" s="823"/>
      <c r="K50" s="406"/>
      <c r="L50" s="820" t="s">
        <v>6985</v>
      </c>
      <c r="M50" s="820"/>
      <c r="N50" s="820"/>
      <c r="O50" s="820"/>
      <c r="P50" s="82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24"/>
      <c r="B51" s="825"/>
      <c r="C51" s="825"/>
      <c r="D51" s="825"/>
      <c r="E51" s="826"/>
      <c r="G51" s="827" t="s">
        <v>7031</v>
      </c>
      <c r="H51" s="827"/>
      <c r="I51" s="827"/>
      <c r="J51" s="407">
        <f>J49+I48</f>
        <v>73164</v>
      </c>
      <c r="K51" s="406"/>
      <c r="L51" s="820"/>
      <c r="M51" s="820"/>
      <c r="N51" s="820"/>
      <c r="O51" s="820"/>
      <c r="P51" s="82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19" t="s">
        <v>6985</v>
      </c>
      <c r="M66" s="819"/>
      <c r="N66" s="819"/>
      <c r="O66" s="819"/>
      <c r="P66" s="819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21" t="s">
        <v>7009</v>
      </c>
      <c r="B67" s="822"/>
      <c r="C67" s="822"/>
      <c r="D67" s="822"/>
      <c r="E67" s="823"/>
      <c r="L67" s="820"/>
      <c r="M67" s="820"/>
      <c r="N67" s="820"/>
      <c r="O67" s="820"/>
      <c r="P67" s="820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24"/>
      <c r="B68" s="825"/>
      <c r="C68" s="825"/>
      <c r="D68" s="825"/>
      <c r="E68" s="826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20" t="s">
        <v>6986</v>
      </c>
      <c r="S70" s="820"/>
      <c r="T70" s="820"/>
      <c r="U70" s="820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20"/>
      <c r="S71" s="820"/>
      <c r="T71" s="820"/>
      <c r="U71" s="820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5">
        <v>30000</v>
      </c>
      <c r="U74" s="838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6"/>
      <c r="U75" s="839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7"/>
      <c r="U76" s="840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9" t="s">
        <v>7018</v>
      </c>
      <c r="B83" s="830"/>
      <c r="C83" s="830"/>
      <c r="D83" s="830"/>
      <c r="E83" s="831"/>
    </row>
    <row r="84" spans="1:21" x14ac:dyDescent="0.25">
      <c r="A84" s="832"/>
      <c r="B84" s="833"/>
      <c r="C84" s="833"/>
      <c r="D84" s="833"/>
      <c r="E84" s="834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20" t="s">
        <v>7022</v>
      </c>
      <c r="M109" s="820"/>
      <c r="N109" s="820"/>
      <c r="O109" s="820"/>
      <c r="P109" s="820"/>
    </row>
    <row r="110" spans="3:16" x14ac:dyDescent="0.25">
      <c r="L110" s="820"/>
      <c r="M110" s="820"/>
      <c r="N110" s="820"/>
      <c r="O110" s="820"/>
      <c r="P110" s="820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7" t="s">
        <v>7031</v>
      </c>
      <c r="M116" s="827"/>
      <c r="N116" s="82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83:E84"/>
    <mergeCell ref="T74:T76"/>
    <mergeCell ref="U74:U76"/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2025-01-04T14:00:38Z</dcterms:modified>
</cp:coreProperties>
</file>