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FA1DEDA8-1779-4C54-8F9F-4205068A0DD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F14" i="3" l="1"/>
  <c r="F21" i="3" s="1"/>
  <c r="F23" i="3" s="1"/>
  <c r="E31" i="2" l="1"/>
  <c r="E29" i="2" l="1"/>
  <c r="E30" i="2" s="1"/>
  <c r="E28" i="2" l="1"/>
  <c r="K9" i="2"/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<sst xmlns="http://schemas.openxmlformats.org/spreadsheetml/2006/main" count="104" uniqueCount="83">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</sst>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topLeftCell="A19" workbookViewId="0">
      <selection activeCell="E32" sqref="E32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9" t="s">
        <v>0</v>
      </c>
      <c r="B3" s="39"/>
      <c r="C3" s="39"/>
      <c r="D3" s="39"/>
      <c r="E3" s="39"/>
      <c r="G3" s="40" t="s">
        <v>24</v>
      </c>
      <c r="H3" s="40"/>
      <c r="I3" s="40"/>
      <c r="J3" s="40"/>
      <c r="K3" s="40"/>
    </row>
    <row r="4" spans="1:16" ht="24" thickBot="1" x14ac:dyDescent="0.4">
      <c r="G4" s="41" t="s">
        <v>64</v>
      </c>
      <c r="H4" s="42"/>
      <c r="I4" s="42"/>
      <c r="J4" s="42"/>
      <c r="K4" s="43"/>
    </row>
    <row r="5" spans="1:16" ht="18.75" x14ac:dyDescent="0.3">
      <c r="A5" s="1" t="s">
        <v>1</v>
      </c>
      <c r="B5" s="1" t="s">
        <v>2</v>
      </c>
      <c r="C5" s="20" t="s">
        <v>3</v>
      </c>
      <c r="D5" s="1" t="s">
        <v>4</v>
      </c>
      <c r="E5" s="1" t="s">
        <v>5</v>
      </c>
      <c r="O5" t="s">
        <v>75</v>
      </c>
      <c r="P5">
        <v>12000</v>
      </c>
    </row>
    <row r="6" spans="1:16" ht="18.75" x14ac:dyDescent="0.25">
      <c r="A6" s="24"/>
      <c r="B6" s="24"/>
      <c r="C6" s="22"/>
      <c r="D6" s="23"/>
      <c r="E6" s="23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1" t="s">
        <v>25</v>
      </c>
      <c r="C7" s="22"/>
      <c r="D7" s="23">
        <v>1000</v>
      </c>
      <c r="E7" s="23">
        <f t="shared" ref="E7:E22" si="0">E6-D7+C7</f>
        <v>15000</v>
      </c>
      <c r="G7" s="24"/>
      <c r="H7" s="24"/>
      <c r="I7" s="24"/>
      <c r="J7" s="11"/>
      <c r="K7" s="11">
        <f>26000+10000-10000</f>
        <v>26000</v>
      </c>
    </row>
    <row r="8" spans="1:16" ht="30" x14ac:dyDescent="0.25">
      <c r="A8" s="19">
        <v>45460</v>
      </c>
      <c r="B8" s="21" t="s">
        <v>26</v>
      </c>
      <c r="C8" s="22"/>
      <c r="D8" s="23">
        <v>500</v>
      </c>
      <c r="E8" s="23">
        <f t="shared" si="0"/>
        <v>14500</v>
      </c>
      <c r="G8" s="19">
        <v>45363</v>
      </c>
      <c r="H8" s="28" t="s">
        <v>63</v>
      </c>
      <c r="I8" s="25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1" t="s">
        <v>27</v>
      </c>
      <c r="C9" s="22"/>
      <c r="D9" s="23">
        <v>5000</v>
      </c>
      <c r="E9" s="23">
        <f t="shared" si="0"/>
        <v>9500</v>
      </c>
      <c r="G9" s="19">
        <v>45369</v>
      </c>
      <c r="H9" s="28" t="s">
        <v>65</v>
      </c>
      <c r="I9" s="25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4" t="s">
        <v>31</v>
      </c>
      <c r="C10" s="22">
        <v>3750</v>
      </c>
      <c r="D10" s="23"/>
      <c r="E10" s="23">
        <f t="shared" si="0"/>
        <v>13250</v>
      </c>
      <c r="G10" s="25"/>
      <c r="H10" s="25"/>
      <c r="I10" s="25"/>
      <c r="J10" s="11"/>
      <c r="K10" s="11"/>
      <c r="M10" s="3"/>
      <c r="N10" s="2"/>
    </row>
    <row r="11" spans="1:16" ht="15.75" x14ac:dyDescent="0.25">
      <c r="A11" s="19">
        <v>45514</v>
      </c>
      <c r="B11" s="24" t="s">
        <v>54</v>
      </c>
      <c r="C11" s="22">
        <v>3750</v>
      </c>
      <c r="D11" s="23"/>
      <c r="E11" s="23">
        <f t="shared" si="0"/>
        <v>17000</v>
      </c>
      <c r="G11" s="25"/>
      <c r="H11" s="25"/>
      <c r="I11" s="25"/>
      <c r="J11" s="11"/>
      <c r="K11" s="11"/>
    </row>
    <row r="12" spans="1:16" ht="15.75" x14ac:dyDescent="0.25">
      <c r="A12" s="19">
        <v>45514</v>
      </c>
      <c r="B12" s="21" t="s">
        <v>32</v>
      </c>
      <c r="C12" s="22"/>
      <c r="D12" s="23">
        <v>3000</v>
      </c>
      <c r="E12" s="23">
        <f t="shared" si="0"/>
        <v>14000</v>
      </c>
      <c r="G12" s="25"/>
      <c r="H12" s="25"/>
      <c r="I12" s="25"/>
      <c r="J12" s="11"/>
      <c r="K12" s="11"/>
    </row>
    <row r="13" spans="1:16" ht="15.75" x14ac:dyDescent="0.25">
      <c r="A13" s="19">
        <v>45545</v>
      </c>
      <c r="B13" s="24" t="s">
        <v>55</v>
      </c>
      <c r="C13" s="22">
        <v>3750</v>
      </c>
      <c r="D13" s="23"/>
      <c r="E13" s="23">
        <f t="shared" si="0"/>
        <v>17750</v>
      </c>
      <c r="G13" s="25"/>
      <c r="H13" s="25"/>
      <c r="I13" s="25"/>
      <c r="J13" s="11"/>
      <c r="K13" s="11"/>
    </row>
    <row r="14" spans="1:16" ht="15.75" x14ac:dyDescent="0.25">
      <c r="A14" s="19">
        <v>45547</v>
      </c>
      <c r="B14" s="21" t="s">
        <v>32</v>
      </c>
      <c r="C14" s="22"/>
      <c r="D14" s="23">
        <v>600</v>
      </c>
      <c r="E14" s="23">
        <f t="shared" si="0"/>
        <v>17150</v>
      </c>
      <c r="G14" s="25"/>
      <c r="H14" s="25"/>
      <c r="I14" s="25"/>
      <c r="J14" s="11"/>
      <c r="K14" s="11"/>
    </row>
    <row r="15" spans="1:16" ht="15.75" x14ac:dyDescent="0.25">
      <c r="A15" s="19">
        <v>45562</v>
      </c>
      <c r="B15" s="24" t="s">
        <v>50</v>
      </c>
      <c r="C15" s="22"/>
      <c r="D15" s="23">
        <v>1000</v>
      </c>
      <c r="E15" s="23">
        <f t="shared" si="0"/>
        <v>16150</v>
      </c>
      <c r="G15" s="25"/>
      <c r="H15" s="25"/>
      <c r="I15" s="25"/>
      <c r="J15" s="11"/>
      <c r="K15" s="11"/>
    </row>
    <row r="16" spans="1:16" ht="45" x14ac:dyDescent="0.25">
      <c r="A16" s="19">
        <v>45562</v>
      </c>
      <c r="B16" s="21" t="s">
        <v>51</v>
      </c>
      <c r="C16" s="22"/>
      <c r="D16" s="23">
        <v>1000</v>
      </c>
      <c r="E16" s="23">
        <f t="shared" si="0"/>
        <v>15150</v>
      </c>
      <c r="G16" s="25"/>
      <c r="H16" s="25"/>
      <c r="I16" s="25"/>
      <c r="J16" s="11"/>
      <c r="K16" s="11"/>
    </row>
    <row r="17" spans="1:11" ht="15.75" x14ac:dyDescent="0.25">
      <c r="A17" s="19">
        <v>45609</v>
      </c>
      <c r="B17" s="24" t="s">
        <v>52</v>
      </c>
      <c r="C17" s="22"/>
      <c r="D17" s="23">
        <v>1500</v>
      </c>
      <c r="E17" s="23">
        <f t="shared" si="0"/>
        <v>13650</v>
      </c>
      <c r="G17" s="25"/>
      <c r="H17" s="25"/>
      <c r="I17" s="25"/>
      <c r="J17" s="11"/>
      <c r="K17" s="11"/>
    </row>
    <row r="18" spans="1:11" ht="15.75" x14ac:dyDescent="0.25">
      <c r="A18" s="19">
        <v>45609</v>
      </c>
      <c r="B18" s="24" t="s">
        <v>53</v>
      </c>
      <c r="C18" s="22"/>
      <c r="D18" s="23">
        <v>400</v>
      </c>
      <c r="E18" s="23">
        <f t="shared" si="0"/>
        <v>13250</v>
      </c>
      <c r="G18" s="25"/>
      <c r="H18" s="25"/>
      <c r="I18" s="25"/>
      <c r="J18" s="11"/>
      <c r="K18" s="11"/>
    </row>
    <row r="19" spans="1:11" ht="15.75" x14ac:dyDescent="0.25">
      <c r="A19" s="19">
        <v>45609</v>
      </c>
      <c r="B19" s="24" t="s">
        <v>56</v>
      </c>
      <c r="C19" s="22">
        <v>3750</v>
      </c>
      <c r="D19" s="23"/>
      <c r="E19" s="23">
        <f t="shared" si="0"/>
        <v>17000</v>
      </c>
      <c r="G19" s="25"/>
      <c r="H19" s="25"/>
      <c r="I19" s="25"/>
      <c r="J19" s="11"/>
      <c r="K19" s="11"/>
    </row>
    <row r="20" spans="1:11" ht="15.75" x14ac:dyDescent="0.25">
      <c r="A20" s="19">
        <v>45609</v>
      </c>
      <c r="B20" s="24" t="s">
        <v>57</v>
      </c>
      <c r="C20" s="22">
        <v>3750</v>
      </c>
      <c r="D20" s="23"/>
      <c r="E20" s="23">
        <f t="shared" si="0"/>
        <v>20750</v>
      </c>
      <c r="G20" s="25"/>
      <c r="H20" s="25"/>
      <c r="I20" s="25"/>
      <c r="J20" s="11"/>
      <c r="K20" s="11"/>
    </row>
    <row r="21" spans="1:11" ht="15.75" x14ac:dyDescent="0.25">
      <c r="A21" s="19">
        <v>45626</v>
      </c>
      <c r="B21" s="24" t="s">
        <v>58</v>
      </c>
      <c r="C21" s="22"/>
      <c r="D21" s="23">
        <v>15000</v>
      </c>
      <c r="E21" s="23">
        <f t="shared" si="0"/>
        <v>5750</v>
      </c>
      <c r="G21" s="25"/>
      <c r="H21" s="25"/>
      <c r="I21" s="25"/>
      <c r="J21" s="11"/>
      <c r="K21" s="11"/>
    </row>
    <row r="22" spans="1:11" ht="15.75" x14ac:dyDescent="0.25">
      <c r="A22" s="19">
        <v>45639</v>
      </c>
      <c r="B22" s="24" t="s">
        <v>59</v>
      </c>
      <c r="C22" s="22">
        <v>3750</v>
      </c>
      <c r="D22" s="23"/>
      <c r="E22" s="23">
        <f t="shared" si="0"/>
        <v>9500</v>
      </c>
      <c r="G22" s="25"/>
      <c r="H22" s="25"/>
      <c r="I22" s="25"/>
      <c r="J22" s="11"/>
      <c r="K22" s="11"/>
    </row>
    <row r="23" spans="1:11" ht="15.75" x14ac:dyDescent="0.25">
      <c r="A23" s="19">
        <v>45670</v>
      </c>
      <c r="B23" s="24" t="s">
        <v>60</v>
      </c>
      <c r="C23" s="22">
        <v>3750</v>
      </c>
      <c r="D23" s="23"/>
      <c r="E23" s="23">
        <f t="shared" ref="E23:E24" si="1">E22-D23+C23</f>
        <v>13250</v>
      </c>
    </row>
    <row r="24" spans="1:11" ht="15.75" x14ac:dyDescent="0.25">
      <c r="A24" s="19">
        <v>45701</v>
      </c>
      <c r="B24" s="24" t="s">
        <v>61</v>
      </c>
      <c r="C24" s="22">
        <v>3750</v>
      </c>
      <c r="D24" s="23"/>
      <c r="E24" s="23">
        <f t="shared" si="1"/>
        <v>17000</v>
      </c>
    </row>
    <row r="25" spans="1:11" ht="15.75" x14ac:dyDescent="0.25">
      <c r="A25" s="19">
        <v>45724</v>
      </c>
      <c r="B25" s="24" t="s">
        <v>61</v>
      </c>
      <c r="C25" s="22">
        <v>5000</v>
      </c>
      <c r="D25" s="23"/>
      <c r="E25" s="23">
        <f t="shared" ref="E25:E28" si="2">E24-D25+C25</f>
        <v>22000</v>
      </c>
    </row>
    <row r="26" spans="1:11" ht="15.75" x14ac:dyDescent="0.25">
      <c r="A26" s="19">
        <v>45724</v>
      </c>
      <c r="B26" s="24" t="s">
        <v>53</v>
      </c>
      <c r="C26" s="22"/>
      <c r="D26" s="23">
        <v>550</v>
      </c>
      <c r="E26" s="23">
        <f t="shared" si="2"/>
        <v>21450</v>
      </c>
    </row>
    <row r="27" spans="1:11" ht="15.75" x14ac:dyDescent="0.25">
      <c r="A27" s="19">
        <v>45724</v>
      </c>
      <c r="B27" s="24" t="s">
        <v>53</v>
      </c>
      <c r="C27" s="22"/>
      <c r="D27" s="23">
        <v>2000</v>
      </c>
      <c r="E27" s="23">
        <f t="shared" si="2"/>
        <v>19450</v>
      </c>
    </row>
    <row r="28" spans="1:11" ht="15.75" x14ac:dyDescent="0.25">
      <c r="A28" s="19">
        <v>45734</v>
      </c>
      <c r="B28" s="24" t="s">
        <v>53</v>
      </c>
      <c r="C28" s="22"/>
      <c r="D28" s="23">
        <v>1000</v>
      </c>
      <c r="E28" s="23">
        <f t="shared" si="2"/>
        <v>18450</v>
      </c>
    </row>
    <row r="29" spans="1:11" ht="15.75" x14ac:dyDescent="0.25">
      <c r="A29" s="19">
        <v>45735</v>
      </c>
      <c r="B29" s="21" t="s">
        <v>26</v>
      </c>
      <c r="C29" s="22"/>
      <c r="D29" s="23">
        <v>500</v>
      </c>
      <c r="E29" s="23">
        <f t="shared" ref="E29:E31" si="3">E28-D29+C29</f>
        <v>17950</v>
      </c>
    </row>
    <row r="30" spans="1:11" ht="45" x14ac:dyDescent="0.25">
      <c r="A30" s="19">
        <v>45735</v>
      </c>
      <c r="B30" s="21" t="s">
        <v>25</v>
      </c>
      <c r="C30" s="22"/>
      <c r="D30" s="23">
        <v>1500</v>
      </c>
      <c r="E30" s="23">
        <f t="shared" si="3"/>
        <v>16450</v>
      </c>
    </row>
    <row r="31" spans="1:11" ht="15.75" x14ac:dyDescent="0.25">
      <c r="A31" s="19">
        <v>45735</v>
      </c>
      <c r="B31" s="24" t="s">
        <v>53</v>
      </c>
      <c r="C31" s="22"/>
      <c r="D31" s="23">
        <v>1000</v>
      </c>
      <c r="E31" s="23">
        <f t="shared" si="3"/>
        <v>15450</v>
      </c>
    </row>
    <row r="32" spans="1:11" ht="15.75" x14ac:dyDescent="0.25">
      <c r="A32" s="19">
        <v>45735</v>
      </c>
      <c r="B32" s="24" t="s">
        <v>53</v>
      </c>
      <c r="C32" s="22"/>
      <c r="D32" s="23">
        <v>200</v>
      </c>
      <c r="E32" s="23">
        <f t="shared" ref="E32" si="4">E31-D32+C32</f>
        <v>15250</v>
      </c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H25"/>
  <sheetViews>
    <sheetView workbookViewId="0">
      <selection activeCell="H13" sqref="H13"/>
    </sheetView>
  </sheetViews>
  <sheetFormatPr defaultRowHeight="15" x14ac:dyDescent="0.25"/>
  <cols>
    <col min="5" max="5" width="41.140625" customWidth="1"/>
    <col min="6" max="6" width="18.85546875" customWidth="1"/>
    <col min="8" max="8" width="11.5703125" bestFit="1" customWidth="1"/>
  </cols>
  <sheetData>
    <row r="4" spans="5:8" ht="26.25" x14ac:dyDescent="0.4">
      <c r="E4" s="44" t="s">
        <v>66</v>
      </c>
      <c r="F4" s="44"/>
    </row>
    <row r="5" spans="5:8" ht="21" x14ac:dyDescent="0.35">
      <c r="E5" s="31" t="s">
        <v>7</v>
      </c>
      <c r="F5" s="32">
        <v>45737</v>
      </c>
    </row>
    <row r="6" spans="5:8" ht="21" x14ac:dyDescent="0.35">
      <c r="E6" s="31" t="s">
        <v>67</v>
      </c>
      <c r="F6" s="31" t="s">
        <v>68</v>
      </c>
    </row>
    <row r="7" spans="5:8" ht="42" x14ac:dyDescent="0.35">
      <c r="E7" s="36" t="s">
        <v>79</v>
      </c>
      <c r="F7" s="37">
        <v>1276969</v>
      </c>
    </row>
    <row r="8" spans="5:8" ht="21" x14ac:dyDescent="0.35">
      <c r="E8" s="33" t="s">
        <v>69</v>
      </c>
      <c r="F8" s="34">
        <v>278564</v>
      </c>
    </row>
    <row r="9" spans="5:8" ht="21" x14ac:dyDescent="0.35">
      <c r="E9" s="33" t="s">
        <v>70</v>
      </c>
      <c r="F9" s="34">
        <v>25350</v>
      </c>
    </row>
    <row r="10" spans="5:8" ht="21" x14ac:dyDescent="0.35">
      <c r="E10" s="33" t="s">
        <v>71</v>
      </c>
      <c r="F10" s="34">
        <v>1174</v>
      </c>
    </row>
    <row r="11" spans="5:8" ht="21" x14ac:dyDescent="0.35">
      <c r="E11" s="33" t="s">
        <v>72</v>
      </c>
      <c r="F11" s="34">
        <v>360</v>
      </c>
    </row>
    <row r="12" spans="5:8" ht="21" x14ac:dyDescent="0.35">
      <c r="E12" s="33" t="s">
        <v>73</v>
      </c>
      <c r="F12" s="34">
        <v>15000</v>
      </c>
    </row>
    <row r="13" spans="5:8" ht="21" x14ac:dyDescent="0.35">
      <c r="E13" s="33" t="s">
        <v>74</v>
      </c>
      <c r="F13" s="34">
        <v>60000</v>
      </c>
      <c r="G13" s="35"/>
      <c r="H13" s="30"/>
    </row>
    <row r="14" spans="5:8" ht="21" x14ac:dyDescent="0.35">
      <c r="E14" s="33"/>
      <c r="F14" s="34">
        <f>SUM(F7:F13)</f>
        <v>1657417</v>
      </c>
    </row>
    <row r="15" spans="5:8" x14ac:dyDescent="0.25">
      <c r="F15" s="29"/>
    </row>
    <row r="16" spans="5:8" ht="21" x14ac:dyDescent="0.35">
      <c r="E16" s="33" t="s">
        <v>80</v>
      </c>
      <c r="F16" s="34">
        <v>12000</v>
      </c>
    </row>
    <row r="17" spans="5:6" ht="21" x14ac:dyDescent="0.35">
      <c r="E17" s="33" t="s">
        <v>76</v>
      </c>
      <c r="F17" s="34">
        <v>15450</v>
      </c>
    </row>
    <row r="18" spans="5:6" ht="21" x14ac:dyDescent="0.35">
      <c r="E18" s="33" t="s">
        <v>77</v>
      </c>
      <c r="F18" s="34">
        <v>35000</v>
      </c>
    </row>
    <row r="19" spans="5:6" ht="42" x14ac:dyDescent="0.25">
      <c r="E19" s="38" t="s">
        <v>78</v>
      </c>
      <c r="F19" s="37">
        <v>100000</v>
      </c>
    </row>
    <row r="20" spans="5:6" x14ac:dyDescent="0.25">
      <c r="F20" s="30"/>
    </row>
    <row r="21" spans="5:6" ht="21" x14ac:dyDescent="0.35">
      <c r="E21" s="33" t="s">
        <v>81</v>
      </c>
      <c r="F21" s="34">
        <f>F14-F16-F17-F18-F19</f>
        <v>1494967</v>
      </c>
    </row>
    <row r="23" spans="5:6" ht="21" x14ac:dyDescent="0.35">
      <c r="E23" s="33" t="s">
        <v>82</v>
      </c>
      <c r="F23" s="34">
        <f>F21*2.5%</f>
        <v>37374.175000000003</v>
      </c>
    </row>
    <row r="25" spans="5:6" x14ac:dyDescent="0.25">
      <c r="F25" s="30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8" sqref="F18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45" t="s">
        <v>62</v>
      </c>
      <c r="J3" s="45"/>
      <c r="K3" s="45"/>
      <c r="L3" s="45"/>
      <c r="O3" s="46" t="s">
        <v>12</v>
      </c>
      <c r="P3" s="46"/>
      <c r="Q3" s="46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7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7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6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>
        <v>900</v>
      </c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>
        <v>1500</v>
      </c>
      <c r="G10" t="s">
        <v>6</v>
      </c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>
        <v>500</v>
      </c>
      <c r="G11" s="26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15990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-12290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15990</v>
      </c>
      <c r="I18" s="8" t="s">
        <v>23</v>
      </c>
      <c r="J18" s="8"/>
      <c r="K18" s="8"/>
      <c r="L18" s="18">
        <f>L17/4</f>
        <v>-3072.5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6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2025-04-07T08:32:07Z</dcterms:modified>
</cp:coreProperties>
</file>