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\Desktop\"/>
    </mc:Choice>
  </mc:AlternateContent>
  <bookViews>
    <workbookView xWindow="0" yWindow="0" windowWidth="19188" windowHeight="6720"/>
  </bookViews>
  <sheets>
    <sheet name="Sheet1" sheetId="1" r:id="rId1"/>
  </sheets>
  <definedNames>
    <definedName name="_xlnm.Print_Area" localSheetId="0">Sheet1!$A$2:$Y$39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8" i="1" l="1"/>
  <c r="J36" i="1"/>
  <c r="N38" i="1" l="1"/>
  <c r="G42" i="1" l="1"/>
  <c r="G41" i="1"/>
  <c r="F36" i="1"/>
  <c r="F38" i="1"/>
  <c r="V38" i="1" l="1"/>
  <c r="R38" i="1"/>
  <c r="N36" i="1"/>
  <c r="P31" i="1"/>
  <c r="P30" i="1"/>
  <c r="P27" i="1"/>
  <c r="P26" i="1"/>
  <c r="P25" i="1"/>
  <c r="P24" i="1"/>
  <c r="P23" i="1"/>
  <c r="P22" i="1"/>
  <c r="P20" i="1"/>
  <c r="P19" i="1"/>
  <c r="P17" i="1"/>
  <c r="P16" i="1"/>
  <c r="P15" i="1"/>
  <c r="P6" i="1"/>
  <c r="P5" i="1"/>
  <c r="B38" i="1"/>
  <c r="F32" i="1"/>
  <c r="B32" i="1"/>
  <c r="V36" i="1"/>
  <c r="X31" i="1"/>
  <c r="X30" i="1"/>
  <c r="X29" i="1"/>
  <c r="X27" i="1"/>
  <c r="X26" i="1"/>
  <c r="X25" i="1"/>
  <c r="X24" i="1"/>
  <c r="X23" i="1"/>
  <c r="X22" i="1"/>
  <c r="X20" i="1"/>
  <c r="X19" i="1"/>
  <c r="X18" i="1"/>
  <c r="X17" i="1"/>
  <c r="X16" i="1"/>
  <c r="X15" i="1"/>
  <c r="X13" i="1"/>
  <c r="X12" i="1"/>
  <c r="X11" i="1"/>
  <c r="X10" i="1"/>
  <c r="X9" i="1"/>
  <c r="X6" i="1"/>
  <c r="X5" i="1"/>
  <c r="X4" i="1"/>
  <c r="R36" i="1"/>
  <c r="T31" i="1"/>
  <c r="T27" i="1"/>
  <c r="T26" i="1"/>
  <c r="T25" i="1"/>
  <c r="T24" i="1"/>
  <c r="T23" i="1"/>
  <c r="T22" i="1"/>
  <c r="T19" i="1"/>
  <c r="T18" i="1"/>
  <c r="T17" i="1"/>
  <c r="T16" i="1"/>
  <c r="T15" i="1"/>
  <c r="T13" i="1"/>
  <c r="T12" i="1"/>
  <c r="T11" i="1"/>
  <c r="T10" i="1"/>
  <c r="T6" i="1"/>
  <c r="T5" i="1"/>
  <c r="T4" i="1"/>
  <c r="L31" i="1"/>
  <c r="L30" i="1"/>
  <c r="L29" i="1"/>
  <c r="L27" i="1"/>
  <c r="L26" i="1"/>
  <c r="L25" i="1"/>
  <c r="L24" i="1"/>
  <c r="L23" i="1"/>
  <c r="L22" i="1"/>
  <c r="D31" i="1"/>
  <c r="D30" i="1"/>
  <c r="D29" i="1"/>
  <c r="D27" i="1"/>
  <c r="D26" i="1"/>
  <c r="D25" i="1"/>
  <c r="D24" i="1"/>
  <c r="D23" i="1"/>
  <c r="D22" i="1"/>
  <c r="D20" i="1"/>
  <c r="D19" i="1"/>
  <c r="D18" i="1"/>
  <c r="D17" i="1"/>
  <c r="D16" i="1"/>
  <c r="D15" i="1"/>
  <c r="D13" i="1"/>
  <c r="D12" i="1"/>
  <c r="D11" i="1"/>
  <c r="D10" i="1"/>
  <c r="D9" i="1"/>
  <c r="D6" i="1"/>
  <c r="D5" i="1"/>
  <c r="D4" i="1"/>
  <c r="L20" i="1"/>
  <c r="L18" i="1"/>
  <c r="L17" i="1"/>
  <c r="L16" i="1"/>
  <c r="L15" i="1"/>
  <c r="L13" i="1"/>
  <c r="L12" i="1"/>
  <c r="L11" i="1"/>
  <c r="L10" i="1"/>
  <c r="L6" i="1"/>
  <c r="L5" i="1"/>
  <c r="L4" i="1"/>
  <c r="H30" i="1" l="1"/>
  <c r="H29" i="1"/>
  <c r="H27" i="1"/>
  <c r="H26" i="1"/>
  <c r="H25" i="1"/>
  <c r="H24" i="1"/>
  <c r="H23" i="1"/>
  <c r="H22" i="1"/>
  <c r="H20" i="1"/>
  <c r="H19" i="1"/>
  <c r="H18" i="1"/>
  <c r="H17" i="1"/>
  <c r="H16" i="1"/>
  <c r="H15" i="1"/>
  <c r="H11" i="1"/>
  <c r="H10" i="1"/>
  <c r="H9" i="1"/>
  <c r="H6" i="1"/>
  <c r="H5" i="1"/>
  <c r="B36" i="1" l="1"/>
  <c r="J48" i="1" l="1"/>
  <c r="J45" i="1"/>
</calcChain>
</file>

<file path=xl/sharedStrings.xml><?xml version="1.0" encoding="utf-8"?>
<sst xmlns="http://schemas.openxmlformats.org/spreadsheetml/2006/main" count="47" uniqueCount="16">
  <si>
    <t>Date</t>
  </si>
  <si>
    <t>Rehan</t>
  </si>
  <si>
    <t xml:space="preserve">In </t>
  </si>
  <si>
    <t>Out</t>
  </si>
  <si>
    <t>Imran Ali</t>
  </si>
  <si>
    <t>Kamran</t>
  </si>
  <si>
    <t>Talha</t>
  </si>
  <si>
    <t>Nabeel</t>
  </si>
  <si>
    <t>Bilal</t>
  </si>
  <si>
    <t>Total Working Hours in this Months</t>
  </si>
  <si>
    <t>Worked Hours</t>
  </si>
  <si>
    <t>Total Hours spent in Office</t>
  </si>
  <si>
    <t>Absent</t>
  </si>
  <si>
    <t>Extra / Less Hrs spent in office</t>
  </si>
  <si>
    <t>K  a  s  h  m  i  r      D  a  y</t>
  </si>
  <si>
    <t>O/Under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</si>
</sst>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h]:mm:ss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 applyAlignment="1">
      <alignment horizontal="center" vertical="center"/>
    </xf>
    <xf numFmtId="15" fontId="0" fillId="0" borderId="1" xfId="0" applyNumberFormat="1" applyBorder="1"/>
    <xf numFmtId="15" fontId="0" fillId="2" borderId="1" xfId="0" applyNumberFormat="1" applyFill="1" applyBorder="1"/>
    <xf numFmtId="0" fontId="0" fillId="2" borderId="1" xfId="0" applyFill="1" applyBorder="1"/>
    <xf numFmtId="0" fontId="0" fillId="2" borderId="0" xfId="0" applyFill="1"/>
    <xf numFmtId="20" fontId="0" fillId="0" borderId="0" xfId="0" applyNumberFormat="1"/>
    <xf numFmtId="20" fontId="0" fillId="0" borderId="0" xfId="0" applyNumberFormat="1" applyAlignment="1">
      <alignment horizontal="right"/>
    </xf>
    <xf numFmtId="20" fontId="0" fillId="0" borderId="0" xfId="1" applyNumberFormat="1" applyFont="1"/>
    <xf numFmtId="20" fontId="0" fillId="0" borderId="1" xfId="0" applyNumberFormat="1" applyBorder="1"/>
    <xf numFmtId="20" fontId="0" fillId="0" borderId="1" xfId="1" applyNumberFormat="1" applyFont="1" applyBorder="1"/>
    <xf numFmtId="0" fontId="1" fillId="0" borderId="1" xfId="0" applyFont="1" applyBorder="1" applyAlignment="1">
      <alignment horizontal="center" vertical="center" wrapText="1"/>
    </xf>
    <xf numFmtId="15" fontId="0" fillId="3" borderId="1" xfId="0" applyNumberFormat="1" applyFill="1" applyBorder="1"/>
    <xf numFmtId="0" fontId="0" fillId="3" borderId="0" xfId="0" applyFill="1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0" fontId="0" fillId="0" borderId="1" xfId="1" applyNumberFormat="1" applyFont="1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abSelected="1" view="pageBreakPreview" zoomScale="60" zoomScaleNormal="115" workbookViewId="0">
      <pane ySplit="3" topLeftCell="A10" activePane="bottomLeft" state="frozen"/>
      <selection pane="bottomLeft" activeCell="J38" sqref="J38:L39"/>
    </sheetView>
  </sheetViews>
  <sheetFormatPr defaultRowHeight="14.4" x14ac:dyDescent="0.3"/>
  <cols>
    <col min="1" max="1" width="12.21875" customWidth="1"/>
    <col min="2" max="2" width="6.33203125" customWidth="1"/>
    <col min="3" max="3" width="6.88671875" customWidth="1"/>
    <col min="4" max="4" width="8" customWidth="1"/>
    <col min="5" max="5" width="5.44140625" customWidth="1"/>
    <col min="6" max="6" width="7" customWidth="1"/>
    <col min="7" max="7" width="8.33203125" customWidth="1"/>
    <col min="8" max="9" width="7.6640625" customWidth="1"/>
    <col min="10" max="10" width="6.88671875" customWidth="1"/>
    <col min="11" max="11" width="7.21875" customWidth="1"/>
    <col min="12" max="13" width="7.88671875" customWidth="1"/>
    <col min="14" max="14" width="5.77734375" customWidth="1"/>
    <col min="15" max="15" width="7.21875" customWidth="1"/>
    <col min="16" max="17" width="7.5546875" customWidth="1"/>
    <col min="18" max="18" width="6.33203125" customWidth="1"/>
    <col min="19" max="19" width="6.77734375" customWidth="1"/>
    <col min="20" max="21" width="7.77734375" customWidth="1"/>
    <col min="22" max="22" width="6.109375" customWidth="1"/>
    <col min="23" max="23" width="5.88671875" customWidth="1"/>
    <col min="24" max="24" width="8.109375" customWidth="1"/>
  </cols>
  <sheetData>
    <row r="1" spans="1:25" x14ac:dyDescent="0.3">
      <c r="C1" s="6">
        <v>0.33333333333333331</v>
      </c>
      <c r="G1" s="6">
        <v>0.29166666666666669</v>
      </c>
      <c r="K1" s="6">
        <v>0.33333333333333331</v>
      </c>
      <c r="O1" s="6">
        <v>0.33333333333333331</v>
      </c>
      <c r="S1" s="6">
        <v>0.33333333333333331</v>
      </c>
      <c r="W1" s="6">
        <v>0.33333333333333331</v>
      </c>
    </row>
    <row r="2" spans="1:25" ht="15.6" x14ac:dyDescent="0.3">
      <c r="A2" s="27" t="s">
        <v>0</v>
      </c>
      <c r="B2" s="28" t="s">
        <v>1</v>
      </c>
      <c r="C2" s="29"/>
      <c r="D2" s="30"/>
      <c r="E2" s="22"/>
      <c r="F2" s="28" t="s">
        <v>4</v>
      </c>
      <c r="G2" s="29"/>
      <c r="H2" s="30"/>
      <c r="I2" s="22"/>
      <c r="J2" s="28" t="s">
        <v>5</v>
      </c>
      <c r="K2" s="29"/>
      <c r="L2" s="30"/>
      <c r="M2" s="22"/>
      <c r="N2" s="28" t="s">
        <v>6</v>
      </c>
      <c r="O2" s="29"/>
      <c r="P2" s="30"/>
      <c r="Q2" s="22"/>
      <c r="R2" s="28" t="s">
        <v>7</v>
      </c>
      <c r="S2" s="29"/>
      <c r="T2" s="30"/>
      <c r="U2" s="22"/>
      <c r="V2" s="28" t="s">
        <v>8</v>
      </c>
      <c r="W2" s="29"/>
      <c r="X2" s="30"/>
    </row>
    <row r="3" spans="1:25" ht="28.8" x14ac:dyDescent="0.3">
      <c r="A3" s="27"/>
      <c r="B3" s="1" t="s">
        <v>2</v>
      </c>
      <c r="C3" s="1" t="s">
        <v>3</v>
      </c>
      <c r="D3" s="11" t="s">
        <v>10</v>
      </c>
      <c r="E3" s="11"/>
      <c r="F3" s="1" t="s">
        <v>2</v>
      </c>
      <c r="G3" s="1" t="s">
        <v>3</v>
      </c>
      <c r="H3" s="11" t="s">
        <v>10</v>
      </c>
      <c r="I3" s="11" t="s">
        <v>15</v>
      </c>
      <c r="J3" s="1" t="s">
        <v>2</v>
      </c>
      <c r="K3" s="1" t="s">
        <v>3</v>
      </c>
      <c r="L3" s="11" t="s">
        <v>10</v>
      </c>
      <c r="M3" s="11"/>
      <c r="N3" s="1" t="s">
        <v>2</v>
      </c>
      <c r="O3" s="1" t="s">
        <v>3</v>
      </c>
      <c r="P3" s="11" t="s">
        <v>10</v>
      </c>
      <c r="Q3" s="11"/>
      <c r="R3" s="1" t="s">
        <v>2</v>
      </c>
      <c r="S3" s="1" t="s">
        <v>3</v>
      </c>
      <c r="T3" s="11" t="s">
        <v>10</v>
      </c>
      <c r="U3" s="11"/>
      <c r="V3" s="1" t="s">
        <v>2</v>
      </c>
      <c r="W3" s="1" t="s">
        <v>3</v>
      </c>
      <c r="X3" s="11" t="s">
        <v>10</v>
      </c>
      <c r="Y3" s="24"/>
    </row>
    <row r="4" spans="1:25" x14ac:dyDescent="0.3">
      <c r="A4" s="2">
        <v>43132</v>
      </c>
      <c r="B4" s="9">
        <v>0.38541666666666669</v>
      </c>
      <c r="C4" s="9">
        <v>0.71875</v>
      </c>
      <c r="D4" s="10">
        <f>C4-B4</f>
        <v>0.33333333333333331</v>
      </c>
      <c r="E4" s="10"/>
      <c r="F4" s="26" t="s">
        <v>12</v>
      </c>
      <c r="G4" s="26"/>
      <c r="H4" s="15"/>
      <c r="I4" s="18"/>
      <c r="J4" s="9">
        <v>0.4375</v>
      </c>
      <c r="K4" s="9">
        <v>0.75</v>
      </c>
      <c r="L4" s="10">
        <f>K4-J4</f>
        <v>0.3125</v>
      </c>
      <c r="M4" s="10"/>
      <c r="N4" s="26" t="s">
        <v>12</v>
      </c>
      <c r="O4" s="26"/>
      <c r="P4" s="15"/>
      <c r="Q4" s="19"/>
      <c r="R4" s="9">
        <v>0.3923611111111111</v>
      </c>
      <c r="S4" s="9">
        <v>0.74791666666666667</v>
      </c>
      <c r="T4" s="9">
        <f>S4-R4</f>
        <v>0.35555555555555557</v>
      </c>
      <c r="U4" s="9"/>
      <c r="V4" s="9">
        <v>0.39374999999999999</v>
      </c>
      <c r="W4" s="9">
        <v>0.74791666666666667</v>
      </c>
      <c r="X4" s="9">
        <f>W4-V4</f>
        <v>0.35416666666666669</v>
      </c>
      <c r="Y4" s="24"/>
    </row>
    <row r="5" spans="1:25" x14ac:dyDescent="0.3">
      <c r="A5" s="2">
        <v>43133</v>
      </c>
      <c r="B5" s="9">
        <v>0.40625</v>
      </c>
      <c r="C5" s="9">
        <v>0.71875</v>
      </c>
      <c r="D5" s="10">
        <f>C5-B5</f>
        <v>0.3125</v>
      </c>
      <c r="E5" s="10"/>
      <c r="F5" s="9">
        <v>0.41666666666666669</v>
      </c>
      <c r="G5" s="9">
        <v>0.70833333333333337</v>
      </c>
      <c r="H5" s="10">
        <f>G5-F5</f>
        <v>0.29166666666666669</v>
      </c>
      <c r="I5" s="10"/>
      <c r="J5" s="9">
        <v>0.4375</v>
      </c>
      <c r="K5" s="9">
        <v>0.75</v>
      </c>
      <c r="L5" s="10">
        <f>K5-J5</f>
        <v>0.3125</v>
      </c>
      <c r="M5" s="10"/>
      <c r="N5" s="9">
        <v>0.49444444444444446</v>
      </c>
      <c r="O5" s="9">
        <v>0.76250000000000007</v>
      </c>
      <c r="P5" s="9">
        <f>O5-N5</f>
        <v>0.2680555555555556</v>
      </c>
      <c r="Q5" s="9"/>
      <c r="R5" s="9">
        <v>0.40625</v>
      </c>
      <c r="S5" s="9">
        <v>0.74375000000000002</v>
      </c>
      <c r="T5" s="9">
        <f>S5-R5</f>
        <v>0.33750000000000002</v>
      </c>
      <c r="U5" s="9"/>
      <c r="V5" s="9">
        <v>0.39374999999999999</v>
      </c>
      <c r="W5" s="9">
        <v>0.74375000000000002</v>
      </c>
      <c r="X5" s="9">
        <f>W5-V5</f>
        <v>0.35000000000000003</v>
      </c>
      <c r="Y5" s="24"/>
    </row>
    <row r="6" spans="1:25" x14ac:dyDescent="0.3">
      <c r="A6" s="2">
        <v>43134</v>
      </c>
      <c r="B6" s="9">
        <v>0.39583333333333331</v>
      </c>
      <c r="C6" s="9">
        <v>0.73958333333333337</v>
      </c>
      <c r="D6" s="10">
        <f>C6-B6</f>
        <v>0.34375000000000006</v>
      </c>
      <c r="E6" s="10"/>
      <c r="F6" s="9">
        <v>0.41666666666666669</v>
      </c>
      <c r="G6" s="9">
        <v>0.70833333333333337</v>
      </c>
      <c r="H6" s="10">
        <f>G6-F6</f>
        <v>0.29166666666666669</v>
      </c>
      <c r="I6" s="10"/>
      <c r="J6" s="9">
        <v>0.4375</v>
      </c>
      <c r="K6" s="9">
        <v>0.75</v>
      </c>
      <c r="L6" s="10">
        <f>K6-J6</f>
        <v>0.3125</v>
      </c>
      <c r="M6" s="10"/>
      <c r="N6" s="9">
        <v>0.49444444444444446</v>
      </c>
      <c r="O6" s="9">
        <v>0.75</v>
      </c>
      <c r="P6" s="9">
        <f>O6-N6</f>
        <v>0.25555555555555554</v>
      </c>
      <c r="Q6" s="9"/>
      <c r="R6" s="9">
        <v>0.38541666666666669</v>
      </c>
      <c r="S6" s="9">
        <v>0.72430555555555554</v>
      </c>
      <c r="T6" s="9">
        <f>S6-R6</f>
        <v>0.33888888888888885</v>
      </c>
      <c r="U6" s="9"/>
      <c r="V6" s="9">
        <v>0.39374999999999999</v>
      </c>
      <c r="W6" s="9">
        <v>0.74791666666666667</v>
      </c>
      <c r="X6" s="9">
        <f>W6-V6</f>
        <v>0.35416666666666669</v>
      </c>
      <c r="Y6" s="24"/>
    </row>
    <row r="7" spans="1:25" s="5" customFormat="1" x14ac:dyDescent="0.3">
      <c r="A7" s="3">
        <v>43135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s="13" customFormat="1" ht="18" x14ac:dyDescent="0.35">
      <c r="A8" s="12">
        <v>43136</v>
      </c>
      <c r="B8" s="33" t="s">
        <v>14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5"/>
      <c r="Y8" s="25"/>
    </row>
    <row r="9" spans="1:25" x14ac:dyDescent="0.3">
      <c r="A9" s="2">
        <v>43137</v>
      </c>
      <c r="B9" s="9">
        <v>0.38541666666666669</v>
      </c>
      <c r="C9" s="9">
        <v>0.75</v>
      </c>
      <c r="D9" s="10">
        <f>C9-B9</f>
        <v>0.36458333333333331</v>
      </c>
      <c r="E9" s="10"/>
      <c r="F9" s="9">
        <v>0.41666666666666669</v>
      </c>
      <c r="G9" s="9">
        <v>0.70833333333333337</v>
      </c>
      <c r="H9" s="10">
        <f>G9-F9</f>
        <v>0.29166666666666669</v>
      </c>
      <c r="I9" s="10"/>
      <c r="J9" s="26" t="s">
        <v>12</v>
      </c>
      <c r="K9" s="26"/>
      <c r="L9" s="15"/>
      <c r="M9" s="19"/>
      <c r="N9" s="26" t="s">
        <v>12</v>
      </c>
      <c r="O9" s="26"/>
      <c r="P9" s="15"/>
      <c r="Q9" s="19"/>
      <c r="R9" s="26" t="s">
        <v>12</v>
      </c>
      <c r="S9" s="26"/>
      <c r="T9" s="15"/>
      <c r="U9" s="19"/>
      <c r="V9" s="9">
        <v>0.39305555555555555</v>
      </c>
      <c r="W9" s="9">
        <v>0.75138888888888899</v>
      </c>
      <c r="X9" s="9">
        <f>W9-V9</f>
        <v>0.35833333333333345</v>
      </c>
      <c r="Y9" s="24"/>
    </row>
    <row r="10" spans="1:25" x14ac:dyDescent="0.3">
      <c r="A10" s="2">
        <v>43138</v>
      </c>
      <c r="B10" s="9">
        <v>0.38541666666666669</v>
      </c>
      <c r="C10" s="9">
        <v>0.75</v>
      </c>
      <c r="D10" s="10">
        <f>C10-B10</f>
        <v>0.36458333333333331</v>
      </c>
      <c r="E10" s="10"/>
      <c r="F10" s="9">
        <v>0.41666666666666669</v>
      </c>
      <c r="G10" s="9">
        <v>0.70833333333333337</v>
      </c>
      <c r="H10" s="10">
        <f>G10-F10</f>
        <v>0.29166666666666669</v>
      </c>
      <c r="I10" s="10"/>
      <c r="J10" s="9">
        <v>0.42708333333333331</v>
      </c>
      <c r="K10" s="9">
        <v>0.75347222222222221</v>
      </c>
      <c r="L10" s="10">
        <f>K10-J10</f>
        <v>0.3263888888888889</v>
      </c>
      <c r="M10" s="10"/>
      <c r="N10" s="26" t="s">
        <v>12</v>
      </c>
      <c r="O10" s="26"/>
      <c r="P10" s="15"/>
      <c r="Q10" s="19"/>
      <c r="R10" s="9">
        <v>0.43263888888888885</v>
      </c>
      <c r="S10" s="9">
        <v>0.7583333333333333</v>
      </c>
      <c r="T10" s="9">
        <f>S10-R10</f>
        <v>0.32569444444444445</v>
      </c>
      <c r="U10" s="9"/>
      <c r="V10" s="9">
        <v>0.39305555555555555</v>
      </c>
      <c r="W10" s="9">
        <v>0.7583333333333333</v>
      </c>
      <c r="X10" s="9">
        <f>W10-V10</f>
        <v>0.36527777777777776</v>
      </c>
      <c r="Y10" s="24"/>
    </row>
    <row r="11" spans="1:25" x14ac:dyDescent="0.3">
      <c r="A11" s="2">
        <v>43139</v>
      </c>
      <c r="B11" s="9">
        <v>0.39583333333333331</v>
      </c>
      <c r="C11" s="9">
        <v>0.75</v>
      </c>
      <c r="D11" s="10">
        <f>C11-B11</f>
        <v>0.35416666666666669</v>
      </c>
      <c r="E11" s="10"/>
      <c r="F11" s="9">
        <v>0.41666666666666669</v>
      </c>
      <c r="G11" s="9">
        <v>0.70833333333333337</v>
      </c>
      <c r="H11" s="10">
        <f>G11-F11</f>
        <v>0.29166666666666669</v>
      </c>
      <c r="I11" s="10"/>
      <c r="J11" s="9">
        <v>0.43055555555555558</v>
      </c>
      <c r="K11" s="9">
        <v>0.75277777777777777</v>
      </c>
      <c r="L11" s="10">
        <f>K11-J11</f>
        <v>0.32222222222222219</v>
      </c>
      <c r="M11" s="10"/>
      <c r="N11" s="26" t="s">
        <v>12</v>
      </c>
      <c r="O11" s="26"/>
      <c r="P11" s="15"/>
      <c r="Q11" s="19"/>
      <c r="R11" s="9">
        <v>0.46249999999999997</v>
      </c>
      <c r="S11" s="9">
        <v>0.7402777777777777</v>
      </c>
      <c r="T11" s="9">
        <f>S11-R11</f>
        <v>0.27777777777777773</v>
      </c>
      <c r="U11" s="9"/>
      <c r="V11" s="9">
        <v>0.39999999999999997</v>
      </c>
      <c r="W11" s="9">
        <v>0.7402777777777777</v>
      </c>
      <c r="X11" s="9">
        <f>W11-V11</f>
        <v>0.34027777777777773</v>
      </c>
      <c r="Y11" s="24"/>
    </row>
    <row r="12" spans="1:25" x14ac:dyDescent="0.3">
      <c r="A12" s="2">
        <v>43140</v>
      </c>
      <c r="B12" s="9">
        <v>0.39583333333333331</v>
      </c>
      <c r="C12" s="9">
        <v>0.75</v>
      </c>
      <c r="D12" s="10">
        <f>C12-B12</f>
        <v>0.35416666666666669</v>
      </c>
      <c r="E12" s="10"/>
      <c r="F12" s="26" t="s">
        <v>12</v>
      </c>
      <c r="G12" s="26"/>
      <c r="H12" s="15"/>
      <c r="I12" s="18"/>
      <c r="J12" s="9">
        <v>0.43194444444444446</v>
      </c>
      <c r="K12" s="9">
        <v>0.75347222222222221</v>
      </c>
      <c r="L12" s="10">
        <f>K12-J12</f>
        <v>0.32152777777777775</v>
      </c>
      <c r="M12" s="10"/>
      <c r="N12" s="26" t="s">
        <v>12</v>
      </c>
      <c r="O12" s="26"/>
      <c r="P12" s="15"/>
      <c r="Q12" s="19"/>
      <c r="R12" s="9">
        <v>0.43124999999999997</v>
      </c>
      <c r="S12" s="9">
        <v>0.75138888888888899</v>
      </c>
      <c r="T12" s="9">
        <f>S12-R12</f>
        <v>0.32013888888888903</v>
      </c>
      <c r="U12" s="9"/>
      <c r="V12" s="9">
        <v>0.38958333333333334</v>
      </c>
      <c r="W12" s="9">
        <v>0.75138888888888899</v>
      </c>
      <c r="X12" s="9">
        <f>W12-V12</f>
        <v>0.36180555555555566</v>
      </c>
      <c r="Y12" s="24"/>
    </row>
    <row r="13" spans="1:25" x14ac:dyDescent="0.3">
      <c r="A13" s="2">
        <v>43141</v>
      </c>
      <c r="B13" s="9">
        <v>0.40625</v>
      </c>
      <c r="C13" s="9">
        <v>0.75</v>
      </c>
      <c r="D13" s="10">
        <f>C13-B13</f>
        <v>0.34375</v>
      </c>
      <c r="E13" s="10"/>
      <c r="F13" s="26" t="s">
        <v>12</v>
      </c>
      <c r="G13" s="26"/>
      <c r="H13" s="15"/>
      <c r="I13" s="18"/>
      <c r="J13" s="9">
        <v>0.43194444444444446</v>
      </c>
      <c r="K13" s="9">
        <v>0.80208333333333337</v>
      </c>
      <c r="L13" s="10">
        <f>K13-J13</f>
        <v>0.37013888888888891</v>
      </c>
      <c r="M13" s="10"/>
      <c r="N13" s="26" t="s">
        <v>12</v>
      </c>
      <c r="O13" s="26"/>
      <c r="P13" s="15"/>
      <c r="Q13" s="19"/>
      <c r="R13" s="9">
        <v>0.40277777777777773</v>
      </c>
      <c r="S13" s="9">
        <v>0.74652777777777779</v>
      </c>
      <c r="T13" s="9">
        <f>S13-R13</f>
        <v>0.34375000000000006</v>
      </c>
      <c r="U13" s="9"/>
      <c r="V13" s="9">
        <v>0.4152777777777778</v>
      </c>
      <c r="W13" s="9">
        <v>0.74652777777777779</v>
      </c>
      <c r="X13" s="9">
        <f>W13-V13</f>
        <v>0.33124999999999999</v>
      </c>
      <c r="Y13" s="24"/>
    </row>
    <row r="14" spans="1:25" s="5" customFormat="1" x14ac:dyDescent="0.3">
      <c r="A14" s="3">
        <v>43142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A15" s="2">
        <v>43143</v>
      </c>
      <c r="B15" s="9">
        <v>0.40625</v>
      </c>
      <c r="C15" s="9">
        <v>0.77083333333333337</v>
      </c>
      <c r="D15" s="10">
        <f>C15-B15</f>
        <v>0.36458333333333337</v>
      </c>
      <c r="E15" s="10"/>
      <c r="F15" s="9">
        <v>0.41250000000000003</v>
      </c>
      <c r="G15" s="9">
        <v>0.70833333333333337</v>
      </c>
      <c r="H15" s="10">
        <f t="shared" ref="H15:H20" si="0">G15-F15</f>
        <v>0.29583333333333334</v>
      </c>
      <c r="I15" s="10"/>
      <c r="J15" s="9">
        <v>0.4375</v>
      </c>
      <c r="K15" s="9">
        <v>0.8125</v>
      </c>
      <c r="L15" s="10">
        <f>K15-J15</f>
        <v>0.375</v>
      </c>
      <c r="M15" s="10"/>
      <c r="N15" s="9">
        <v>0.44236111111111115</v>
      </c>
      <c r="O15" s="9">
        <v>0.75</v>
      </c>
      <c r="P15" s="9">
        <f>O15-N15</f>
        <v>0.30763888888888885</v>
      </c>
      <c r="Q15" s="9"/>
      <c r="R15" s="9">
        <v>0.44236111111111115</v>
      </c>
      <c r="S15" s="9">
        <v>0.74861111111111101</v>
      </c>
      <c r="T15" s="9">
        <f>S15-R15</f>
        <v>0.30624999999999986</v>
      </c>
      <c r="U15" s="9"/>
      <c r="V15" s="9">
        <v>0.3972222222222222</v>
      </c>
      <c r="W15" s="9">
        <v>0.74861111111111101</v>
      </c>
      <c r="X15" s="9">
        <f t="shared" ref="X15:X20" si="1">W15-V15</f>
        <v>0.35138888888888881</v>
      </c>
      <c r="Y15" s="24"/>
    </row>
    <row r="16" spans="1:25" x14ac:dyDescent="0.3">
      <c r="A16" s="2">
        <v>43144</v>
      </c>
      <c r="B16" s="9">
        <v>0.38541666666666669</v>
      </c>
      <c r="C16" s="9">
        <v>0.75</v>
      </c>
      <c r="D16" s="10">
        <f>C16-B16</f>
        <v>0.36458333333333331</v>
      </c>
      <c r="E16" s="10"/>
      <c r="F16" s="9">
        <v>0.40763888888888888</v>
      </c>
      <c r="G16" s="9">
        <v>0.70833333333333337</v>
      </c>
      <c r="H16" s="10">
        <f t="shared" si="0"/>
        <v>0.30069444444444449</v>
      </c>
      <c r="I16" s="10"/>
      <c r="J16" s="9">
        <v>0.43194444444444446</v>
      </c>
      <c r="K16" s="9">
        <v>0.8125</v>
      </c>
      <c r="L16" s="10">
        <f>K16-J16</f>
        <v>0.38055555555555554</v>
      </c>
      <c r="M16" s="10"/>
      <c r="N16" s="9">
        <v>0.41250000000000003</v>
      </c>
      <c r="O16" s="9">
        <v>0.75</v>
      </c>
      <c r="P16" s="9">
        <f>O16-N16</f>
        <v>0.33749999999999997</v>
      </c>
      <c r="Q16" s="9"/>
      <c r="R16" s="9">
        <v>0.41250000000000003</v>
      </c>
      <c r="S16" s="9">
        <v>0.74791666666666667</v>
      </c>
      <c r="T16" s="9">
        <f>S16-R16</f>
        <v>0.33541666666666664</v>
      </c>
      <c r="U16" s="9"/>
      <c r="V16" s="9">
        <v>0.39652777777777781</v>
      </c>
      <c r="W16" s="9">
        <v>0.74791666666666667</v>
      </c>
      <c r="X16" s="9">
        <f t="shared" si="1"/>
        <v>0.35138888888888886</v>
      </c>
      <c r="Y16" s="24"/>
    </row>
    <row r="17" spans="1:25" x14ac:dyDescent="0.3">
      <c r="A17" s="2">
        <v>43145</v>
      </c>
      <c r="B17" s="9">
        <v>0.38541666666666669</v>
      </c>
      <c r="C17" s="9">
        <v>0.77083333333333337</v>
      </c>
      <c r="D17" s="10">
        <f>C17-B17</f>
        <v>0.38541666666666669</v>
      </c>
      <c r="E17" s="10"/>
      <c r="F17" s="9">
        <v>0.40277777777777773</v>
      </c>
      <c r="G17" s="9">
        <v>0.70833333333333337</v>
      </c>
      <c r="H17" s="10">
        <f t="shared" si="0"/>
        <v>0.30555555555555564</v>
      </c>
      <c r="I17" s="10"/>
      <c r="J17" s="9">
        <v>0.43194444444444446</v>
      </c>
      <c r="K17" s="9">
        <v>0.8125</v>
      </c>
      <c r="L17" s="10">
        <f>K17-J17</f>
        <v>0.38055555555555554</v>
      </c>
      <c r="M17" s="10"/>
      <c r="N17" s="9">
        <v>0.55208333333333337</v>
      </c>
      <c r="O17" s="9">
        <v>0.75</v>
      </c>
      <c r="P17" s="9">
        <f>O17-N17</f>
        <v>0.19791666666666663</v>
      </c>
      <c r="Q17" s="9"/>
      <c r="R17" s="9">
        <v>0.4152777777777778</v>
      </c>
      <c r="S17" s="9">
        <v>0.74722222222222223</v>
      </c>
      <c r="T17" s="9">
        <f>S17-R17</f>
        <v>0.33194444444444443</v>
      </c>
      <c r="U17" s="9"/>
      <c r="V17" s="9">
        <v>0.3979166666666667</v>
      </c>
      <c r="W17" s="9">
        <v>0.74722222222222223</v>
      </c>
      <c r="X17" s="9">
        <f t="shared" si="1"/>
        <v>0.34930555555555554</v>
      </c>
      <c r="Y17" s="24"/>
    </row>
    <row r="18" spans="1:25" x14ac:dyDescent="0.3">
      <c r="A18" s="2">
        <v>43146</v>
      </c>
      <c r="B18" s="9">
        <v>0.39583333333333331</v>
      </c>
      <c r="C18" s="9">
        <v>0.73958333333333337</v>
      </c>
      <c r="D18" s="10">
        <f>C18-B18</f>
        <v>0.34375000000000006</v>
      </c>
      <c r="E18" s="10"/>
      <c r="F18" s="9">
        <v>0.40277777777777773</v>
      </c>
      <c r="G18" s="9">
        <v>0.70833333333333337</v>
      </c>
      <c r="H18" s="10">
        <f t="shared" si="0"/>
        <v>0.30555555555555564</v>
      </c>
      <c r="I18" s="10"/>
      <c r="J18" s="9">
        <v>0.44791666666666669</v>
      </c>
      <c r="K18" s="9">
        <v>0.875</v>
      </c>
      <c r="L18" s="10">
        <f>K18-J18</f>
        <v>0.42708333333333331</v>
      </c>
      <c r="M18" s="10"/>
      <c r="N18" s="26" t="s">
        <v>12</v>
      </c>
      <c r="O18" s="26"/>
      <c r="P18" s="15"/>
      <c r="Q18" s="19"/>
      <c r="R18" s="9">
        <v>0.42499999999999999</v>
      </c>
      <c r="S18" s="9">
        <v>0.75416666666666676</v>
      </c>
      <c r="T18" s="9">
        <f>S18-R18</f>
        <v>0.32916666666666677</v>
      </c>
      <c r="U18" s="9"/>
      <c r="V18" s="9">
        <v>0.39999999999999997</v>
      </c>
      <c r="W18" s="9">
        <v>0.75416666666666676</v>
      </c>
      <c r="X18" s="9">
        <f t="shared" si="1"/>
        <v>0.3541666666666668</v>
      </c>
      <c r="Y18" s="24"/>
    </row>
    <row r="19" spans="1:25" x14ac:dyDescent="0.3">
      <c r="A19" s="2">
        <v>43147</v>
      </c>
      <c r="B19" s="9">
        <v>0.39583333333333331</v>
      </c>
      <c r="C19" s="9">
        <v>6.25E-2</v>
      </c>
      <c r="D19" s="10">
        <f t="shared" ref="D19" si="2">IF(C19&gt;B19,C19-B19,1-B19+C19)</f>
        <v>0.66666666666666674</v>
      </c>
      <c r="E19" s="10"/>
      <c r="F19" s="9">
        <v>0.4291666666666667</v>
      </c>
      <c r="G19" s="9">
        <v>0.70833333333333337</v>
      </c>
      <c r="H19" s="10">
        <f t="shared" si="0"/>
        <v>0.27916666666666667</v>
      </c>
      <c r="I19" s="10"/>
      <c r="J19" s="9">
        <v>0.44097222222222227</v>
      </c>
      <c r="K19" s="9">
        <v>6.25E-2</v>
      </c>
      <c r="L19" s="10">
        <v>0.66666666666666663</v>
      </c>
      <c r="M19" s="10"/>
      <c r="N19" s="9">
        <v>0.4284722222222222</v>
      </c>
      <c r="O19" s="9">
        <v>0.75208333333333333</v>
      </c>
      <c r="P19" s="9">
        <f>O19-N19</f>
        <v>0.32361111111111113</v>
      </c>
      <c r="Q19" s="9"/>
      <c r="R19" s="9">
        <v>0.4284722222222222</v>
      </c>
      <c r="S19" s="9">
        <v>0.75069444444444444</v>
      </c>
      <c r="T19" s="9">
        <f>S19-R19</f>
        <v>0.32222222222222224</v>
      </c>
      <c r="U19" s="9"/>
      <c r="V19" s="9">
        <v>0.39652777777777781</v>
      </c>
      <c r="W19" s="9">
        <v>0.75069444444444444</v>
      </c>
      <c r="X19" s="9">
        <f t="shared" si="1"/>
        <v>0.35416666666666663</v>
      </c>
      <c r="Y19" s="24"/>
    </row>
    <row r="20" spans="1:25" x14ac:dyDescent="0.3">
      <c r="A20" s="2">
        <v>43148</v>
      </c>
      <c r="B20" s="9">
        <v>0.46527777777777773</v>
      </c>
      <c r="C20" s="9">
        <v>0.6875</v>
      </c>
      <c r="D20" s="10">
        <f>C20-B20</f>
        <v>0.22222222222222227</v>
      </c>
      <c r="E20" s="10"/>
      <c r="F20" s="9">
        <v>0.41666666666666669</v>
      </c>
      <c r="G20" s="9">
        <v>0.70833333333333337</v>
      </c>
      <c r="H20" s="10">
        <f t="shared" si="0"/>
        <v>0.29166666666666669</v>
      </c>
      <c r="I20" s="10"/>
      <c r="J20" s="9">
        <v>0.44097222222222227</v>
      </c>
      <c r="K20" s="9">
        <v>0.875</v>
      </c>
      <c r="L20" s="10">
        <f>K20-J20</f>
        <v>0.43402777777777773</v>
      </c>
      <c r="M20" s="10"/>
      <c r="N20" s="9">
        <v>0.4777777777777778</v>
      </c>
      <c r="O20" s="9">
        <v>0.74930555555555556</v>
      </c>
      <c r="P20" s="9">
        <f>O20-N20</f>
        <v>0.27152777777777776</v>
      </c>
      <c r="Q20" s="9"/>
      <c r="R20" s="26" t="s">
        <v>12</v>
      </c>
      <c r="S20" s="26"/>
      <c r="T20" s="9"/>
      <c r="U20" s="9"/>
      <c r="V20" s="9">
        <v>0.41319444444444442</v>
      </c>
      <c r="W20" s="9">
        <v>0.75</v>
      </c>
      <c r="X20" s="9">
        <f t="shared" si="1"/>
        <v>0.33680555555555558</v>
      </c>
      <c r="Y20" s="24"/>
    </row>
    <row r="21" spans="1:25" s="5" customFormat="1" x14ac:dyDescent="0.3">
      <c r="A21" s="3">
        <v>43149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x14ac:dyDescent="0.3">
      <c r="A22" s="2">
        <v>43150</v>
      </c>
      <c r="B22" s="9">
        <v>0.38750000000000001</v>
      </c>
      <c r="C22" s="9">
        <v>0.73402777777777783</v>
      </c>
      <c r="D22" s="10">
        <f t="shared" ref="D22:D27" si="3">C22-B22</f>
        <v>0.34652777777777782</v>
      </c>
      <c r="E22" s="10"/>
      <c r="F22" s="9">
        <v>0.42430555555555555</v>
      </c>
      <c r="G22" s="9">
        <v>0.75</v>
      </c>
      <c r="H22" s="10">
        <f t="shared" ref="H22:H27" si="4">G22-F22</f>
        <v>0.32569444444444445</v>
      </c>
      <c r="I22" s="10"/>
      <c r="J22" s="9">
        <v>0.44097222222222227</v>
      </c>
      <c r="K22" s="9">
        <v>0.73055555555555562</v>
      </c>
      <c r="L22" s="10">
        <f t="shared" ref="L22:L27" si="5">K22-J22</f>
        <v>0.28958333333333336</v>
      </c>
      <c r="M22" s="10"/>
      <c r="N22" s="9">
        <v>0.41944444444444445</v>
      </c>
      <c r="O22" s="9">
        <v>0.74791666666666667</v>
      </c>
      <c r="P22" s="9">
        <f t="shared" ref="P22:P27" si="6">O22-N22</f>
        <v>0.32847222222222222</v>
      </c>
      <c r="Q22" s="9"/>
      <c r="R22" s="9">
        <v>0.41944444444444445</v>
      </c>
      <c r="S22" s="9">
        <v>0.74722222222222223</v>
      </c>
      <c r="T22" s="9">
        <f t="shared" ref="T22:T27" si="7">S22-R22</f>
        <v>0.32777777777777778</v>
      </c>
      <c r="U22" s="9"/>
      <c r="V22" s="9">
        <v>0.3972222222222222</v>
      </c>
      <c r="W22" s="9">
        <v>0.74722222222222223</v>
      </c>
      <c r="X22" s="9">
        <f t="shared" ref="X22:X27" si="8">W22-V22</f>
        <v>0.35000000000000003</v>
      </c>
      <c r="Y22" s="24"/>
    </row>
    <row r="23" spans="1:25" x14ac:dyDescent="0.3">
      <c r="A23" s="2">
        <v>43151</v>
      </c>
      <c r="B23" s="9">
        <v>0.38819444444444445</v>
      </c>
      <c r="C23" s="9">
        <v>0.74513888888888891</v>
      </c>
      <c r="D23" s="10">
        <f t="shared" si="3"/>
        <v>0.35694444444444445</v>
      </c>
      <c r="E23" s="10"/>
      <c r="F23" s="9">
        <v>0.40972222222222227</v>
      </c>
      <c r="G23" s="9">
        <v>0.54166666666666663</v>
      </c>
      <c r="H23" s="10">
        <f t="shared" si="4"/>
        <v>0.13194444444444436</v>
      </c>
      <c r="I23" s="23"/>
      <c r="J23" s="9">
        <v>0.44097222222222227</v>
      </c>
      <c r="K23" s="9">
        <v>0.875</v>
      </c>
      <c r="L23" s="10">
        <f t="shared" si="5"/>
        <v>0.43402777777777773</v>
      </c>
      <c r="M23" s="10"/>
      <c r="N23" s="9">
        <v>0.40833333333333338</v>
      </c>
      <c r="O23" s="9">
        <v>0.75</v>
      </c>
      <c r="P23" s="9">
        <f t="shared" si="6"/>
        <v>0.34166666666666662</v>
      </c>
      <c r="Q23" s="9"/>
      <c r="R23" s="9">
        <v>0.40833333333333338</v>
      </c>
      <c r="S23" s="9">
        <v>0.75</v>
      </c>
      <c r="T23" s="9">
        <f t="shared" si="7"/>
        <v>0.34166666666666662</v>
      </c>
      <c r="U23" s="9"/>
      <c r="V23" s="9">
        <v>0.3972222222222222</v>
      </c>
      <c r="W23" s="9">
        <v>0.75</v>
      </c>
      <c r="X23" s="9">
        <f t="shared" si="8"/>
        <v>0.3527777777777778</v>
      </c>
      <c r="Y23" s="24"/>
    </row>
    <row r="24" spans="1:25" x14ac:dyDescent="0.3">
      <c r="A24" s="2">
        <v>43152</v>
      </c>
      <c r="B24" s="9">
        <v>0.3888888888888889</v>
      </c>
      <c r="C24" s="9">
        <v>0.74097222222222225</v>
      </c>
      <c r="D24" s="10">
        <f t="shared" si="3"/>
        <v>0.35208333333333336</v>
      </c>
      <c r="E24" s="10"/>
      <c r="F24" s="9">
        <v>0.4152777777777778</v>
      </c>
      <c r="G24" s="9">
        <v>0.71111111111111114</v>
      </c>
      <c r="H24" s="10">
        <f t="shared" si="4"/>
        <v>0.29583333333333334</v>
      </c>
      <c r="I24" s="10"/>
      <c r="J24" s="9">
        <v>0.44791666666666669</v>
      </c>
      <c r="K24" s="9">
        <v>0.875</v>
      </c>
      <c r="L24" s="10">
        <f t="shared" si="5"/>
        <v>0.42708333333333331</v>
      </c>
      <c r="M24" s="10"/>
      <c r="N24" s="9">
        <v>0.41875000000000001</v>
      </c>
      <c r="O24" s="9">
        <v>0.75</v>
      </c>
      <c r="P24" s="9">
        <f t="shared" si="6"/>
        <v>0.33124999999999999</v>
      </c>
      <c r="Q24" s="9"/>
      <c r="R24" s="9">
        <v>0.41875000000000001</v>
      </c>
      <c r="S24" s="9">
        <v>0.75</v>
      </c>
      <c r="T24" s="9">
        <f t="shared" si="7"/>
        <v>0.33124999999999999</v>
      </c>
      <c r="U24" s="9"/>
      <c r="V24" s="9">
        <v>0.39930555555555558</v>
      </c>
      <c r="W24" s="9">
        <v>0.75</v>
      </c>
      <c r="X24" s="9">
        <f t="shared" si="8"/>
        <v>0.35069444444444442</v>
      </c>
      <c r="Y24" s="24"/>
    </row>
    <row r="25" spans="1:25" x14ac:dyDescent="0.3">
      <c r="A25" s="2">
        <v>43153</v>
      </c>
      <c r="B25" s="9">
        <v>0.39027777777777778</v>
      </c>
      <c r="C25" s="9">
        <v>0.74583333333333324</v>
      </c>
      <c r="D25" s="10">
        <f t="shared" si="3"/>
        <v>0.35555555555555546</v>
      </c>
      <c r="E25" s="10"/>
      <c r="F25" s="9">
        <v>0.4236111111111111</v>
      </c>
      <c r="G25" s="9">
        <v>0.70833333333333337</v>
      </c>
      <c r="H25" s="10">
        <f t="shared" si="4"/>
        <v>0.28472222222222227</v>
      </c>
      <c r="I25" s="10"/>
      <c r="J25" s="9">
        <v>0.4375</v>
      </c>
      <c r="K25" s="9">
        <v>0.875</v>
      </c>
      <c r="L25" s="10">
        <f t="shared" si="5"/>
        <v>0.4375</v>
      </c>
      <c r="M25" s="10"/>
      <c r="N25" s="9">
        <v>0.44444444444444442</v>
      </c>
      <c r="O25" s="9">
        <v>0.74722222222222223</v>
      </c>
      <c r="P25" s="9">
        <f t="shared" si="6"/>
        <v>0.30277777777777781</v>
      </c>
      <c r="Q25" s="9"/>
      <c r="R25" s="9">
        <v>0.40486111111111112</v>
      </c>
      <c r="S25" s="9">
        <v>0.74791666666666667</v>
      </c>
      <c r="T25" s="9">
        <f t="shared" si="7"/>
        <v>0.34305555555555556</v>
      </c>
      <c r="U25" s="9"/>
      <c r="V25" s="9">
        <v>0.39513888888888887</v>
      </c>
      <c r="W25" s="9">
        <v>0.74722222222222223</v>
      </c>
      <c r="X25" s="9">
        <f t="shared" si="8"/>
        <v>0.35208333333333336</v>
      </c>
      <c r="Y25" s="24"/>
    </row>
    <row r="26" spans="1:25" x14ac:dyDescent="0.3">
      <c r="A26" s="2">
        <v>43154</v>
      </c>
      <c r="B26" s="9">
        <v>0.39305555555555555</v>
      </c>
      <c r="C26" s="9">
        <v>0.74791666666666667</v>
      </c>
      <c r="D26" s="10">
        <f t="shared" si="3"/>
        <v>0.35486111111111113</v>
      </c>
      <c r="E26" s="10"/>
      <c r="F26" s="9">
        <v>0.41875000000000001</v>
      </c>
      <c r="G26" s="9">
        <v>0.71250000000000002</v>
      </c>
      <c r="H26" s="10">
        <f t="shared" si="4"/>
        <v>0.29375000000000001</v>
      </c>
      <c r="I26" s="10"/>
      <c r="J26" s="9">
        <v>0.45902777777777781</v>
      </c>
      <c r="K26" s="9">
        <v>0.875</v>
      </c>
      <c r="L26" s="10">
        <f t="shared" si="5"/>
        <v>0.41597222222222219</v>
      </c>
      <c r="M26" s="10"/>
      <c r="N26" s="9">
        <v>0.4145833333333333</v>
      </c>
      <c r="O26" s="9">
        <v>0.75902777777777775</v>
      </c>
      <c r="P26" s="9">
        <f t="shared" si="6"/>
        <v>0.34444444444444444</v>
      </c>
      <c r="Q26" s="9"/>
      <c r="R26" s="9">
        <v>0.40763888888888888</v>
      </c>
      <c r="S26" s="9">
        <v>0.75763888888888886</v>
      </c>
      <c r="T26" s="9">
        <f t="shared" si="7"/>
        <v>0.35</v>
      </c>
      <c r="U26" s="9"/>
      <c r="V26" s="9">
        <v>0.3972222222222222</v>
      </c>
      <c r="W26" s="9">
        <v>0.75763888888888886</v>
      </c>
      <c r="X26" s="9">
        <f t="shared" si="8"/>
        <v>0.36041666666666666</v>
      </c>
      <c r="Y26" s="24"/>
    </row>
    <row r="27" spans="1:25" x14ac:dyDescent="0.3">
      <c r="A27" s="2">
        <v>43155</v>
      </c>
      <c r="B27" s="9">
        <v>0.40486111111111112</v>
      </c>
      <c r="C27" s="9">
        <v>0.74097222222222225</v>
      </c>
      <c r="D27" s="10">
        <f t="shared" si="3"/>
        <v>0.33611111111111114</v>
      </c>
      <c r="E27" s="10"/>
      <c r="F27" s="9">
        <v>0.4152777777777778</v>
      </c>
      <c r="G27" s="9">
        <v>0.75</v>
      </c>
      <c r="H27" s="10">
        <f t="shared" si="4"/>
        <v>0.3347222222222222</v>
      </c>
      <c r="I27" s="10"/>
      <c r="J27" s="9">
        <v>0.4548611111111111</v>
      </c>
      <c r="K27" s="9">
        <v>0.875</v>
      </c>
      <c r="L27" s="10">
        <f t="shared" si="5"/>
        <v>0.4201388888888889</v>
      </c>
      <c r="M27" s="10"/>
      <c r="N27" s="9">
        <v>0.3923611111111111</v>
      </c>
      <c r="O27" s="9">
        <v>0.75902777777777775</v>
      </c>
      <c r="P27" s="9">
        <f t="shared" si="6"/>
        <v>0.36666666666666664</v>
      </c>
      <c r="Q27" s="9"/>
      <c r="R27" s="9">
        <v>0.40833333333333338</v>
      </c>
      <c r="S27" s="9">
        <v>0.74722222222222223</v>
      </c>
      <c r="T27" s="9">
        <f t="shared" si="7"/>
        <v>0.33888888888888885</v>
      </c>
      <c r="U27" s="9"/>
      <c r="V27" s="9">
        <v>0.40416666666666662</v>
      </c>
      <c r="W27" s="9">
        <v>0.74791666666666667</v>
      </c>
      <c r="X27" s="9">
        <f t="shared" si="8"/>
        <v>0.34375000000000006</v>
      </c>
      <c r="Y27" s="24"/>
    </row>
    <row r="28" spans="1:25" s="5" customFormat="1" x14ac:dyDescent="0.3">
      <c r="A28" s="3">
        <v>43156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x14ac:dyDescent="0.3">
      <c r="A29" s="2">
        <v>43157</v>
      </c>
      <c r="B29" s="9">
        <v>0.3888888888888889</v>
      </c>
      <c r="C29" s="9">
        <v>0.73541666666666661</v>
      </c>
      <c r="D29" s="10">
        <f>C29-B29</f>
        <v>0.34652777777777771</v>
      </c>
      <c r="E29" s="10"/>
      <c r="F29" s="9">
        <v>0.40902777777777777</v>
      </c>
      <c r="G29" s="9">
        <v>0.71111111111111114</v>
      </c>
      <c r="H29" s="10">
        <f>G29-F29</f>
        <v>0.30208333333333337</v>
      </c>
      <c r="I29" s="10"/>
      <c r="J29" s="9">
        <v>0.44722222222222219</v>
      </c>
      <c r="K29" s="9">
        <v>0.74513888888888891</v>
      </c>
      <c r="L29" s="10">
        <f>K29-J29</f>
        <v>0.29791666666666672</v>
      </c>
      <c r="M29" s="10"/>
      <c r="N29" s="26" t="s">
        <v>12</v>
      </c>
      <c r="O29" s="26"/>
      <c r="P29" s="15"/>
      <c r="Q29" s="19"/>
      <c r="R29" s="26" t="s">
        <v>12</v>
      </c>
      <c r="S29" s="26"/>
      <c r="T29" s="15"/>
      <c r="U29" s="19"/>
      <c r="V29" s="9">
        <v>0.39305555555555555</v>
      </c>
      <c r="W29" s="9">
        <v>0.74513888888888891</v>
      </c>
      <c r="X29" s="9">
        <f>W29-V29</f>
        <v>0.35208333333333336</v>
      </c>
      <c r="Y29" s="24"/>
    </row>
    <row r="30" spans="1:25" x14ac:dyDescent="0.3">
      <c r="A30" s="2">
        <v>43158</v>
      </c>
      <c r="B30" s="9">
        <v>0.39166666666666666</v>
      </c>
      <c r="C30" s="9">
        <v>0.74236111111111114</v>
      </c>
      <c r="D30" s="10">
        <f>C30-B30</f>
        <v>0.35069444444444448</v>
      </c>
      <c r="E30" s="10"/>
      <c r="F30" s="9">
        <v>0.39583333333333331</v>
      </c>
      <c r="G30" s="9">
        <v>0.72916666666666663</v>
      </c>
      <c r="H30" s="10">
        <f>G30-F30</f>
        <v>0.33333333333333331</v>
      </c>
      <c r="I30" s="10"/>
      <c r="J30" s="9">
        <v>0.43472222222222223</v>
      </c>
      <c r="K30" s="9">
        <v>0.75</v>
      </c>
      <c r="L30" s="10">
        <f>K30-J30</f>
        <v>0.31527777777777777</v>
      </c>
      <c r="M30" s="10"/>
      <c r="N30" s="9">
        <v>0.44444444444444442</v>
      </c>
      <c r="O30" s="9">
        <v>0.73888888888888893</v>
      </c>
      <c r="P30" s="9">
        <f>O30-N30</f>
        <v>0.29444444444444451</v>
      </c>
      <c r="Q30" s="9"/>
      <c r="R30" s="26" t="s">
        <v>12</v>
      </c>
      <c r="S30" s="26"/>
      <c r="T30" s="15"/>
      <c r="U30" s="19"/>
      <c r="V30" s="9">
        <v>0.3923611111111111</v>
      </c>
      <c r="W30" s="9">
        <v>0.73888888888888893</v>
      </c>
      <c r="X30" s="9">
        <f>W30-V30</f>
        <v>0.34652777777777782</v>
      </c>
      <c r="Y30" s="24"/>
    </row>
    <row r="31" spans="1:25" x14ac:dyDescent="0.3">
      <c r="A31" s="2">
        <v>43159</v>
      </c>
      <c r="B31" s="9">
        <v>0.39166666666666666</v>
      </c>
      <c r="C31" s="9">
        <v>0.75</v>
      </c>
      <c r="D31" s="10">
        <f>C31-B31</f>
        <v>0.35833333333333334</v>
      </c>
      <c r="E31" s="10"/>
      <c r="F31" s="26" t="s">
        <v>12</v>
      </c>
      <c r="G31" s="26"/>
      <c r="H31" s="14"/>
      <c r="I31" s="16"/>
      <c r="J31" s="9">
        <v>0.44305555555555554</v>
      </c>
      <c r="K31" s="9">
        <v>0.71180555555555547</v>
      </c>
      <c r="L31" s="10">
        <f>K31-J31</f>
        <v>0.26874999999999993</v>
      </c>
      <c r="M31" s="10"/>
      <c r="N31" s="9">
        <v>0.43402777777777773</v>
      </c>
      <c r="O31" s="9">
        <v>0.75</v>
      </c>
      <c r="P31" s="9">
        <f>O31-N31</f>
        <v>0.31597222222222227</v>
      </c>
      <c r="Q31" s="9"/>
      <c r="R31" s="9">
        <v>0.43472222222222223</v>
      </c>
      <c r="S31" s="9">
        <v>0.75277777777777777</v>
      </c>
      <c r="T31" s="9">
        <f>S31-R31</f>
        <v>0.31805555555555554</v>
      </c>
      <c r="U31" s="9"/>
      <c r="V31" s="9">
        <v>0.39861111111111108</v>
      </c>
      <c r="W31" s="9">
        <v>0.75416666666666676</v>
      </c>
      <c r="X31" s="9">
        <f>W31-V31</f>
        <v>0.35555555555555568</v>
      </c>
      <c r="Y31" s="24"/>
    </row>
    <row r="32" spans="1:25" x14ac:dyDescent="0.3">
      <c r="A32" s="31" t="s">
        <v>9</v>
      </c>
      <c r="B32" s="32">
        <f>8*23</f>
        <v>184</v>
      </c>
      <c r="C32" s="32"/>
      <c r="D32" s="32"/>
      <c r="E32" s="20"/>
      <c r="F32" s="32">
        <f>7*23</f>
        <v>161</v>
      </c>
      <c r="G32" s="32"/>
      <c r="H32" s="32"/>
      <c r="I32" s="17"/>
      <c r="J32" s="32">
        <v>184</v>
      </c>
      <c r="K32" s="32"/>
      <c r="L32" s="32"/>
      <c r="M32" s="20"/>
      <c r="N32" s="32">
        <v>184</v>
      </c>
      <c r="O32" s="32"/>
      <c r="P32" s="32"/>
      <c r="Q32" s="20"/>
      <c r="R32" s="32">
        <v>184</v>
      </c>
      <c r="S32" s="32"/>
      <c r="T32" s="32"/>
      <c r="U32" s="20"/>
      <c r="V32" s="32">
        <v>184</v>
      </c>
      <c r="W32" s="32"/>
      <c r="X32" s="32"/>
      <c r="Y32" s="24"/>
    </row>
    <row r="33" spans="1:25" x14ac:dyDescent="0.3">
      <c r="A33" s="31"/>
      <c r="B33" s="32"/>
      <c r="C33" s="32"/>
      <c r="D33" s="32"/>
      <c r="E33" s="20"/>
      <c r="F33" s="32"/>
      <c r="G33" s="32"/>
      <c r="H33" s="32"/>
      <c r="I33" s="17"/>
      <c r="J33" s="32"/>
      <c r="K33" s="32"/>
      <c r="L33" s="32"/>
      <c r="M33" s="20"/>
      <c r="N33" s="32"/>
      <c r="O33" s="32"/>
      <c r="P33" s="32"/>
      <c r="Q33" s="20"/>
      <c r="R33" s="32"/>
      <c r="S33" s="32"/>
      <c r="T33" s="32"/>
      <c r="U33" s="20"/>
      <c r="V33" s="32"/>
      <c r="W33" s="32"/>
      <c r="X33" s="32"/>
      <c r="Y33" s="24"/>
    </row>
    <row r="34" spans="1:25" ht="9.4499999999999993" customHeight="1" x14ac:dyDescent="0.3">
      <c r="A34" s="31"/>
      <c r="B34" s="32"/>
      <c r="C34" s="32"/>
      <c r="D34" s="32"/>
      <c r="E34" s="20"/>
      <c r="F34" s="32"/>
      <c r="G34" s="32"/>
      <c r="H34" s="32"/>
      <c r="I34" s="17"/>
      <c r="J34" s="32"/>
      <c r="K34" s="32"/>
      <c r="L34" s="32"/>
      <c r="M34" s="20"/>
      <c r="N34" s="32"/>
      <c r="O34" s="32"/>
      <c r="P34" s="32"/>
      <c r="Q34" s="20"/>
      <c r="R34" s="32"/>
      <c r="S34" s="32"/>
      <c r="T34" s="32"/>
      <c r="U34" s="20"/>
      <c r="V34" s="32"/>
      <c r="W34" s="32"/>
      <c r="X34" s="32"/>
      <c r="Y34" s="24"/>
    </row>
    <row r="35" spans="1:25" ht="2.5499999999999998" hidden="1" customHeight="1" x14ac:dyDescent="0.3">
      <c r="A35" s="31"/>
      <c r="B35" s="32"/>
      <c r="C35" s="32"/>
      <c r="D35" s="32"/>
      <c r="E35" s="20"/>
      <c r="F35" s="32"/>
      <c r="G35" s="32"/>
      <c r="H35" s="32"/>
      <c r="I35" s="17"/>
      <c r="J35" s="32"/>
      <c r="K35" s="32"/>
      <c r="L35" s="32"/>
      <c r="M35" s="20"/>
      <c r="N35" s="32"/>
      <c r="O35" s="32"/>
      <c r="P35" s="32"/>
      <c r="Q35" s="20"/>
      <c r="R35" s="32"/>
      <c r="S35" s="32"/>
      <c r="T35" s="32"/>
      <c r="U35" s="20"/>
      <c r="V35" s="32"/>
      <c r="W35" s="32"/>
      <c r="X35" s="32"/>
      <c r="Y35" s="24"/>
    </row>
    <row r="36" spans="1:25" x14ac:dyDescent="0.3">
      <c r="A36" s="36" t="s">
        <v>11</v>
      </c>
      <c r="B36" s="37">
        <f>SUM(D4:D31)</f>
        <v>8.2756944444444454</v>
      </c>
      <c r="C36" s="37"/>
      <c r="D36" s="37"/>
      <c r="E36" s="21"/>
      <c r="F36" s="37">
        <f>SUM(H4:H31)</f>
        <v>5.5388888888888888</v>
      </c>
      <c r="G36" s="37"/>
      <c r="H36" s="37"/>
      <c r="I36" s="16"/>
      <c r="J36" s="37">
        <f>SUM(L4:L31)</f>
        <v>8.2479166666666668</v>
      </c>
      <c r="K36" s="37"/>
      <c r="L36" s="37"/>
      <c r="M36" s="21"/>
      <c r="N36" s="37">
        <f>SUM(P4:P31)</f>
        <v>4.5875000000000004</v>
      </c>
      <c r="O36" s="37"/>
      <c r="P36" s="37"/>
      <c r="Q36" s="21"/>
      <c r="R36" s="37">
        <f>SUM(T4:T31)</f>
        <v>6.2749999999999995</v>
      </c>
      <c r="S36" s="37"/>
      <c r="T36" s="37"/>
      <c r="U36" s="21"/>
      <c r="V36" s="37">
        <f>SUM(X4:X31)</f>
        <v>8.0763888888888893</v>
      </c>
      <c r="W36" s="37"/>
      <c r="X36" s="37"/>
      <c r="Y36" s="24"/>
    </row>
    <row r="37" spans="1:25" x14ac:dyDescent="0.3">
      <c r="A37" s="36"/>
      <c r="B37" s="37"/>
      <c r="C37" s="37"/>
      <c r="D37" s="37"/>
      <c r="E37" s="21"/>
      <c r="F37" s="37"/>
      <c r="G37" s="37"/>
      <c r="H37" s="37"/>
      <c r="I37" s="16"/>
      <c r="J37" s="37"/>
      <c r="K37" s="37"/>
      <c r="L37" s="37"/>
      <c r="M37" s="21"/>
      <c r="N37" s="37"/>
      <c r="O37" s="37"/>
      <c r="P37" s="37"/>
      <c r="Q37" s="21"/>
      <c r="R37" s="37"/>
      <c r="S37" s="37"/>
      <c r="T37" s="37"/>
      <c r="U37" s="21"/>
      <c r="V37" s="37"/>
      <c r="W37" s="37"/>
      <c r="X37" s="37"/>
      <c r="Y37" s="24"/>
    </row>
    <row r="38" spans="1:25" x14ac:dyDescent="0.3">
      <c r="A38" s="32" t="s">
        <v>13</v>
      </c>
      <c r="B38" s="26">
        <f>198-184</f>
        <v>14</v>
      </c>
      <c r="C38" s="26"/>
      <c r="D38" s="26"/>
      <c r="E38" s="19"/>
      <c r="F38" s="26">
        <f>132-161</f>
        <v>-29</v>
      </c>
      <c r="G38" s="26"/>
      <c r="H38" s="26"/>
      <c r="I38" s="18"/>
      <c r="J38" s="26">
        <f>197-184</f>
        <v>13</v>
      </c>
      <c r="K38" s="26"/>
      <c r="L38" s="26"/>
      <c r="M38" s="19"/>
      <c r="N38" s="26">
        <f>110-184</f>
        <v>-74</v>
      </c>
      <c r="O38" s="26"/>
      <c r="P38" s="26"/>
      <c r="Q38" s="19"/>
      <c r="R38" s="26">
        <f>150-184</f>
        <v>-34</v>
      </c>
      <c r="S38" s="26"/>
      <c r="T38" s="26"/>
      <c r="U38" s="19"/>
      <c r="V38" s="26">
        <f>193-184</f>
        <v>9</v>
      </c>
      <c r="W38" s="26"/>
      <c r="X38" s="26"/>
      <c r="Y38" s="24"/>
    </row>
    <row r="39" spans="1:25" ht="24.45" customHeight="1" x14ac:dyDescent="0.3">
      <c r="A39" s="32"/>
      <c r="B39" s="26"/>
      <c r="C39" s="26"/>
      <c r="D39" s="26"/>
      <c r="E39" s="19"/>
      <c r="F39" s="26"/>
      <c r="G39" s="26"/>
      <c r="H39" s="26"/>
      <c r="I39" s="18"/>
      <c r="J39" s="26"/>
      <c r="K39" s="26"/>
      <c r="L39" s="26"/>
      <c r="M39" s="19"/>
      <c r="N39" s="26"/>
      <c r="O39" s="26"/>
      <c r="P39" s="26"/>
      <c r="Q39" s="19"/>
      <c r="R39" s="26"/>
      <c r="S39" s="26"/>
      <c r="T39" s="26"/>
      <c r="U39" s="19"/>
      <c r="V39" s="26"/>
      <c r="W39" s="26"/>
      <c r="X39" s="26"/>
      <c r="Y39" s="24"/>
    </row>
    <row r="41" spans="1:25" x14ac:dyDescent="0.3">
      <c r="G41">
        <f>132+28</f>
        <v>160</v>
      </c>
    </row>
    <row r="42" spans="1:25" x14ac:dyDescent="0.3">
      <c r="G42">
        <f>F32-G41</f>
        <v>1</v>
      </c>
    </row>
    <row r="45" spans="1:25" x14ac:dyDescent="0.3">
      <c r="F45" s="6">
        <v>0.40625</v>
      </c>
      <c r="G45" s="6">
        <v>0.31597222222222221</v>
      </c>
      <c r="H45" s="6"/>
      <c r="I45" s="6"/>
      <c r="J45" s="7" t="str">
        <f>TEXT(F45-G45,"h:mm")</f>
        <v>2:10</v>
      </c>
      <c r="N45" s="6"/>
    </row>
    <row r="48" spans="1:25" x14ac:dyDescent="0.3">
      <c r="F48" s="6">
        <v>0.375</v>
      </c>
      <c r="G48" s="6">
        <v>6.25E-2</v>
      </c>
      <c r="H48" s="6"/>
      <c r="I48" s="6"/>
      <c r="J48" s="8">
        <f>IF(G48&gt;F48,G48-F48,1-F48+G48)</f>
        <v>0.6875</v>
      </c>
      <c r="K48" s="6"/>
      <c r="L48" s="6"/>
      <c r="M48" s="6"/>
    </row>
  </sheetData>
  <mergeCells count="46">
    <mergeCell ref="R38:T39"/>
    <mergeCell ref="V38:X39"/>
    <mergeCell ref="B32:D35"/>
    <mergeCell ref="A36:A37"/>
    <mergeCell ref="B36:D37"/>
    <mergeCell ref="J32:L35"/>
    <mergeCell ref="F36:H37"/>
    <mergeCell ref="J36:L37"/>
    <mergeCell ref="A38:A39"/>
    <mergeCell ref="B38:D39"/>
    <mergeCell ref="F38:H39"/>
    <mergeCell ref="J38:L39"/>
    <mergeCell ref="N38:P39"/>
    <mergeCell ref="N36:P37"/>
    <mergeCell ref="R36:T37"/>
    <mergeCell ref="V36:X37"/>
    <mergeCell ref="N32:P35"/>
    <mergeCell ref="R32:T35"/>
    <mergeCell ref="V32:X35"/>
    <mergeCell ref="N4:O4"/>
    <mergeCell ref="N9:O9"/>
    <mergeCell ref="N10:O10"/>
    <mergeCell ref="N11:O11"/>
    <mergeCell ref="N12:O12"/>
    <mergeCell ref="R30:S30"/>
    <mergeCell ref="N13:O13"/>
    <mergeCell ref="N18:O18"/>
    <mergeCell ref="N29:O29"/>
    <mergeCell ref="R9:S9"/>
    <mergeCell ref="R20:S20"/>
    <mergeCell ref="R29:S29"/>
    <mergeCell ref="F12:G12"/>
    <mergeCell ref="F13:G13"/>
    <mergeCell ref="F31:G31"/>
    <mergeCell ref="A32:A35"/>
    <mergeCell ref="F32:H35"/>
    <mergeCell ref="J9:K9"/>
    <mergeCell ref="A2:A3"/>
    <mergeCell ref="B2:D2"/>
    <mergeCell ref="F2:H2"/>
    <mergeCell ref="J2:L2"/>
    <mergeCell ref="F4:G4"/>
    <mergeCell ref="B8:X8"/>
    <mergeCell ref="R2:T2"/>
    <mergeCell ref="V2:X2"/>
    <mergeCell ref="N2:P2"/>
  </mergeCells>
  <pageMargins left="0" right="0" top="0" bottom="0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cc</cp:lastModifiedBy>
  <cp:lastPrinted>2018-03-03T11:51:37Z</cp:lastPrinted>
  <dcterms:created xsi:type="dcterms:W3CDTF">2018-02-17T09:29:57Z</dcterms:created>
  <dcterms:modified xsi:type="dcterms:W3CDTF">2018-03-03T11:51:53Z</dcterms:modified>
</cp:coreProperties>
</file>