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625F3D43-8BEE-4957-9435-D4DF3513C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L46" i="36" l="1"/>
  <c r="L42" i="36"/>
  <c r="L47" i="36" s="1"/>
  <c r="L48" i="36" s="1"/>
  <c r="L36" i="36"/>
  <c r="L37" i="36" s="1"/>
  <c r="L35" i="36"/>
  <c r="L32" i="36"/>
  <c r="L33" i="36" s="1"/>
  <c r="L31" i="36"/>
  <c r="G28" i="36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<sst xmlns="http://schemas.openxmlformats.org/spreadsheetml/2006/main" count="38" uniqueCount="34">
  <si>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</si>
  <si>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</si>
  <si>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</si>
  <si>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</si>
  <si>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</si>
  <si>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</si>
  <si>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</si>
  <si>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</si>
  <si>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</si>
  <si>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</si>
  <si>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</si>
  <si>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</si>
  <si>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</si>
  <si>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</si>
  <si>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</si>
  <si>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</si>
  <si>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</si>
  <si>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</si>
  <si>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</si>
  <si>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</si>
  <si>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</si>
  <si>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Invoice # 1008</t>
  </si>
  <si>
    <t>Dated: 25-10-2023</t>
  </si>
  <si>
    <t>Less labour 30%</t>
  </si>
  <si>
    <t>Claimable 70%</t>
  </si>
  <si>
    <t>Actual claimed</t>
  </si>
  <si>
    <t>Add GST 18%</t>
  </si>
  <si>
    <t>Add FGST 4%</t>
  </si>
  <si>
    <t>Gross</t>
  </si>
  <si>
    <t>SRB adjustment working</t>
  </si>
  <si>
    <t>13% can be claimed</t>
  </si>
  <si>
    <t>SST amount on Invoice</t>
  </si>
  <si>
    <t>Less Clamable</t>
  </si>
  <si>
    <t>Will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</si>
</sst>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164" fontId="12" fillId="0" borderId="0" xfId="1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16</xdr:row>
      <xdr:rowOff>85725</xdr:rowOff>
    </xdr:from>
    <xdr:to>
      <xdr:col>16</xdr:col>
      <xdr:colOff>534183</xdr:colOff>
      <xdr:row>26</xdr:row>
      <xdr:rowOff>391032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212C-1035-964E-2E5F-BA8F4FC86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3486150"/>
          <a:ext cx="5611008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1"/>
  <sheetViews>
    <sheetView tabSelected="1" view="pageBreakPreview" topLeftCell="A22" zoomScale="94" zoomScaleNormal="100" zoomScaleSheetLayoutView="94" workbookViewId="0">
      <selection activeCell="F43" sqref="F43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7" t="s">
        <v>1</v>
      </c>
      <c r="B10" s="47"/>
      <c r="C10" s="47"/>
      <c r="D10" s="47"/>
      <c r="E10" s="47"/>
      <c r="F10" s="47"/>
      <c r="G10" s="47"/>
      <c r="H10" s="47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54" t="s">
        <v>22</v>
      </c>
      <c r="G13" s="54"/>
      <c r="H13" s="54"/>
      <c r="L13" s="8"/>
    </row>
    <row r="14" spans="1:12" ht="18.75" x14ac:dyDescent="0.3">
      <c r="A14" s="3"/>
      <c r="B14" s="3"/>
      <c r="C14" s="3"/>
      <c r="D14" s="3"/>
      <c r="E14" s="3"/>
      <c r="F14" s="55" t="s">
        <v>21</v>
      </c>
      <c r="G14" s="55"/>
      <c r="H14" s="55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8" t="s">
        <v>6</v>
      </c>
      <c r="G16" s="58"/>
      <c r="H16" s="58"/>
      <c r="L16" s="8"/>
    </row>
    <row r="17" spans="1:12" ht="51" customHeight="1" x14ac:dyDescent="0.25">
      <c r="A17" s="35" t="s">
        <v>7</v>
      </c>
      <c r="B17" s="60" t="s">
        <v>5</v>
      </c>
      <c r="C17" s="60"/>
      <c r="D17" s="32"/>
      <c r="E17" s="4"/>
      <c r="F17" s="35" t="s">
        <v>7</v>
      </c>
      <c r="G17" s="57" t="s">
        <v>15</v>
      </c>
      <c r="H17" s="57"/>
      <c r="L17" s="8"/>
    </row>
    <row r="18" spans="1:12" ht="48" customHeight="1" x14ac:dyDescent="0.25">
      <c r="A18" s="36" t="s">
        <v>8</v>
      </c>
      <c r="B18" s="49" t="s">
        <v>10</v>
      </c>
      <c r="C18" s="49"/>
      <c r="D18" s="33"/>
      <c r="E18" s="3"/>
      <c r="F18" s="36" t="s">
        <v>8</v>
      </c>
      <c r="G18" s="59" t="s">
        <v>16</v>
      </c>
      <c r="H18" s="59"/>
      <c r="L18" s="8"/>
    </row>
    <row r="19" spans="1:12" x14ac:dyDescent="0.25">
      <c r="A19" s="36" t="s">
        <v>9</v>
      </c>
      <c r="B19" s="50" t="s">
        <v>11</v>
      </c>
      <c r="C19" s="50"/>
      <c r="D19" s="23"/>
      <c r="E19" s="3"/>
      <c r="F19" s="36" t="s">
        <v>9</v>
      </c>
      <c r="G19" s="50"/>
      <c r="H19" s="50"/>
      <c r="L19" s="8"/>
    </row>
    <row r="20" spans="1:12" x14ac:dyDescent="0.25">
      <c r="A20" s="36" t="s">
        <v>2</v>
      </c>
      <c r="B20" s="51" t="s">
        <v>20</v>
      </c>
      <c r="C20" s="51"/>
      <c r="D20" s="34"/>
      <c r="E20" s="3"/>
      <c r="F20" s="36" t="s">
        <v>2</v>
      </c>
      <c r="G20" s="51" t="s">
        <v>17</v>
      </c>
      <c r="H20" s="50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52" t="s">
        <v>3</v>
      </c>
      <c r="C24" s="52"/>
      <c r="D24" s="53"/>
      <c r="E24" s="27" t="s">
        <v>12</v>
      </c>
      <c r="F24" s="28" t="s">
        <v>0</v>
      </c>
      <c r="G24" s="29" t="s">
        <v>13</v>
      </c>
      <c r="H24" s="30" t="s">
        <v>18</v>
      </c>
      <c r="L24" s="8"/>
    </row>
    <row r="25" spans="1:12" x14ac:dyDescent="0.25">
      <c r="A25" s="37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7"/>
      <c r="B26" s="61"/>
      <c r="C26" s="61"/>
      <c r="D26" s="62"/>
      <c r="E26" s="9"/>
      <c r="F26" s="7"/>
      <c r="G26" s="7"/>
      <c r="H26" s="24"/>
      <c r="L26" s="8"/>
    </row>
    <row r="27" spans="1:12" ht="39.75" customHeight="1" x14ac:dyDescent="0.25">
      <c r="A27" s="37"/>
      <c r="B27" s="61"/>
      <c r="C27" s="61"/>
      <c r="D27" s="62"/>
      <c r="E27" s="9"/>
      <c r="F27" s="7"/>
      <c r="G27" s="7"/>
      <c r="H27" s="24"/>
      <c r="K27" s="8"/>
      <c r="L27" s="8"/>
    </row>
    <row r="28" spans="1:12" x14ac:dyDescent="0.25">
      <c r="A28" s="48">
        <v>1</v>
      </c>
      <c r="B28" s="42" t="s">
        <v>19</v>
      </c>
      <c r="C28" s="42"/>
      <c r="D28" s="43"/>
      <c r="E28" s="44">
        <v>20962132</v>
      </c>
      <c r="F28" s="45">
        <v>0.13</v>
      </c>
      <c r="G28" s="46">
        <f>E28*13%</f>
        <v>2725077.16</v>
      </c>
      <c r="H28" s="56">
        <f>E28+G28</f>
        <v>23687209.16</v>
      </c>
      <c r="I28" s="8"/>
      <c r="K28" s="8"/>
      <c r="L28" s="8"/>
    </row>
    <row r="29" spans="1:12" ht="51.75" customHeight="1" x14ac:dyDescent="0.25">
      <c r="A29" s="48"/>
      <c r="B29" s="42"/>
      <c r="C29" s="42"/>
      <c r="D29" s="43"/>
      <c r="E29" s="44"/>
      <c r="F29" s="45"/>
      <c r="G29" s="46"/>
      <c r="H29" s="56"/>
      <c r="I29" s="8"/>
      <c r="J29" s="38"/>
      <c r="K29" s="8"/>
      <c r="L29" s="8"/>
    </row>
    <row r="30" spans="1:12" ht="18.75" x14ac:dyDescent="0.3">
      <c r="A30" s="37"/>
      <c r="B30" s="23"/>
      <c r="C30" s="3"/>
      <c r="D30" s="9"/>
      <c r="E30" s="9"/>
      <c r="F30" s="7"/>
      <c r="G30" s="7"/>
      <c r="H30" s="24"/>
      <c r="J30" s="38"/>
      <c r="K30" s="39"/>
      <c r="L30" s="39">
        <v>20962132</v>
      </c>
    </row>
    <row r="31" spans="1:12" ht="18.75" x14ac:dyDescent="0.3">
      <c r="A31" s="37"/>
      <c r="B31" s="6"/>
      <c r="C31" s="3"/>
      <c r="D31" s="9"/>
      <c r="E31" s="11"/>
      <c r="F31" s="12"/>
      <c r="G31" s="13"/>
      <c r="H31" s="25"/>
      <c r="J31" s="38"/>
      <c r="K31" s="39" t="s">
        <v>23</v>
      </c>
      <c r="L31" s="39">
        <f>L30*30%</f>
        <v>6288639.5999999996</v>
      </c>
    </row>
    <row r="32" spans="1:12" ht="18.75" x14ac:dyDescent="0.3">
      <c r="A32" s="37"/>
      <c r="B32" s="6"/>
      <c r="C32" s="3"/>
      <c r="D32" s="9"/>
      <c r="E32" s="9"/>
      <c r="F32" s="7"/>
      <c r="G32" s="7"/>
      <c r="H32" s="24"/>
      <c r="J32" s="10"/>
      <c r="K32" s="39"/>
      <c r="L32" s="39">
        <f>L30-L31</f>
        <v>14673492.4</v>
      </c>
    </row>
    <row r="33" spans="1:12" ht="18.75" x14ac:dyDescent="0.3">
      <c r="A33" s="37"/>
      <c r="B33" s="3"/>
      <c r="C33" s="3"/>
      <c r="D33" s="9"/>
      <c r="E33" s="9"/>
      <c r="F33" s="7"/>
      <c r="G33" s="7"/>
      <c r="H33" s="24"/>
      <c r="K33" s="39" t="s">
        <v>24</v>
      </c>
      <c r="L33" s="39">
        <f>L32*70%</f>
        <v>10271444.68</v>
      </c>
    </row>
    <row r="34" spans="1:12" ht="18.75" x14ac:dyDescent="0.3">
      <c r="A34" s="37"/>
      <c r="B34" s="3"/>
      <c r="C34" s="3"/>
      <c r="D34" s="9"/>
      <c r="E34" s="9"/>
      <c r="F34" s="7"/>
      <c r="G34" s="7"/>
      <c r="H34" s="24"/>
      <c r="K34" s="39" t="s">
        <v>25</v>
      </c>
      <c r="L34" s="39">
        <v>7998800</v>
      </c>
    </row>
    <row r="35" spans="1:12" ht="19.5" thickBot="1" x14ac:dyDescent="0.35">
      <c r="A35" s="37"/>
      <c r="B35" s="3"/>
      <c r="C35" s="3"/>
      <c r="D35" s="9"/>
      <c r="E35" s="9"/>
      <c r="F35" s="7"/>
      <c r="G35" s="7"/>
      <c r="H35" s="24"/>
      <c r="K35" s="39" t="s">
        <v>26</v>
      </c>
      <c r="L35" s="39">
        <f>L34*18%</f>
        <v>1439784</v>
      </c>
    </row>
    <row r="36" spans="1:12" s="20" customFormat="1" ht="24" customHeight="1" thickBot="1" x14ac:dyDescent="0.35">
      <c r="A36" s="31"/>
      <c r="B36" s="40" t="s">
        <v>4</v>
      </c>
      <c r="C36" s="40"/>
      <c r="D36" s="41"/>
      <c r="E36" s="16">
        <f>SUM(E28:E34)</f>
        <v>20962132</v>
      </c>
      <c r="F36" s="17"/>
      <c r="G36" s="18">
        <f>SUM(G28:G34)</f>
        <v>2725077.16</v>
      </c>
      <c r="H36" s="19">
        <f>SUM(H28:H34)</f>
        <v>23687209.16</v>
      </c>
      <c r="K36" s="39" t="s">
        <v>27</v>
      </c>
      <c r="L36" s="39">
        <f>L34*4%</f>
        <v>319952</v>
      </c>
    </row>
    <row r="37" spans="1:12" ht="18.75" x14ac:dyDescent="0.3">
      <c r="A37" s="3"/>
      <c r="B37" s="3"/>
      <c r="C37" s="3"/>
      <c r="D37" s="3"/>
      <c r="K37" s="39" t="s">
        <v>28</v>
      </c>
      <c r="L37" s="39">
        <f>L36+L35+L34</f>
        <v>9758536</v>
      </c>
    </row>
    <row r="38" spans="1:12" ht="18.75" x14ac:dyDescent="0.3">
      <c r="A38" s="4"/>
      <c r="B38" s="3"/>
      <c r="C38" s="3"/>
      <c r="D38" s="3"/>
      <c r="K38" s="39"/>
      <c r="L38" s="39"/>
    </row>
    <row r="39" spans="1:12" ht="18.75" x14ac:dyDescent="0.3">
      <c r="A39" s="14"/>
      <c r="B39" s="3"/>
      <c r="C39" s="15"/>
      <c r="D39" s="3"/>
      <c r="K39" s="39" t="s">
        <v>29</v>
      </c>
      <c r="L39" s="39"/>
    </row>
    <row r="40" spans="1:12" ht="18.75" x14ac:dyDescent="0.3">
      <c r="A40" s="14"/>
      <c r="B40" s="3"/>
      <c r="C40" s="3"/>
      <c r="D40" s="3"/>
      <c r="K40" s="39"/>
      <c r="L40" s="39"/>
    </row>
    <row r="41" spans="1:12" ht="18.75" x14ac:dyDescent="0.3">
      <c r="A41" s="3"/>
      <c r="B41" s="3"/>
      <c r="C41" s="6"/>
      <c r="D41" s="3"/>
      <c r="K41" s="39"/>
      <c r="L41" s="39">
        <v>7998800</v>
      </c>
    </row>
    <row r="42" spans="1:12" ht="18.75" x14ac:dyDescent="0.3">
      <c r="A42" s="14"/>
      <c r="B42" s="3"/>
      <c r="C42" s="3"/>
      <c r="D42" s="3"/>
      <c r="K42" s="39" t="s">
        <v>30</v>
      </c>
      <c r="L42" s="39">
        <f>L41*13%</f>
        <v>1039844</v>
      </c>
    </row>
    <row r="46" spans="1:12" x14ac:dyDescent="0.25">
      <c r="E46" s="22"/>
      <c r="K46" s="1" t="s">
        <v>31</v>
      </c>
      <c r="L46" s="38">
        <f>G28</f>
        <v>2725077.16</v>
      </c>
    </row>
    <row r="47" spans="1:12" x14ac:dyDescent="0.25">
      <c r="K47" s="1" t="s">
        <v>32</v>
      </c>
      <c r="L47" s="38">
        <f>L42</f>
        <v>1039844</v>
      </c>
    </row>
    <row r="48" spans="1:12" x14ac:dyDescent="0.25">
      <c r="K48" s="1" t="s">
        <v>33</v>
      </c>
      <c r="L48" s="38">
        <f>L46-L47</f>
        <v>1685233.1600000001</v>
      </c>
    </row>
    <row r="49" spans="5:7" x14ac:dyDescent="0.25">
      <c r="E49" s="22"/>
    </row>
    <row r="51" spans="5:7" x14ac:dyDescent="0.25">
      <c r="G51" s="22"/>
    </row>
  </sheetData>
  <mergeCells count="21"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B28:D29"/>
    <mergeCell ref="E28:E29"/>
    <mergeCell ref="F28:F29"/>
    <mergeCell ref="G28:G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2023-10-25T09:37:43Z</cp:lastPrinted>
  <dcterms:created xsi:type="dcterms:W3CDTF">2013-01-30T02:39:38Z</dcterms:created>
  <dcterms:modified xsi:type="dcterms:W3CDTF">2023-11-01T09:14:13Z</dcterms:modified>
</cp:coreProperties>
</file>