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Xls\Old projects\Burhani Mehal Swimming pool Work\"/>
    </mc:Choice>
  </mc:AlternateContent>
  <bookViews>
    <workbookView xWindow="0" yWindow="315" windowWidth="15300" windowHeight="8550"/>
  </bookViews>
  <sheets>
    <sheet name="Sheet1" sheetId="1" r:id="rId1"/>
  </sheets>
  <definedNames>
    <definedName name="_xlnm.Print_Area" localSheetId="0">Sheet1!$A$1:$F$44</definedName>
  </definedNames>
  <calcPr calcId="152511"/>
</workbook>
</file>

<file path=xl/calcChain.xml><?xml version="1.0" encoding="utf-8"?>
<calcChain xmlns="http://schemas.openxmlformats.org/spreadsheetml/2006/main">
  <c r="F36" i="1" l="1"/>
  <c r="F37" i="1"/>
  <c r="H26" i="1"/>
  <c r="H25" i="1"/>
  <c r="F23" i="1" l="1"/>
  <c r="F22" i="1"/>
  <c r="F21" i="1"/>
  <c r="F30" i="1"/>
  <c r="F32" i="1"/>
  <c r="F31" i="1"/>
  <c r="F29" i="1"/>
  <c r="F35" i="1" l="1"/>
  <c r="F34" i="1"/>
  <c r="F33" i="1"/>
  <c r="F28" i="1"/>
  <c r="F27" i="1"/>
  <c r="F26" i="1"/>
  <c r="F25" i="1"/>
  <c r="F24" i="1" l="1"/>
  <c r="F38" i="1" s="1"/>
</calcChain>
</file>

<file path=xl/sharedStrings.xml><?xml version="1.0" encoding="utf-8"?>
<sst xmlns="http://schemas.openxmlformats.org/spreadsheetml/2006/main" count="48" uniqueCount="37">
  <si>
    <t>S. #</t>
  </si>
  <si>
    <t>Description</t>
  </si>
  <si>
    <t>Qty</t>
  </si>
  <si>
    <t>Unit</t>
  </si>
  <si>
    <t>Total Amount Rs.</t>
  </si>
  <si>
    <t>Job</t>
  </si>
  <si>
    <t>Rate</t>
  </si>
  <si>
    <t>Amount</t>
  </si>
  <si>
    <t>M/S Dawat-e-Hadiyah,</t>
  </si>
  <si>
    <t xml:space="preserve">Burhani Mahal, McIver Rd, </t>
  </si>
  <si>
    <t>Rft</t>
  </si>
  <si>
    <r>
      <t xml:space="preserve">For </t>
    </r>
    <r>
      <rPr>
        <b/>
        <sz val="14"/>
        <rFont val="Calibri"/>
        <family val="2"/>
        <scheme val="minor"/>
      </rPr>
      <t>PIONEER SERVICES.</t>
    </r>
  </si>
  <si>
    <t>Civil Lines, Karachi.</t>
  </si>
  <si>
    <t>Thanking You,</t>
  </si>
  <si>
    <t>Attn: Mr. Hussain Bharmal</t>
  </si>
  <si>
    <t>PS/BM/010/12/21</t>
  </si>
  <si>
    <t>16 Dec 2021</t>
  </si>
  <si>
    <t>Supply and installation of return air grill.</t>
  </si>
  <si>
    <t>Supply and installation of vibration isolator for package unit.</t>
  </si>
  <si>
    <t>Supply and installation of VCD for supply and return air.</t>
  </si>
  <si>
    <t>Nos</t>
  </si>
  <si>
    <t>Testing and commissioning of system</t>
  </si>
  <si>
    <t>Supply and installation of G.I sheet metal duct for supply and return air ducts.</t>
  </si>
  <si>
    <t>Providing and installation of 24 kg 25mm thick glass wool insulation for supply and return air.</t>
  </si>
  <si>
    <t>Providing and installation of cotton rope 1/2" dia for covering the round duct.</t>
  </si>
  <si>
    <t>Installation of onwer supplied jet diffuser for supply air.</t>
  </si>
  <si>
    <t>Sqin</t>
  </si>
  <si>
    <t>Supply and installation of flexible duct connector for supply and return air connection of package units</t>
  </si>
  <si>
    <t>Supply and installation of fresh air louver with damper &amp; filter. for units.</t>
  </si>
  <si>
    <t>Supply and installation of control wiring and installation of thermostat.</t>
  </si>
  <si>
    <t>Supply and installation of hangers and supports.</t>
  </si>
  <si>
    <t>Supply and installation of drain pipe with p-trap.</t>
  </si>
  <si>
    <t>Units</t>
  </si>
  <si>
    <t>Providing and installation of UPVC pipe 12" dia</t>
  </si>
  <si>
    <t>Providing and installation of UPVC welded tee 12" dia for jet diffuser</t>
  </si>
  <si>
    <t>Quotation for installation of Packaged unit at Majlis Area Burhani Mehal</t>
  </si>
  <si>
    <t>SST 13%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</si>
</sst>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_(* #,##0.000_);_(* \(#,##0.000\);_(* &quot;-&quot;??_);_(@_)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14" fontId="0" fillId="0" borderId="0" xfId="0" applyNumberFormat="1" applyFont="1"/>
    <xf numFmtId="164" fontId="4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164" fontId="4" fillId="0" borderId="1" xfId="0" applyNumberFormat="1" applyFont="1" applyBorder="1" applyAlignment="1">
      <alignment horizontal="center" vertical="center"/>
    </xf>
    <xf numFmtId="164" fontId="0" fillId="0" borderId="0" xfId="1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0" fillId="0" borderId="0" xfId="0" quotePrefix="1" applyNumberFormat="1" applyFont="1" applyAlignment="1">
      <alignment horizontal="right"/>
    </xf>
    <xf numFmtId="0" fontId="6" fillId="0" borderId="0" xfId="0" applyFont="1"/>
    <xf numFmtId="0" fontId="7" fillId="0" borderId="0" xfId="0" applyFont="1"/>
    <xf numFmtId="164" fontId="6" fillId="0" borderId="0" xfId="1" applyNumberFormat="1" applyFont="1"/>
    <xf numFmtId="164" fontId="4" fillId="0" borderId="0" xfId="1" applyNumberFormat="1" applyFont="1"/>
    <xf numFmtId="164" fontId="4" fillId="0" borderId="0" xfId="0" applyNumberFormat="1" applyFont="1"/>
    <xf numFmtId="0" fontId="0" fillId="0" borderId="0" xfId="0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8" fillId="0" borderId="0" xfId="0" applyFont="1" applyAlignment="1">
      <alignment horizontal="left" vertical="center"/>
    </xf>
    <xf numFmtId="164" fontId="5" fillId="0" borderId="1" xfId="0" applyNumberFormat="1" applyFont="1" applyBorder="1" applyAlignment="1">
      <alignment vertical="center"/>
    </xf>
    <xf numFmtId="164" fontId="5" fillId="0" borderId="2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166" fontId="4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41</xdr:row>
      <xdr:rowOff>46383</xdr:rowOff>
    </xdr:from>
    <xdr:to>
      <xdr:col>1</xdr:col>
      <xdr:colOff>505239</xdr:colOff>
      <xdr:row>43</xdr:row>
      <xdr:rowOff>175249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018644"/>
          <a:ext cx="626165" cy="509866"/>
        </a:xfrm>
        <a:prstGeom prst="rect">
          <a:avLst/>
        </a:prstGeom>
      </xdr:spPr>
    </xdr:pic>
    <xdr:clientData/>
  </xdr:twoCellAnchor>
  <xdr:twoCellAnchor>
    <xdr:from>
      <xdr:col>1</xdr:col>
      <xdr:colOff>1481205</xdr:colOff>
      <xdr:row>1</xdr:row>
      <xdr:rowOff>56921</xdr:rowOff>
    </xdr:from>
    <xdr:to>
      <xdr:col>5</xdr:col>
      <xdr:colOff>662609</xdr:colOff>
      <xdr:row>3</xdr:row>
      <xdr:rowOff>190270</xdr:rowOff>
    </xdr:to>
    <xdr:sp macro="" textlink="">
      <xdr:nvSpPr>
        <xdr:cNvPr id="5" name="Text Box 69"/>
        <xdr:cNvSpPr txBox="1">
          <a:spLocks noChangeArrowheads="1"/>
        </xdr:cNvSpPr>
      </xdr:nvSpPr>
      <xdr:spPr bwMode="auto">
        <a:xfrm>
          <a:off x="1754531" y="247421"/>
          <a:ext cx="4573382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588063</xdr:colOff>
      <xdr:row>0</xdr:row>
      <xdr:rowOff>16565</xdr:rowOff>
    </xdr:from>
    <xdr:to>
      <xdr:col>1</xdr:col>
      <xdr:colOff>1537210</xdr:colOff>
      <xdr:row>4</xdr:row>
      <xdr:rowOff>35615</xdr:rowOff>
    </xdr:to>
    <xdr:pic>
      <xdr:nvPicPr>
        <xdr:cNvPr id="6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61389" y="16565"/>
          <a:ext cx="949147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H44"/>
  <sheetViews>
    <sheetView tabSelected="1" topLeftCell="A22" zoomScale="115" zoomScaleNormal="115" workbookViewId="0">
      <selection activeCell="F36" sqref="F36"/>
    </sheetView>
  </sheetViews>
  <sheetFormatPr defaultColWidth="9.140625" defaultRowHeight="15" x14ac:dyDescent="0.25"/>
  <cols>
    <col min="1" max="1" width="4.140625" style="1" customWidth="1"/>
    <col min="2" max="2" width="56.42578125" style="1" customWidth="1"/>
    <col min="3" max="3" width="7.5703125" style="1" customWidth="1"/>
    <col min="4" max="4" width="5.85546875" style="1" customWidth="1"/>
    <col min="5" max="5" width="11" style="1" customWidth="1"/>
    <col min="6" max="6" width="13.5703125" style="1" customWidth="1"/>
    <col min="7" max="7" width="14.85546875" style="1" customWidth="1"/>
    <col min="8" max="8" width="14.85546875" style="11" customWidth="1"/>
    <col min="9" max="16384" width="9.140625" style="1"/>
  </cols>
  <sheetData>
    <row r="9" spans="1:8" x14ac:dyDescent="0.25">
      <c r="A9" s="1" t="s">
        <v>15</v>
      </c>
      <c r="F9" s="14" t="s">
        <v>16</v>
      </c>
    </row>
    <row r="10" spans="1:8" ht="8.25" customHeight="1" x14ac:dyDescent="0.25">
      <c r="F10" s="5"/>
    </row>
    <row r="11" spans="1:8" s="15" customFormat="1" ht="15.75" x14ac:dyDescent="0.25">
      <c r="A11" s="15" t="s">
        <v>8</v>
      </c>
      <c r="B11" s="16"/>
      <c r="C11" s="16"/>
      <c r="H11" s="17"/>
    </row>
    <row r="12" spans="1:8" s="15" customFormat="1" ht="15.75" x14ac:dyDescent="0.25">
      <c r="A12" s="15" t="s">
        <v>9</v>
      </c>
      <c r="B12" s="16"/>
      <c r="C12" s="16"/>
      <c r="H12" s="17"/>
    </row>
    <row r="13" spans="1:8" s="15" customFormat="1" ht="15.75" x14ac:dyDescent="0.25">
      <c r="A13" s="15" t="s">
        <v>12</v>
      </c>
      <c r="B13" s="16"/>
      <c r="C13" s="16"/>
      <c r="H13" s="17"/>
    </row>
    <row r="14" spans="1:8" s="15" customFormat="1" ht="15.75" x14ac:dyDescent="0.25">
      <c r="H14" s="17"/>
    </row>
    <row r="15" spans="1:8" ht="21" x14ac:dyDescent="0.35">
      <c r="A15" s="25" t="s">
        <v>14</v>
      </c>
      <c r="B15" s="25"/>
      <c r="C15" s="25"/>
      <c r="D15" s="25"/>
      <c r="E15" s="25"/>
      <c r="F15" s="25"/>
    </row>
    <row r="16" spans="1:8" ht="5.25" customHeight="1" x14ac:dyDescent="0.25"/>
    <row r="17" spans="1:8" ht="46.5" customHeight="1" x14ac:dyDescent="0.25">
      <c r="A17" s="27" t="s">
        <v>35</v>
      </c>
      <c r="B17" s="27"/>
      <c r="C17" s="27"/>
      <c r="D17" s="27"/>
      <c r="E17" s="27"/>
      <c r="F17" s="27"/>
    </row>
    <row r="18" spans="1:8" ht="15" hidden="1" customHeight="1" x14ac:dyDescent="0.25">
      <c r="A18" s="27"/>
      <c r="B18" s="27"/>
      <c r="C18" s="27"/>
      <c r="D18" s="27"/>
      <c r="E18" s="27"/>
      <c r="F18" s="27"/>
    </row>
    <row r="19" spans="1:8" ht="6" customHeight="1" x14ac:dyDescent="0.25"/>
    <row r="20" spans="1:8" s="9" customFormat="1" ht="18.75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3" t="s">
        <v>6</v>
      </c>
      <c r="F20" s="13" t="s">
        <v>7</v>
      </c>
      <c r="H20" s="18"/>
    </row>
    <row r="21" spans="1:8" s="9" customFormat="1" ht="15.75" x14ac:dyDescent="0.25">
      <c r="A21" s="8">
        <v>1</v>
      </c>
      <c r="B21" s="7" t="s">
        <v>33</v>
      </c>
      <c r="C21" s="8">
        <v>60</v>
      </c>
      <c r="D21" s="8" t="s">
        <v>10</v>
      </c>
      <c r="E21" s="6">
        <v>2250</v>
      </c>
      <c r="F21" s="10">
        <f t="shared" ref="F21:F23" si="0">E21*C21</f>
        <v>135000</v>
      </c>
      <c r="H21" s="18"/>
    </row>
    <row r="22" spans="1:8" s="9" customFormat="1" ht="31.5" x14ac:dyDescent="0.25">
      <c r="A22" s="8">
        <v>2</v>
      </c>
      <c r="B22" s="7" t="s">
        <v>34</v>
      </c>
      <c r="C22" s="8">
        <v>9</v>
      </c>
      <c r="D22" s="8" t="s">
        <v>20</v>
      </c>
      <c r="E22" s="6">
        <v>5200</v>
      </c>
      <c r="F22" s="10">
        <f t="shared" si="0"/>
        <v>46800</v>
      </c>
      <c r="H22" s="18"/>
    </row>
    <row r="23" spans="1:8" s="9" customFormat="1" ht="31.5" x14ac:dyDescent="0.25">
      <c r="A23" s="8">
        <v>3</v>
      </c>
      <c r="B23" s="7" t="s">
        <v>22</v>
      </c>
      <c r="C23" s="8">
        <v>700</v>
      </c>
      <c r="D23" s="8" t="s">
        <v>10</v>
      </c>
      <c r="E23" s="6">
        <v>300</v>
      </c>
      <c r="F23" s="10">
        <f t="shared" si="0"/>
        <v>210000</v>
      </c>
      <c r="H23" s="18"/>
    </row>
    <row r="24" spans="1:8" s="9" customFormat="1" ht="31.5" x14ac:dyDescent="0.25">
      <c r="A24" s="8">
        <v>4</v>
      </c>
      <c r="B24" s="7" t="s">
        <v>23</v>
      </c>
      <c r="C24" s="8">
        <v>1200</v>
      </c>
      <c r="D24" s="8" t="s">
        <v>10</v>
      </c>
      <c r="E24" s="6">
        <v>150</v>
      </c>
      <c r="F24" s="10">
        <f t="shared" ref="F24:F35" si="1">E24*C24</f>
        <v>180000</v>
      </c>
      <c r="H24" s="18"/>
    </row>
    <row r="25" spans="1:8" s="9" customFormat="1" ht="33.75" customHeight="1" x14ac:dyDescent="0.25">
      <c r="A25" s="8">
        <v>5</v>
      </c>
      <c r="B25" s="7" t="s">
        <v>24</v>
      </c>
      <c r="C25" s="8">
        <v>15000</v>
      </c>
      <c r="D25" s="8" t="s">
        <v>10</v>
      </c>
      <c r="E25" s="6">
        <v>5</v>
      </c>
      <c r="F25" s="10">
        <f t="shared" si="1"/>
        <v>75000</v>
      </c>
      <c r="H25" s="18">
        <f>260*200</f>
        <v>52000</v>
      </c>
    </row>
    <row r="26" spans="1:8" s="9" customFormat="1" ht="21.75" customHeight="1" x14ac:dyDescent="0.25">
      <c r="A26" s="8">
        <v>6</v>
      </c>
      <c r="B26" s="7" t="s">
        <v>25</v>
      </c>
      <c r="C26" s="8">
        <v>9</v>
      </c>
      <c r="D26" s="8" t="s">
        <v>20</v>
      </c>
      <c r="E26" s="6">
        <v>1000</v>
      </c>
      <c r="F26" s="10">
        <f t="shared" si="1"/>
        <v>9000</v>
      </c>
      <c r="H26" s="28">
        <f>H25/15000</f>
        <v>3.4666666666666668</v>
      </c>
    </row>
    <row r="27" spans="1:8" s="9" customFormat="1" ht="19.5" customHeight="1" x14ac:dyDescent="0.25">
      <c r="A27" s="8">
        <v>7</v>
      </c>
      <c r="B27" s="7" t="s">
        <v>17</v>
      </c>
      <c r="C27" s="8">
        <v>1800</v>
      </c>
      <c r="D27" s="8" t="s">
        <v>26</v>
      </c>
      <c r="E27" s="6">
        <v>22</v>
      </c>
      <c r="F27" s="10">
        <f t="shared" si="1"/>
        <v>39600</v>
      </c>
      <c r="H27" s="18"/>
    </row>
    <row r="28" spans="1:8" s="9" customFormat="1" ht="33.75" customHeight="1" x14ac:dyDescent="0.25">
      <c r="A28" s="8">
        <v>8</v>
      </c>
      <c r="B28" s="7" t="s">
        <v>27</v>
      </c>
      <c r="C28" s="8">
        <v>32</v>
      </c>
      <c r="D28" s="8" t="s">
        <v>10</v>
      </c>
      <c r="E28" s="6">
        <v>800</v>
      </c>
      <c r="F28" s="10">
        <f t="shared" si="1"/>
        <v>25600</v>
      </c>
      <c r="G28" s="19"/>
      <c r="H28" s="18"/>
    </row>
    <row r="29" spans="1:8" s="9" customFormat="1" ht="15.75" x14ac:dyDescent="0.25">
      <c r="A29" s="8">
        <v>9</v>
      </c>
      <c r="B29" s="7" t="s">
        <v>19</v>
      </c>
      <c r="C29" s="8">
        <v>3200</v>
      </c>
      <c r="D29" s="8" t="s">
        <v>26</v>
      </c>
      <c r="E29" s="6">
        <v>20</v>
      </c>
      <c r="F29" s="10">
        <f>E29*C29</f>
        <v>64000</v>
      </c>
      <c r="H29" s="18"/>
    </row>
    <row r="30" spans="1:8" s="9" customFormat="1" ht="31.5" x14ac:dyDescent="0.25">
      <c r="A30" s="8">
        <v>10</v>
      </c>
      <c r="B30" s="7" t="s">
        <v>28</v>
      </c>
      <c r="C30" s="8">
        <v>2</v>
      </c>
      <c r="D30" s="8" t="s">
        <v>20</v>
      </c>
      <c r="E30" s="6">
        <v>10000</v>
      </c>
      <c r="F30" s="10">
        <f>E30*C30</f>
        <v>20000</v>
      </c>
      <c r="H30" s="18"/>
    </row>
    <row r="31" spans="1:8" s="9" customFormat="1" ht="15.75" x14ac:dyDescent="0.25">
      <c r="A31" s="8">
        <v>11</v>
      </c>
      <c r="B31" s="7" t="s">
        <v>30</v>
      </c>
      <c r="C31" s="8">
        <v>1</v>
      </c>
      <c r="D31" s="8" t="s">
        <v>5</v>
      </c>
      <c r="E31" s="6">
        <v>45000</v>
      </c>
      <c r="F31" s="10">
        <f>E31*C31</f>
        <v>45000</v>
      </c>
      <c r="H31" s="18"/>
    </row>
    <row r="32" spans="1:8" s="9" customFormat="1" ht="15.75" x14ac:dyDescent="0.25">
      <c r="A32" s="8">
        <v>12</v>
      </c>
      <c r="B32" s="7" t="s">
        <v>31</v>
      </c>
      <c r="C32" s="8">
        <v>2</v>
      </c>
      <c r="D32" s="8" t="s">
        <v>32</v>
      </c>
      <c r="E32" s="6">
        <v>7000</v>
      </c>
      <c r="F32" s="10">
        <f>E32*C32</f>
        <v>14000</v>
      </c>
      <c r="H32" s="18"/>
    </row>
    <row r="33" spans="1:8" s="9" customFormat="1" ht="31.5" x14ac:dyDescent="0.25">
      <c r="A33" s="8">
        <v>13</v>
      </c>
      <c r="B33" s="7" t="s">
        <v>18</v>
      </c>
      <c r="C33" s="8">
        <v>2</v>
      </c>
      <c r="D33" s="8" t="s">
        <v>5</v>
      </c>
      <c r="E33" s="6">
        <v>10000</v>
      </c>
      <c r="F33" s="10">
        <f t="shared" si="1"/>
        <v>20000</v>
      </c>
      <c r="H33" s="18"/>
    </row>
    <row r="34" spans="1:8" s="9" customFormat="1" ht="31.5" x14ac:dyDescent="0.25">
      <c r="A34" s="8">
        <v>14</v>
      </c>
      <c r="B34" s="7" t="s">
        <v>29</v>
      </c>
      <c r="C34" s="8">
        <v>2</v>
      </c>
      <c r="D34" s="8" t="s">
        <v>5</v>
      </c>
      <c r="E34" s="6">
        <v>20000</v>
      </c>
      <c r="F34" s="10">
        <f t="shared" si="1"/>
        <v>40000</v>
      </c>
      <c r="H34" s="18"/>
    </row>
    <row r="35" spans="1:8" s="9" customFormat="1" ht="15.75" x14ac:dyDescent="0.25">
      <c r="A35" s="8">
        <v>15</v>
      </c>
      <c r="B35" s="7" t="s">
        <v>21</v>
      </c>
      <c r="C35" s="8">
        <v>2</v>
      </c>
      <c r="D35" s="8" t="s">
        <v>5</v>
      </c>
      <c r="E35" s="6">
        <v>10000</v>
      </c>
      <c r="F35" s="10">
        <f t="shared" si="1"/>
        <v>20000</v>
      </c>
      <c r="H35" s="18"/>
    </row>
    <row r="36" spans="1:8" s="20" customFormat="1" ht="18.75" x14ac:dyDescent="0.25">
      <c r="A36" s="26" t="s">
        <v>4</v>
      </c>
      <c r="B36" s="26"/>
      <c r="C36" s="26"/>
      <c r="D36" s="26"/>
      <c r="E36" s="26"/>
      <c r="F36" s="23">
        <f>SUM(F21:F35)</f>
        <v>944000</v>
      </c>
      <c r="H36" s="21"/>
    </row>
    <row r="37" spans="1:8" s="20" customFormat="1" ht="18.75" x14ac:dyDescent="0.25">
      <c r="A37" s="26" t="s">
        <v>36</v>
      </c>
      <c r="B37" s="26"/>
      <c r="C37" s="26"/>
      <c r="D37" s="26"/>
      <c r="E37" s="26"/>
      <c r="F37" s="23">
        <f>F36*13%</f>
        <v>122720</v>
      </c>
      <c r="H37" s="21"/>
    </row>
    <row r="38" spans="1:8" s="20" customFormat="1" ht="19.5" thickBot="1" x14ac:dyDescent="0.3">
      <c r="A38" s="26" t="s">
        <v>4</v>
      </c>
      <c r="B38" s="26"/>
      <c r="C38" s="26"/>
      <c r="D38" s="26"/>
      <c r="E38" s="26"/>
      <c r="F38" s="24">
        <f>F37+F36</f>
        <v>1066720</v>
      </c>
      <c r="H38" s="21"/>
    </row>
    <row r="39" spans="1:8" ht="15.75" thickTop="1" x14ac:dyDescent="0.25">
      <c r="A39" s="2" t="s">
        <v>13</v>
      </c>
      <c r="B39" s="3"/>
      <c r="C39" s="3"/>
      <c r="D39" s="3"/>
      <c r="E39" s="3"/>
    </row>
    <row r="40" spans="1:8" x14ac:dyDescent="0.25">
      <c r="A40" s="2"/>
      <c r="B40" s="3"/>
      <c r="C40" s="3"/>
      <c r="D40" s="3"/>
      <c r="E40" s="3"/>
    </row>
    <row r="41" spans="1:8" ht="18.75" x14ac:dyDescent="0.25">
      <c r="A41" s="22" t="s">
        <v>11</v>
      </c>
      <c r="B41" s="3"/>
      <c r="C41" s="3"/>
      <c r="D41" s="3"/>
      <c r="E41" s="3"/>
      <c r="G41" s="11"/>
    </row>
    <row r="42" spans="1:8" x14ac:dyDescent="0.25">
      <c r="A42" s="2"/>
      <c r="B42" s="2"/>
      <c r="C42" s="2"/>
      <c r="D42" s="2"/>
      <c r="E42" s="2"/>
    </row>
    <row r="43" spans="1:8" x14ac:dyDescent="0.25">
      <c r="A43" s="2"/>
      <c r="B43" s="2"/>
      <c r="C43" s="2"/>
      <c r="D43" s="2"/>
      <c r="E43" s="2"/>
    </row>
    <row r="44" spans="1:8" x14ac:dyDescent="0.25">
      <c r="A44" s="4"/>
      <c r="B44" s="4"/>
      <c r="C44" s="4"/>
      <c r="D44" s="4"/>
      <c r="E44" s="4"/>
    </row>
  </sheetData>
  <mergeCells count="5">
    <mergeCell ref="A15:F15"/>
    <mergeCell ref="A36:E36"/>
    <mergeCell ref="A17:F18"/>
    <mergeCell ref="A37:E37"/>
    <mergeCell ref="A38:E38"/>
  </mergeCells>
  <printOptions horizontalCentered="1"/>
  <pageMargins left="0" right="0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Pioneer Engineeering</cp:lastModifiedBy>
  <cp:lastPrinted>2021-12-16T11:40:56Z</cp:lastPrinted>
  <dcterms:created xsi:type="dcterms:W3CDTF">2016-01-20T08:33:14Z</dcterms:created>
  <dcterms:modified xsi:type="dcterms:W3CDTF">2021-12-16T11:41:01Z</dcterms:modified>
</cp:coreProperties>
</file>