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Sheet1!$A$1:$F$39</definedName>
    <definedName name="_xlnm.Print_Titles" localSheetId="0">Sheet1!$15:$20</definedName>
  </definedNames>
  <calcPr calcId="152511"/>
</workbook>
</file>

<file path=xl/calcChain.xml><?xml version="1.0" encoding="utf-8"?>
<calcChain xmlns="http://schemas.openxmlformats.org/spreadsheetml/2006/main">
  <c r="G40" i="1" l="1"/>
  <c r="F41" i="1" l="1"/>
  <c r="F40" i="1"/>
  <c r="F42" i="1" s="1"/>
  <c r="F39" i="1"/>
  <c r="F38" i="1"/>
  <c r="F25" i="1" l="1"/>
  <c r="F24" i="1"/>
  <c r="F23" i="1" l="1"/>
  <c r="F22" i="1"/>
  <c r="F21" i="1" l="1"/>
  <c r="F26" i="1" s="1"/>
  <c r="F27" i="1" s="1"/>
  <c r="F28" i="1" s="1"/>
</calcChain>
</file>

<file path=xl/sharedStrings.xml><?xml version="1.0" encoding="utf-8"?>
<sst xmlns="http://schemas.openxmlformats.org/spreadsheetml/2006/main" count="29" uniqueCount="28">
  <si>
    <t>S. #</t>
  </si>
  <si>
    <t>Description</t>
  </si>
  <si>
    <t>Unit</t>
  </si>
  <si>
    <t>Qty</t>
  </si>
  <si>
    <t>Amount</t>
  </si>
  <si>
    <t>Rate</t>
  </si>
  <si>
    <t>Total Amount Rs</t>
  </si>
  <si>
    <t>Note: Above prices are exclusive of all taxes.</t>
  </si>
  <si>
    <t>SST 13%</t>
  </si>
  <si>
    <t>For PIONEER SERVICES.</t>
  </si>
  <si>
    <t>Grand Total Amount Rs</t>
  </si>
  <si>
    <t>Bill for North Walk Shopping Mall, Karachi</t>
  </si>
  <si>
    <t>M/S Dawat-e-Hadiyah Burhani Mahal</t>
  </si>
  <si>
    <t>Job</t>
  </si>
  <si>
    <t>Attn: Mr. Hussain Bharmal</t>
  </si>
  <si>
    <t>Installation of ducted split AC 02 Ton capacity.</t>
  </si>
  <si>
    <t>Nos</t>
  </si>
  <si>
    <t>Supply and installation of copper pipe 38 / 58 with insulation</t>
  </si>
  <si>
    <t>Rft</t>
  </si>
  <si>
    <t>Supply and installation of condensate drain for split Acs.</t>
  </si>
  <si>
    <t>Set</t>
  </si>
  <si>
    <t>Power / control wiring for split Acs with pvc conduits</t>
  </si>
  <si>
    <t>Hangers &amp; supports for indoor / outdoor units.</t>
  </si>
  <si>
    <t>Mciver Road, Karachi</t>
  </si>
  <si>
    <t>11 May 2022</t>
  </si>
  <si>
    <t>Ref # PS/310/05/22</t>
  </si>
  <si>
    <t>Less 7.5%</t>
  </si>
  <si>
    <t>Less SRB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</si>
</sst>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Border="1" applyAlignment="1">
      <alignment horizontal="right"/>
    </xf>
    <xf numFmtId="164" fontId="3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164" fontId="10" fillId="0" borderId="2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4" fontId="6" fillId="0" borderId="0" xfId="1" quotePrefix="1" applyNumberFormat="1" applyFont="1" applyAlignment="1">
      <alignment horizontal="right"/>
    </xf>
    <xf numFmtId="164" fontId="2" fillId="0" borderId="0" xfId="0" applyNumberFormat="1" applyFont="1"/>
    <xf numFmtId="43" fontId="2" fillId="0" borderId="0" xfId="0" applyNumberFormat="1" applyFont="1"/>
    <xf numFmtId="164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164" fontId="3" fillId="0" borderId="4" xfId="1" applyNumberFormat="1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164" fontId="10" fillId="0" borderId="3" xfId="1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164" fontId="10" fillId="0" borderId="1" xfId="1" applyNumberFormat="1" applyFont="1" applyBorder="1" applyAlignment="1">
      <alignment vertical="center"/>
    </xf>
    <xf numFmtId="164" fontId="14" fillId="0" borderId="0" xfId="1" applyNumberFormat="1" applyFont="1" applyFill="1" applyBorder="1" applyAlignment="1">
      <alignment horizontal="left" vertical="center"/>
    </xf>
    <xf numFmtId="43" fontId="14" fillId="0" borderId="0" xfId="1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right" vertical="center"/>
    </xf>
    <xf numFmtId="0" fontId="9" fillId="0" borderId="0" xfId="0" applyFont="1" applyAlignment="1">
      <alignment horizontal="left"/>
    </xf>
    <xf numFmtId="164" fontId="14" fillId="0" borderId="0" xfId="1" applyNumberFormat="1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</xdr:colOff>
      <xdr:row>6</xdr:row>
      <xdr:rowOff>78871</xdr:rowOff>
    </xdr:from>
    <xdr:to>
      <xdr:col>15</xdr:col>
      <xdr:colOff>465138</xdr:colOff>
      <xdr:row>8</xdr:row>
      <xdr:rowOff>116970</xdr:rowOff>
    </xdr:to>
    <xdr:sp macro="" textlink="">
      <xdr:nvSpPr>
        <xdr:cNvPr id="6" name="Text Box 69"/>
        <xdr:cNvSpPr txBox="1">
          <a:spLocks noChangeArrowheads="1"/>
        </xdr:cNvSpPr>
      </xdr:nvSpPr>
      <xdr:spPr bwMode="auto">
        <a:xfrm>
          <a:off x="8461375" y="1507621"/>
          <a:ext cx="4348163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19050</xdr:colOff>
      <xdr:row>5</xdr:row>
      <xdr:rowOff>152400</xdr:rowOff>
    </xdr:from>
    <xdr:to>
      <xdr:col>9</xdr:col>
      <xdr:colOff>12700</xdr:colOff>
      <xdr:row>8</xdr:row>
      <xdr:rowOff>146067</xdr:rowOff>
    </xdr:to>
    <xdr:pic>
      <xdr:nvPicPr>
        <xdr:cNvPr id="7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72375" y="1343025"/>
          <a:ext cx="860425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381000</xdr:colOff>
      <xdr:row>40</xdr:row>
      <xdr:rowOff>76201</xdr:rowOff>
    </xdr:from>
    <xdr:to>
      <xdr:col>10</xdr:col>
      <xdr:colOff>180975</xdr:colOff>
      <xdr:row>42</xdr:row>
      <xdr:rowOff>209551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1100" y="10191751"/>
          <a:ext cx="771525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42"/>
  <sheetViews>
    <sheetView tabSelected="1" topLeftCell="A25" zoomScaleNormal="100" workbookViewId="0">
      <selection activeCell="G40" sqref="G40"/>
    </sheetView>
  </sheetViews>
  <sheetFormatPr defaultColWidth="8.85546875" defaultRowHeight="18.75" x14ac:dyDescent="0.3"/>
  <cols>
    <col min="1" max="1" width="4.85546875" style="1" customWidth="1"/>
    <col min="2" max="2" width="47.5703125" style="2" customWidth="1"/>
    <col min="3" max="3" width="7.5703125" style="1" customWidth="1"/>
    <col min="4" max="4" width="7" style="1" customWidth="1"/>
    <col min="5" max="5" width="9.5703125" style="1" customWidth="1"/>
    <col min="6" max="6" width="14.7109375" style="3" customWidth="1"/>
    <col min="7" max="7" width="10.85546875" style="2" bestFit="1" customWidth="1"/>
    <col min="8" max="8" width="11.140625" style="2" bestFit="1" customWidth="1"/>
    <col min="9" max="9" width="13" style="2" bestFit="1" customWidth="1"/>
    <col min="10" max="10" width="14.5703125" style="2" bestFit="1" customWidth="1"/>
    <col min="11" max="16384" width="8.85546875" style="2"/>
  </cols>
  <sheetData>
    <row r="9" spans="1:6" x14ac:dyDescent="0.3">
      <c r="A9" s="35" t="s">
        <v>25</v>
      </c>
      <c r="B9" s="35"/>
      <c r="F9" s="17" t="s">
        <v>24</v>
      </c>
    </row>
    <row r="10" spans="1:6" x14ac:dyDescent="0.3">
      <c r="A10" s="11" t="s">
        <v>12</v>
      </c>
      <c r="B10" s="11"/>
      <c r="F10" s="2"/>
    </row>
    <row r="11" spans="1:6" x14ac:dyDescent="0.3">
      <c r="A11" s="11" t="s">
        <v>23</v>
      </c>
      <c r="B11" s="11"/>
      <c r="F11" s="2"/>
    </row>
    <row r="12" spans="1:6" x14ac:dyDescent="0.3">
      <c r="A12" s="11"/>
      <c r="B12" s="11"/>
      <c r="F12" s="2"/>
    </row>
    <row r="13" spans="1:6" s="10" customFormat="1" ht="27.75" customHeight="1" x14ac:dyDescent="0.35">
      <c r="A13" s="33" t="s">
        <v>14</v>
      </c>
      <c r="B13" s="33"/>
      <c r="C13" s="33"/>
      <c r="D13" s="33"/>
      <c r="E13" s="33"/>
      <c r="F13" s="33"/>
    </row>
    <row r="14" spans="1:6" s="10" customFormat="1" ht="15" customHeight="1" x14ac:dyDescent="0.35">
      <c r="A14" s="33"/>
      <c r="B14" s="33"/>
      <c r="C14" s="33"/>
      <c r="D14" s="33"/>
      <c r="E14" s="33"/>
      <c r="F14" s="33"/>
    </row>
    <row r="15" spans="1:6" s="10" customFormat="1" ht="21" x14ac:dyDescent="0.35">
      <c r="A15" s="33" t="s">
        <v>11</v>
      </c>
      <c r="B15" s="33"/>
      <c r="C15" s="33"/>
      <c r="D15" s="33"/>
      <c r="E15" s="33"/>
      <c r="F15" s="33"/>
    </row>
    <row r="17" spans="1:10" ht="0.75" customHeight="1" x14ac:dyDescent="0.3"/>
    <row r="18" spans="1:10" hidden="1" x14ac:dyDescent="0.3"/>
    <row r="20" spans="1:10" ht="34.5" customHeight="1" x14ac:dyDescent="0.3">
      <c r="A20" s="15" t="s">
        <v>0</v>
      </c>
      <c r="B20" s="15" t="s">
        <v>1</v>
      </c>
      <c r="C20" s="15" t="s">
        <v>2</v>
      </c>
      <c r="D20" s="15" t="s">
        <v>3</v>
      </c>
      <c r="E20" s="15" t="s">
        <v>5</v>
      </c>
      <c r="F20" s="16" t="s">
        <v>4</v>
      </c>
    </row>
    <row r="21" spans="1:10" ht="48.75" customHeight="1" x14ac:dyDescent="0.3">
      <c r="A21" s="12">
        <v>1</v>
      </c>
      <c r="B21" s="13" t="s">
        <v>15</v>
      </c>
      <c r="C21" s="12" t="s">
        <v>16</v>
      </c>
      <c r="D21" s="12">
        <v>3</v>
      </c>
      <c r="E21" s="14">
        <v>5000</v>
      </c>
      <c r="F21" s="14">
        <f>E21*D21</f>
        <v>15000</v>
      </c>
    </row>
    <row r="22" spans="1:10" ht="48.75" customHeight="1" x14ac:dyDescent="0.3">
      <c r="A22" s="27">
        <v>2</v>
      </c>
      <c r="B22" s="28" t="s">
        <v>17</v>
      </c>
      <c r="C22" s="27" t="s">
        <v>18</v>
      </c>
      <c r="D22" s="27">
        <v>50</v>
      </c>
      <c r="E22" s="29">
        <v>850</v>
      </c>
      <c r="F22" s="14">
        <f>E22*D22</f>
        <v>42500</v>
      </c>
    </row>
    <row r="23" spans="1:10" ht="48.75" customHeight="1" x14ac:dyDescent="0.3">
      <c r="A23" s="27">
        <v>3</v>
      </c>
      <c r="B23" s="28" t="s">
        <v>21</v>
      </c>
      <c r="C23" s="27" t="s">
        <v>20</v>
      </c>
      <c r="D23" s="27">
        <v>3</v>
      </c>
      <c r="E23" s="29">
        <v>4000</v>
      </c>
      <c r="F23" s="14">
        <f>E23*D23</f>
        <v>12000</v>
      </c>
    </row>
    <row r="24" spans="1:10" ht="48.75" customHeight="1" x14ac:dyDescent="0.3">
      <c r="A24" s="12">
        <v>4</v>
      </c>
      <c r="B24" s="28" t="s">
        <v>19</v>
      </c>
      <c r="C24" s="27" t="s">
        <v>13</v>
      </c>
      <c r="D24" s="27">
        <v>1</v>
      </c>
      <c r="E24" s="29">
        <v>12000</v>
      </c>
      <c r="F24" s="14">
        <f>E24*D24</f>
        <v>12000</v>
      </c>
    </row>
    <row r="25" spans="1:10" ht="48.75" customHeight="1" thickBot="1" x14ac:dyDescent="0.35">
      <c r="A25" s="24">
        <v>5</v>
      </c>
      <c r="B25" s="25" t="s">
        <v>22</v>
      </c>
      <c r="C25" s="24" t="s">
        <v>20</v>
      </c>
      <c r="D25" s="24">
        <v>3</v>
      </c>
      <c r="E25" s="26">
        <v>6000</v>
      </c>
      <c r="F25" s="26">
        <f>E25*D25</f>
        <v>18000</v>
      </c>
    </row>
    <row r="26" spans="1:10" ht="19.5" thickTop="1" x14ac:dyDescent="0.3">
      <c r="A26" s="34" t="s">
        <v>6</v>
      </c>
      <c r="B26" s="34"/>
      <c r="C26" s="34"/>
      <c r="D26" s="34"/>
      <c r="E26" s="34"/>
      <c r="F26" s="23">
        <f>SUM(F21:F25)</f>
        <v>99500</v>
      </c>
      <c r="G26" s="18"/>
      <c r="H26" s="18"/>
      <c r="I26" s="19"/>
      <c r="J26" s="19"/>
    </row>
    <row r="27" spans="1:10" x14ac:dyDescent="0.3">
      <c r="A27" s="34" t="s">
        <v>8</v>
      </c>
      <c r="B27" s="34"/>
      <c r="C27" s="34"/>
      <c r="D27" s="34"/>
      <c r="E27" s="34"/>
      <c r="F27" s="20">
        <f>F26*13%</f>
        <v>12935</v>
      </c>
      <c r="G27" s="18"/>
      <c r="H27" s="18"/>
      <c r="I27" s="19"/>
      <c r="J27" s="19"/>
    </row>
    <row r="28" spans="1:10" ht="19.5" thickBot="1" x14ac:dyDescent="0.35">
      <c r="A28" s="34" t="s">
        <v>10</v>
      </c>
      <c r="B28" s="34"/>
      <c r="C28" s="34"/>
      <c r="D28" s="34"/>
      <c r="E28" s="34"/>
      <c r="F28" s="21">
        <f>F27+F26</f>
        <v>112435</v>
      </c>
      <c r="G28" s="18"/>
      <c r="H28" s="18"/>
      <c r="I28" s="19"/>
      <c r="J28" s="19"/>
    </row>
    <row r="29" spans="1:10" ht="19.5" hidden="1" thickTop="1" x14ac:dyDescent="0.3">
      <c r="A29" s="32" t="s">
        <v>7</v>
      </c>
      <c r="B29" s="32"/>
      <c r="C29" s="32"/>
      <c r="D29" s="32"/>
      <c r="E29" s="32"/>
      <c r="F29" s="5"/>
    </row>
    <row r="30" spans="1:10" ht="10.15" customHeight="1" thickTop="1" x14ac:dyDescent="0.3">
      <c r="A30" s="4"/>
      <c r="B30" s="4"/>
      <c r="C30" s="4"/>
      <c r="D30" s="4"/>
      <c r="E30" s="4"/>
      <c r="F30" s="5"/>
    </row>
    <row r="31" spans="1:10" ht="10.15" customHeight="1" x14ac:dyDescent="0.3">
      <c r="A31" s="4"/>
      <c r="B31" s="4"/>
      <c r="C31" s="4"/>
      <c r="D31" s="4"/>
      <c r="E31" s="4"/>
      <c r="F31" s="5"/>
    </row>
    <row r="32" spans="1:10" ht="10.15" customHeight="1" x14ac:dyDescent="0.3">
      <c r="A32" s="4"/>
      <c r="B32" s="4"/>
      <c r="C32" s="4"/>
      <c r="D32" s="4"/>
      <c r="E32" s="4"/>
      <c r="F32" s="5"/>
    </row>
    <row r="33" spans="1:8" ht="10.15" customHeight="1" x14ac:dyDescent="0.3">
      <c r="A33" s="4"/>
      <c r="B33" s="4"/>
      <c r="C33" s="4"/>
      <c r="D33" s="4"/>
      <c r="E33" s="4"/>
      <c r="F33" s="5"/>
    </row>
    <row r="34" spans="1:8" ht="10.15" customHeight="1" x14ac:dyDescent="0.3">
      <c r="A34" s="4"/>
      <c r="B34" s="4"/>
      <c r="C34" s="4"/>
      <c r="D34" s="4"/>
      <c r="E34" s="4"/>
      <c r="F34" s="5"/>
    </row>
    <row r="35" spans="1:8" ht="10.15" customHeight="1" x14ac:dyDescent="0.3">
      <c r="A35" s="4"/>
      <c r="B35" s="4"/>
      <c r="C35" s="4"/>
      <c r="D35" s="4"/>
      <c r="E35" s="4"/>
      <c r="F35" s="5"/>
    </row>
    <row r="36" spans="1:8" x14ac:dyDescent="0.3">
      <c r="A36" s="22" t="s">
        <v>9</v>
      </c>
      <c r="B36" s="7"/>
    </row>
    <row r="37" spans="1:8" x14ac:dyDescent="0.3">
      <c r="A37" s="6"/>
      <c r="B37" s="6"/>
      <c r="H37" s="3"/>
    </row>
    <row r="38" spans="1:8" x14ac:dyDescent="0.3">
      <c r="A38" s="8"/>
      <c r="B38" s="9"/>
      <c r="E38" s="30"/>
      <c r="F38" s="30">
        <f>F28</f>
        <v>112435</v>
      </c>
    </row>
    <row r="39" spans="1:8" x14ac:dyDescent="0.3">
      <c r="E39" s="30" t="s">
        <v>26</v>
      </c>
      <c r="F39" s="30">
        <f>F38*7.5%</f>
        <v>8432.625</v>
      </c>
    </row>
    <row r="40" spans="1:8" x14ac:dyDescent="0.3">
      <c r="E40" s="30"/>
      <c r="F40" s="30">
        <f>F38-F39</f>
        <v>104002.375</v>
      </c>
      <c r="G40" s="36">
        <f>F27*80%</f>
        <v>10348</v>
      </c>
    </row>
    <row r="41" spans="1:8" x14ac:dyDescent="0.3">
      <c r="E41" s="30" t="s">
        <v>27</v>
      </c>
      <c r="F41" s="31">
        <f>F27*20%</f>
        <v>2587</v>
      </c>
    </row>
    <row r="42" spans="1:8" x14ac:dyDescent="0.3">
      <c r="E42" s="30"/>
      <c r="F42" s="30">
        <f>F40-F41</f>
        <v>101415.375</v>
      </c>
    </row>
  </sheetData>
  <mergeCells count="8">
    <mergeCell ref="A29:E29"/>
    <mergeCell ref="A15:F15"/>
    <mergeCell ref="A28:E28"/>
    <mergeCell ref="A9:B9"/>
    <mergeCell ref="A13:F13"/>
    <mergeCell ref="A14:F14"/>
    <mergeCell ref="A26:E26"/>
    <mergeCell ref="A27:E27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2022-05-21T05:51:00Z</dcterms:modified>
</cp:coreProperties>
</file>