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DE057B26-1026-4A9B-A723-CA1378AE72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Sheet1!$A$1:$H$47</definedName>
  </definedNames>
  <calcPr calcId="181029"/>
</workbook>
</file>

<file path=xl/calcChain.xml><?xml version="1.0" encoding="utf-8"?>
<calcChain xmlns="http://schemas.openxmlformats.org/spreadsheetml/2006/main">
  <c r="H46" i="1" l="1"/>
  <c r="H44" i="1"/>
  <c r="H42" i="1"/>
  <c r="E33" i="1"/>
  <c r="H33" i="1" s="1"/>
  <c r="E34" i="1"/>
  <c r="H34" i="1" s="1"/>
  <c r="E35" i="1"/>
  <c r="H35" i="1" s="1"/>
  <c r="C32" i="1"/>
  <c r="E32" i="1" s="1"/>
  <c r="E31" i="1"/>
  <c r="H31" i="1" s="1"/>
  <c r="H32" i="1" l="1"/>
  <c r="H36" i="1" l="1"/>
  <c r="H37" i="1" l="1"/>
  <c r="H38" i="1" s="1"/>
</calcChain>
</file>

<file path=xl/sharedStrings.xml><?xml version="1.0" encoding="utf-8"?>
<sst xmlns="http://schemas.openxmlformats.org/spreadsheetml/2006/main" count="36" uniqueCount="33">
  <si>
    <t>S. #</t>
  </si>
  <si>
    <t>Description</t>
  </si>
  <si>
    <t>Unit</t>
  </si>
  <si>
    <t>Qty</t>
  </si>
  <si>
    <t>Amount</t>
  </si>
  <si>
    <t>Total Amount Rs.</t>
  </si>
  <si>
    <t>Thanking you,</t>
  </si>
  <si>
    <t>Material Rate</t>
  </si>
  <si>
    <t>Tax 7.5%</t>
  </si>
  <si>
    <t>Labor Rate</t>
  </si>
  <si>
    <t>Nos</t>
  </si>
  <si>
    <t>Date</t>
  </si>
  <si>
    <t>Invoice #</t>
  </si>
  <si>
    <t>NTN #</t>
  </si>
  <si>
    <t>4312149-7</t>
  </si>
  <si>
    <t>Invoice</t>
  </si>
  <si>
    <t>Supply &amp; installation of flange 06" Dia</t>
  </si>
  <si>
    <t>For PIONEER SERVICES</t>
  </si>
  <si>
    <t>001</t>
  </si>
  <si>
    <t>Job</t>
  </si>
  <si>
    <t>SST 13%</t>
  </si>
  <si>
    <t>Grand Total Amount Rs.</t>
  </si>
  <si>
    <t>Variation order for Valves - Imtiaz Super Store DHA PHASE VIII, Karachi</t>
  </si>
  <si>
    <t>Supply &amp; installation of Valve 06" Dia</t>
  </si>
  <si>
    <t>Cutting, dismantling and welding charges</t>
  </si>
  <si>
    <t>Supply &amp; installation of fiber glass insulation over valves.</t>
  </si>
  <si>
    <t>please note my email address
saad.khaliq@imtiaz.com.pk
cc: zafar.iqbal@imtiaz.com.pk and mr. farooq
kindly send us complete technical  drawing as well in email.</t>
  </si>
  <si>
    <t>Attn: Mr. Saad Khaliq</t>
  </si>
  <si>
    <t>07 Mar 2023</t>
  </si>
  <si>
    <t>Supply &amp; installation of nut bolts, washer &amp; gasket.</t>
  </si>
  <si>
    <t>WHT 3%</t>
  </si>
  <si>
    <t>WHT SRB 20%</t>
  </si>
  <si>
    <t>Chq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</si>
</sst>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4" fontId="14" fillId="0" borderId="1" xfId="1" quotePrefix="1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164" fontId="14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14" fillId="0" borderId="0" xfId="0" applyFont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164" fontId="4" fillId="0" borderId="0" xfId="0" applyNumberFormat="1" applyFont="1"/>
    <xf numFmtId="43" fontId="4" fillId="0" borderId="0" xfId="0" applyNumberFormat="1" applyFont="1"/>
    <xf numFmtId="43" fontId="4" fillId="0" borderId="0" xfId="1" applyNumberFormat="1" applyFont="1" applyAlignment="1">
      <alignment vertical="center"/>
    </xf>
    <xf numFmtId="43" fontId="4" fillId="0" borderId="0" xfId="1" applyNumberFormat="1" applyFont="1"/>
    <xf numFmtId="43" fontId="4" fillId="0" borderId="0" xfId="1" applyFont="1" applyAlignment="1">
      <alignment vertical="center"/>
    </xf>
    <xf numFmtId="43" fontId="8" fillId="0" borderId="0" xfId="1" applyFont="1" applyAlignment="1">
      <alignment vertical="center"/>
    </xf>
    <xf numFmtId="164" fontId="4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970048</xdr:colOff>
      <xdr:row>1</xdr:row>
      <xdr:rowOff>70430</xdr:rowOff>
    </xdr:from>
    <xdr:to>
      <xdr:col>7</xdr:col>
      <xdr:colOff>923925</xdr:colOff>
      <xdr:row>9</xdr:row>
      <xdr:rowOff>85726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91E0871C-1651-4493-96E5-D6DDF7C0375A}"/>
            </a:ext>
          </a:extLst>
        </xdr:cNvPr>
        <xdr:cNvSpPr txBox="1">
          <a:spLocks noChangeArrowheads="1"/>
        </xdr:cNvSpPr>
      </xdr:nvSpPr>
      <xdr:spPr bwMode="auto">
        <a:xfrm>
          <a:off x="1255798" y="260930"/>
          <a:ext cx="5221202" cy="62489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4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4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114299</xdr:colOff>
      <xdr:row>0</xdr:row>
      <xdr:rowOff>84712</xdr:rowOff>
    </xdr:from>
    <xdr:to>
      <xdr:col>1</xdr:col>
      <xdr:colOff>1000124</xdr:colOff>
      <xdr:row>9</xdr:row>
      <xdr:rowOff>76200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5E8F2792-330F-4777-9539-41B67D445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84712"/>
          <a:ext cx="885825" cy="7915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43</xdr:row>
      <xdr:rowOff>7862</xdr:rowOff>
    </xdr:from>
    <xdr:to>
      <xdr:col>1</xdr:col>
      <xdr:colOff>707768</xdr:colOff>
      <xdr:row>45</xdr:row>
      <xdr:rowOff>228600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2C2F88-19FB-4E36-A729-C6DF4945A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942312"/>
          <a:ext cx="860168" cy="658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7"/>
  <sheetViews>
    <sheetView tabSelected="1" topLeftCell="A38" zoomScaleNormal="100" workbookViewId="0">
      <selection activeCell="J37" sqref="J37"/>
    </sheetView>
  </sheetViews>
  <sheetFormatPr defaultRowHeight="15" x14ac:dyDescent="0.25"/>
  <cols>
    <col min="1" max="1" width="4.28515625" style="2" customWidth="1"/>
    <col min="2" max="2" width="29.85546875" customWidth="1"/>
    <col min="3" max="3" width="10.140625" style="2" customWidth="1"/>
    <col min="4" max="4" width="8.85546875" style="2" customWidth="1"/>
    <col min="5" max="5" width="9.42578125" style="3" customWidth="1"/>
    <col min="6" max="6" width="6" style="2" customWidth="1"/>
    <col min="7" max="7" width="6.5703125" style="2" customWidth="1"/>
    <col min="8" max="8" width="16.42578125" style="3" customWidth="1"/>
    <col min="10" max="10" width="13" bestFit="1" customWidth="1"/>
    <col min="11" max="11" width="10.85546875" bestFit="1" customWidth="1"/>
    <col min="12" max="12" width="11.7109375" customWidth="1"/>
    <col min="14" max="14" width="12.140625" customWidth="1"/>
  </cols>
  <sheetData>
    <row r="2" ht="10.9" customHeight="1" x14ac:dyDescent="0.25"/>
    <row r="3" ht="3.75" customHeight="1" x14ac:dyDescent="0.25"/>
    <row r="4" ht="3.75" customHeight="1" x14ac:dyDescent="0.25"/>
    <row r="5" ht="3.75" customHeight="1" x14ac:dyDescent="0.25"/>
    <row r="6" ht="3.75" customHeight="1" x14ac:dyDescent="0.25"/>
    <row r="7" ht="3.75" customHeight="1" x14ac:dyDescent="0.25"/>
    <row r="8" ht="3.75" customHeight="1" x14ac:dyDescent="0.25"/>
    <row r="12" ht="3.75" customHeight="1" x14ac:dyDescent="0.25"/>
    <row r="13" ht="3.75" customHeight="1" x14ac:dyDescent="0.25"/>
    <row r="15" ht="3.75" customHeight="1" x14ac:dyDescent="0.25"/>
    <row r="16" ht="3.75" customHeight="1" x14ac:dyDescent="0.25"/>
    <row r="18" spans="1:16" s="7" customFormat="1" ht="18.75" x14ac:dyDescent="0.3">
      <c r="A18" s="27"/>
      <c r="B18" s="27"/>
      <c r="C18" s="28"/>
      <c r="E18" s="33"/>
      <c r="F18" s="42" t="s">
        <v>11</v>
      </c>
      <c r="G18" s="42"/>
      <c r="H18" s="29" t="s">
        <v>28</v>
      </c>
    </row>
    <row r="19" spans="1:16" s="7" customFormat="1" ht="18.75" x14ac:dyDescent="0.3">
      <c r="A19" s="30"/>
      <c r="B19" s="30"/>
      <c r="C19" s="28"/>
      <c r="E19" s="33"/>
      <c r="F19" s="42" t="s">
        <v>12</v>
      </c>
      <c r="G19" s="42"/>
      <c r="H19" s="31" t="s">
        <v>18</v>
      </c>
    </row>
    <row r="20" spans="1:16" s="7" customFormat="1" ht="18.75" x14ac:dyDescent="0.3">
      <c r="A20" s="30"/>
      <c r="B20" s="30"/>
      <c r="C20" s="28"/>
      <c r="E20" s="33"/>
      <c r="F20" s="42" t="s">
        <v>13</v>
      </c>
      <c r="G20" s="42"/>
      <c r="H20" s="32" t="s">
        <v>14</v>
      </c>
    </row>
    <row r="21" spans="1:16" ht="22.9" customHeight="1" x14ac:dyDescent="0.25">
      <c r="A21" s="44"/>
      <c r="B21" s="44"/>
      <c r="E21" s="34"/>
      <c r="H21" s="11"/>
    </row>
    <row r="22" spans="1:16" ht="6" customHeight="1" x14ac:dyDescent="0.25"/>
    <row r="23" spans="1:16" ht="23.25" x14ac:dyDescent="0.35">
      <c r="A23" s="45" t="s">
        <v>27</v>
      </c>
      <c r="B23" s="45"/>
      <c r="C23" s="45"/>
      <c r="D23" s="45"/>
      <c r="E23" s="45"/>
      <c r="F23" s="45"/>
      <c r="G23" s="45"/>
      <c r="H23" s="45"/>
    </row>
    <row r="24" spans="1:16" ht="9" customHeight="1" x14ac:dyDescent="0.35">
      <c r="A24" s="47"/>
      <c r="B24" s="47"/>
      <c r="C24" s="47"/>
      <c r="D24" s="47"/>
      <c r="E24" s="47"/>
      <c r="F24" s="47"/>
      <c r="G24" s="47"/>
      <c r="H24" s="47"/>
    </row>
    <row r="25" spans="1:16" ht="3" customHeight="1" x14ac:dyDescent="0.35">
      <c r="A25" s="17"/>
      <c r="B25" s="17"/>
      <c r="C25" s="17"/>
      <c r="D25" s="17"/>
      <c r="E25" s="17"/>
      <c r="F25" s="17"/>
      <c r="G25" s="17"/>
      <c r="H25" s="17"/>
    </row>
    <row r="26" spans="1:16" ht="47.25" customHeight="1" x14ac:dyDescent="0.25">
      <c r="A26" s="43" t="s">
        <v>15</v>
      </c>
      <c r="B26" s="43"/>
      <c r="C26" s="43"/>
      <c r="D26" s="43"/>
      <c r="E26" s="43"/>
      <c r="F26" s="43"/>
      <c r="G26" s="43"/>
      <c r="H26" s="43"/>
    </row>
    <row r="27" spans="1:16" ht="12" customHeight="1" x14ac:dyDescent="0.35">
      <c r="A27" s="17"/>
      <c r="B27" s="17"/>
      <c r="C27" s="17"/>
      <c r="D27" s="17"/>
      <c r="E27" s="17"/>
      <c r="F27" s="17"/>
      <c r="G27" s="17"/>
      <c r="H27" s="17"/>
    </row>
    <row r="28" spans="1:16" ht="47.25" customHeight="1" x14ac:dyDescent="0.25">
      <c r="A28" s="46" t="s">
        <v>22</v>
      </c>
      <c r="B28" s="46"/>
      <c r="C28" s="46"/>
      <c r="D28" s="46"/>
      <c r="E28" s="46"/>
      <c r="F28" s="46"/>
      <c r="G28" s="46"/>
      <c r="H28" s="46"/>
      <c r="L28" s="41" t="s">
        <v>26</v>
      </c>
      <c r="M28" s="41"/>
      <c r="N28" s="41"/>
      <c r="O28" s="41"/>
      <c r="P28" s="41"/>
    </row>
    <row r="29" spans="1:16" ht="14.25" customHeight="1" x14ac:dyDescent="0.25">
      <c r="L29" s="41"/>
      <c r="M29" s="41"/>
      <c r="N29" s="41"/>
      <c r="O29" s="41"/>
      <c r="P29" s="41"/>
    </row>
    <row r="30" spans="1:16" ht="47.25" x14ac:dyDescent="0.25">
      <c r="A30" s="36" t="s">
        <v>0</v>
      </c>
      <c r="B30" s="36" t="s">
        <v>1</v>
      </c>
      <c r="C30" s="37" t="s">
        <v>7</v>
      </c>
      <c r="D30" s="37" t="s">
        <v>9</v>
      </c>
      <c r="E30" s="37" t="s">
        <v>8</v>
      </c>
      <c r="F30" s="36" t="s">
        <v>2</v>
      </c>
      <c r="G30" s="36" t="s">
        <v>3</v>
      </c>
      <c r="H30" s="38" t="s">
        <v>4</v>
      </c>
      <c r="L30" s="41"/>
      <c r="M30" s="41"/>
      <c r="N30" s="41"/>
      <c r="O30" s="41"/>
      <c r="P30" s="41"/>
    </row>
    <row r="31" spans="1:16" s="7" customFormat="1" ht="40.5" customHeight="1" x14ac:dyDescent="0.3">
      <c r="A31" s="13">
        <v>1</v>
      </c>
      <c r="B31" s="12" t="s">
        <v>23</v>
      </c>
      <c r="C31" s="14">
        <v>95000</v>
      </c>
      <c r="D31" s="16">
        <v>7000</v>
      </c>
      <c r="E31" s="15">
        <f>SUM(C31+D31)*7.5%</f>
        <v>7650</v>
      </c>
      <c r="F31" s="13" t="s">
        <v>10</v>
      </c>
      <c r="G31" s="13">
        <v>1</v>
      </c>
      <c r="H31" s="14">
        <f>SUM(C31+D31+E31)*G31</f>
        <v>109650</v>
      </c>
      <c r="L31" s="41"/>
      <c r="M31" s="41"/>
      <c r="N31" s="41"/>
      <c r="O31" s="41"/>
      <c r="P31" s="41"/>
    </row>
    <row r="32" spans="1:16" s="7" customFormat="1" ht="40.5" customHeight="1" x14ac:dyDescent="0.3">
      <c r="A32" s="13">
        <v>2</v>
      </c>
      <c r="B32" s="12" t="s">
        <v>16</v>
      </c>
      <c r="C32" s="14">
        <f>5620+2124</f>
        <v>7744</v>
      </c>
      <c r="D32" s="16">
        <v>5000</v>
      </c>
      <c r="E32" s="15">
        <f t="shared" ref="E32:E35" si="0">SUM(C32+D32)*7.5%</f>
        <v>955.8</v>
      </c>
      <c r="F32" s="13" t="s">
        <v>10</v>
      </c>
      <c r="G32" s="13">
        <v>2</v>
      </c>
      <c r="H32" s="14">
        <f t="shared" ref="H32:H35" si="1">SUM(C32+D32+E32)*G32</f>
        <v>27399.599999999999</v>
      </c>
    </row>
    <row r="33" spans="1:14" s="7" customFormat="1" ht="40.5" customHeight="1" x14ac:dyDescent="0.3">
      <c r="A33" s="13">
        <v>3</v>
      </c>
      <c r="B33" s="12" t="s">
        <v>25</v>
      </c>
      <c r="C33" s="14">
        <v>15000</v>
      </c>
      <c r="D33" s="16">
        <v>5000</v>
      </c>
      <c r="E33" s="15">
        <f t="shared" si="0"/>
        <v>1500</v>
      </c>
      <c r="F33" s="13" t="s">
        <v>19</v>
      </c>
      <c r="G33" s="13">
        <v>1</v>
      </c>
      <c r="H33" s="14">
        <f t="shared" si="1"/>
        <v>21500</v>
      </c>
    </row>
    <row r="34" spans="1:14" s="7" customFormat="1" ht="40.5" customHeight="1" x14ac:dyDescent="0.3">
      <c r="A34" s="13">
        <v>4</v>
      </c>
      <c r="B34" s="12" t="s">
        <v>29</v>
      </c>
      <c r="C34" s="14">
        <v>3500</v>
      </c>
      <c r="D34" s="16">
        <v>3000</v>
      </c>
      <c r="E34" s="15">
        <f t="shared" ref="E34" si="2">SUM(C34+D34)*7.5%</f>
        <v>487.5</v>
      </c>
      <c r="F34" s="13" t="s">
        <v>19</v>
      </c>
      <c r="G34" s="13">
        <v>1</v>
      </c>
      <c r="H34" s="14">
        <f t="shared" ref="H34" si="3">SUM(C34+D34+E34)*G34</f>
        <v>6987.5</v>
      </c>
    </row>
    <row r="35" spans="1:14" s="7" customFormat="1" ht="40.5" customHeight="1" x14ac:dyDescent="0.3">
      <c r="A35" s="13">
        <v>5</v>
      </c>
      <c r="B35" s="12" t="s">
        <v>24</v>
      </c>
      <c r="C35" s="14">
        <v>0</v>
      </c>
      <c r="D35" s="16">
        <v>20000</v>
      </c>
      <c r="E35" s="15">
        <f t="shared" si="0"/>
        <v>1500</v>
      </c>
      <c r="F35" s="13" t="s">
        <v>19</v>
      </c>
      <c r="G35" s="13">
        <v>1</v>
      </c>
      <c r="H35" s="14">
        <f t="shared" si="1"/>
        <v>21500</v>
      </c>
    </row>
    <row r="36" spans="1:14" s="25" customFormat="1" ht="24.75" customHeight="1" x14ac:dyDescent="0.25">
      <c r="A36" s="40" t="s">
        <v>5</v>
      </c>
      <c r="B36" s="40"/>
      <c r="C36" s="40"/>
      <c r="D36" s="40"/>
      <c r="E36" s="40"/>
      <c r="F36" s="40"/>
      <c r="G36" s="40"/>
      <c r="H36" s="39">
        <f>SUM(H31:H35)</f>
        <v>187037.1</v>
      </c>
      <c r="J36" s="22"/>
      <c r="K36" s="26"/>
      <c r="L36" s="6"/>
      <c r="N36" s="8"/>
    </row>
    <row r="37" spans="1:14" s="25" customFormat="1" ht="18.75" x14ac:dyDescent="0.25">
      <c r="A37" s="40" t="s">
        <v>20</v>
      </c>
      <c r="B37" s="40"/>
      <c r="C37" s="40"/>
      <c r="D37" s="40"/>
      <c r="E37" s="40"/>
      <c r="F37" s="40"/>
      <c r="G37" s="40"/>
      <c r="H37" s="39">
        <f>H36*13%</f>
        <v>24314.823</v>
      </c>
      <c r="J37" s="22"/>
      <c r="K37" s="26"/>
      <c r="L37" s="6"/>
      <c r="N37" s="8"/>
    </row>
    <row r="38" spans="1:14" s="25" customFormat="1" ht="27" customHeight="1" thickBot="1" x14ac:dyDescent="0.3">
      <c r="A38" s="40" t="s">
        <v>21</v>
      </c>
      <c r="B38" s="40"/>
      <c r="C38" s="40"/>
      <c r="D38" s="40"/>
      <c r="E38" s="40"/>
      <c r="F38" s="40"/>
      <c r="G38" s="40"/>
      <c r="H38" s="24">
        <f>H36+H37</f>
        <v>211351.92300000001</v>
      </c>
      <c r="J38" s="22"/>
      <c r="K38" s="26"/>
      <c r="L38" s="6"/>
      <c r="N38" s="8"/>
    </row>
    <row r="39" spans="1:14" ht="20.25" customHeight="1" thickTop="1" x14ac:dyDescent="0.25">
      <c r="A39" s="23"/>
      <c r="B39" s="5"/>
      <c r="K39" s="10"/>
      <c r="L39" s="10"/>
      <c r="M39" s="10"/>
    </row>
    <row r="40" spans="1:14" ht="20.25" customHeight="1" x14ac:dyDescent="0.25">
      <c r="A40" s="4" t="s">
        <v>6</v>
      </c>
      <c r="B40" s="5"/>
      <c r="K40" s="10"/>
      <c r="L40" s="10"/>
      <c r="M40" s="10"/>
    </row>
    <row r="41" spans="1:14" ht="8.4499999999999993" customHeight="1" x14ac:dyDescent="0.25">
      <c r="A41" s="4"/>
      <c r="B41" s="5"/>
    </row>
    <row r="42" spans="1:14" s="7" customFormat="1" ht="18.75" x14ac:dyDescent="0.3">
      <c r="A42" s="35" t="s">
        <v>17</v>
      </c>
      <c r="B42" s="20"/>
      <c r="C42" s="21"/>
      <c r="D42" s="21"/>
      <c r="E42" s="54" t="s">
        <v>30</v>
      </c>
      <c r="F42" s="54"/>
      <c r="G42" s="54"/>
      <c r="H42" s="50">
        <f>H38*3%</f>
        <v>6340.5576899999996</v>
      </c>
      <c r="I42" s="49"/>
      <c r="J42" s="51"/>
      <c r="K42" s="48"/>
    </row>
    <row r="43" spans="1:14" s="7" customFormat="1" ht="10.15" customHeight="1" x14ac:dyDescent="0.3">
      <c r="A43" s="19"/>
      <c r="B43" s="19"/>
      <c r="C43" s="21"/>
      <c r="D43" s="21"/>
      <c r="E43" s="22"/>
      <c r="F43" s="21"/>
      <c r="G43" s="21"/>
      <c r="H43" s="22"/>
      <c r="J43" s="18"/>
    </row>
    <row r="44" spans="1:14" ht="18.75" x14ac:dyDescent="0.3">
      <c r="E44" s="54" t="s">
        <v>31</v>
      </c>
      <c r="F44" s="54"/>
      <c r="G44" s="54"/>
      <c r="H44" s="51">
        <f>H37*20%</f>
        <v>4862.9646000000002</v>
      </c>
      <c r="J44" s="1"/>
    </row>
    <row r="45" spans="1:14" ht="15.75" x14ac:dyDescent="0.25">
      <c r="H45" s="53"/>
      <c r="J45" s="1"/>
    </row>
    <row r="46" spans="1:14" ht="18.75" x14ac:dyDescent="0.25">
      <c r="E46" s="54" t="s">
        <v>32</v>
      </c>
      <c r="F46" s="54"/>
      <c r="G46" s="54"/>
      <c r="H46" s="52">
        <f>H38-H42-H44</f>
        <v>200148.40071000002</v>
      </c>
      <c r="J46" s="9"/>
    </row>
    <row r="47" spans="1:14" ht="15.75" x14ac:dyDescent="0.25">
      <c r="H47" s="53"/>
    </row>
  </sheetData>
  <mergeCells count="15">
    <mergeCell ref="E42:G42"/>
    <mergeCell ref="E44:G44"/>
    <mergeCell ref="E46:G46"/>
    <mergeCell ref="A38:G38"/>
    <mergeCell ref="L28:P31"/>
    <mergeCell ref="F18:G18"/>
    <mergeCell ref="F19:G19"/>
    <mergeCell ref="F20:G20"/>
    <mergeCell ref="A26:H26"/>
    <mergeCell ref="A37:G37"/>
    <mergeCell ref="A21:B21"/>
    <mergeCell ref="A23:H23"/>
    <mergeCell ref="A28:H28"/>
    <mergeCell ref="A36:G36"/>
    <mergeCell ref="A24:H24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2023-04-08T07:57:04Z</dcterms:modified>
</cp:coreProperties>
</file>