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Projects 2021\Imtiaz Super Market, The Place, DHA, Karachi\Revided BOQ on 17 June 2021 After tele con with Mr Waleed of Imtiaz\"/>
    </mc:Choice>
  </mc:AlternateContent>
  <bookViews>
    <workbookView showHorizontalScroll="0" showVerticalScroll="0" xWindow="0" yWindow="0" windowWidth="25200" windowHeight="11985" activeTab="1"/>
  </bookViews>
  <sheets>
    <sheet name="MEZZANINE" sheetId="8" r:id="rId1"/>
    <sheet name="GROUND" sheetId="4" r:id="rId2"/>
  </sheets>
  <definedNames>
    <definedName name="_xlnm.Print_Area" localSheetId="1">GROUND!$A$1:$D$34</definedName>
    <definedName name="_xlnm.Print_Area" localSheetId="0">MEZZANINE!$A$1:$D$22</definedName>
    <definedName name="_xlnm.Print_Titles" localSheetId="1">GROUND!$1:$6</definedName>
    <definedName name="_xlnm.Print_Titles" localSheetId="0">MEZZANINE!$1:$6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8" i="4" l="1"/>
  <c r="D6" i="4"/>
  <c r="D34" i="4" l="1"/>
  <c r="D33" i="4"/>
  <c r="D32" i="4"/>
  <c r="D31" i="4"/>
  <c r="D30" i="4"/>
  <c r="D29" i="4"/>
  <c r="D16" i="8"/>
  <c r="O160" i="8"/>
  <c r="D15" i="8"/>
  <c r="D14" i="8"/>
  <c r="D13" i="8"/>
  <c r="D12" i="8"/>
  <c r="I22" i="8"/>
  <c r="D11" i="8"/>
  <c r="D10" i="8"/>
  <c r="F17" i="8"/>
  <c r="P159" i="8"/>
  <c r="O157" i="8"/>
  <c r="K11" i="8"/>
  <c r="G15" i="8"/>
  <c r="J20" i="8"/>
  <c r="N18" i="8"/>
  <c r="M27" i="8"/>
  <c r="L20" i="8"/>
  <c r="I20" i="8"/>
  <c r="H14" i="8"/>
  <c r="F15" i="8"/>
  <c r="I17" i="4" l="1"/>
  <c r="J16" i="4"/>
  <c r="F19" i="4"/>
  <c r="G18" i="4"/>
  <c r="K23" i="4"/>
  <c r="L11" i="4"/>
  <c r="O121" i="4"/>
  <c r="P116" i="4"/>
  <c r="O120" i="4"/>
  <c r="N21" i="4"/>
  <c r="M20" i="4"/>
  <c r="K22" i="4"/>
  <c r="I13" i="4"/>
  <c r="H14" i="4"/>
  <c r="F13" i="4"/>
</calcChain>
</file>

<file path=xl/sharedStrings.xml><?xml version="1.0" encoding="utf-8"?>
<sst xmlns="http://schemas.openxmlformats.org/spreadsheetml/2006/main" count="138" uniqueCount="27">
  <si>
    <t>Measurement Sheet For Running Bill.</t>
  </si>
  <si>
    <t xml:space="preserve"> </t>
  </si>
  <si>
    <t>IMTIAZ SUPER MARKET (THE PLACE).</t>
  </si>
  <si>
    <t>DESCRIPTION</t>
  </si>
  <si>
    <t>S/NO</t>
  </si>
  <si>
    <t xml:space="preserve">LENGTH RFT </t>
  </si>
  <si>
    <t>SIZE INCH</t>
  </si>
  <si>
    <t>4" DIA</t>
  </si>
  <si>
    <t>3" DIA</t>
  </si>
  <si>
    <t>2 1/2" DIA</t>
  </si>
  <si>
    <t>2" DIA</t>
  </si>
  <si>
    <t>1 1/2" DIA</t>
  </si>
  <si>
    <t>1 1/4" DIA</t>
  </si>
  <si>
    <t>1 " DIA</t>
  </si>
  <si>
    <t>Fire Pipe</t>
  </si>
  <si>
    <t>hold line</t>
  </si>
  <si>
    <t>1 "Br</t>
  </si>
  <si>
    <t>2" DIA extra</t>
  </si>
  <si>
    <t>4" DIA FHC</t>
  </si>
  <si>
    <t>2 1/2" DIA FHC</t>
  </si>
  <si>
    <t>Fire Hose Cabinet Pipe</t>
  </si>
  <si>
    <t>Pioneer Services</t>
  </si>
  <si>
    <t>2 1/2" FHC extra</t>
  </si>
  <si>
    <t>GRAND TOTAL SUMMARY</t>
  </si>
  <si>
    <t>24 Nov 2021</t>
  </si>
  <si>
    <t>Ground Floor</t>
  </si>
  <si>
    <t>Mezzanine Floor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</si>
</sst>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28"/>
      <color indexed="8"/>
      <name val="Calibri"/>
      <family val="2"/>
      <scheme val="minor"/>
    </font>
    <font>
      <b/>
      <u/>
      <sz val="16"/>
      <color indexed="8"/>
      <name val="Calibri"/>
      <family val="2"/>
      <scheme val="minor"/>
    </font>
    <font>
      <b/>
      <u/>
      <sz val="14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36"/>
      <color indexed="8"/>
      <name val="Calibri"/>
      <family val="2"/>
      <scheme val="minor"/>
    </font>
    <font>
      <sz val="12"/>
      <color indexed="8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0" fillId="0" borderId="0" applyFont="0" applyFill="0" applyBorder="0" applyAlignment="0" applyProtection="0"/>
  </cellStyleXfs>
  <cellXfs count="40">
    <xf numFmtId="0" fontId="0" fillId="0" borderId="0" xfId="0"/>
    <xf numFmtId="0" fontId="0" fillId="0" borderId="0" xfId="0" applyFont="1"/>
    <xf numFmtId="0" fontId="4" fillId="0" borderId="0" xfId="0" applyFont="1" applyAlignment="1">
      <alignment horizontal="center"/>
    </xf>
    <xf numFmtId="0" fontId="5" fillId="0" borderId="0" xfId="0" quotePrefix="1" applyFont="1" applyAlignment="1">
      <alignment horizontal="right"/>
    </xf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0" fillId="0" borderId="0" xfId="0" applyFont="1" applyAlignment="1">
      <alignment vertical="center"/>
    </xf>
    <xf numFmtId="0" fontId="0" fillId="0" borderId="1" xfId="0" applyFont="1" applyBorder="1" applyAlignment="1">
      <alignment vertical="center"/>
    </xf>
    <xf numFmtId="0" fontId="7" fillId="0" borderId="0" xfId="0" applyFont="1"/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right" vertical="center"/>
    </xf>
    <xf numFmtId="0" fontId="8" fillId="0" borderId="1" xfId="0" applyFont="1" applyBorder="1" applyAlignment="1">
      <alignment horizontal="center" vertical="center"/>
    </xf>
    <xf numFmtId="0" fontId="0" fillId="0" borderId="0" xfId="0" applyFont="1" applyFill="1" applyBorder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/>
    <xf numFmtId="0" fontId="0" fillId="0" borderId="0" xfId="0" applyFont="1" applyBorder="1"/>
    <xf numFmtId="0" fontId="0" fillId="0" borderId="0" xfId="0" applyFont="1" applyBorder="1" applyAlignment="1">
      <alignment vertical="center"/>
    </xf>
    <xf numFmtId="0" fontId="4" fillId="0" borderId="0" xfId="0" applyFont="1" applyAlignment="1">
      <alignment horizontal="center"/>
    </xf>
    <xf numFmtId="0" fontId="7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right" vertical="center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right" vertical="center"/>
    </xf>
    <xf numFmtId="0" fontId="9" fillId="0" borderId="0" xfId="0" applyFont="1"/>
    <xf numFmtId="0" fontId="9" fillId="0" borderId="0" xfId="0" applyFont="1" applyAlignment="1">
      <alignment vertical="center"/>
    </xf>
    <xf numFmtId="0" fontId="7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horizontal="right" vertical="center"/>
    </xf>
    <xf numFmtId="0" fontId="6" fillId="0" borderId="0" xfId="0" applyFont="1"/>
    <xf numFmtId="0" fontId="8" fillId="0" borderId="1" xfId="0" applyFont="1" applyBorder="1" applyAlignment="1">
      <alignment horizontal="right" vertical="center"/>
    </xf>
    <xf numFmtId="0" fontId="8" fillId="2" borderId="0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quotePrefix="1" applyFont="1" applyAlignment="1">
      <alignment horizontal="right" vertical="center"/>
    </xf>
    <xf numFmtId="43" fontId="8" fillId="0" borderId="1" xfId="1" applyNumberFormat="1" applyFont="1" applyBorder="1" applyAlignment="1">
      <alignment horizontal="right" vertical="center"/>
    </xf>
    <xf numFmtId="0" fontId="8" fillId="0" borderId="4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0"/>
  <sheetViews>
    <sheetView zoomScale="80" zoomScaleNormal="80" workbookViewId="0">
      <selection activeCell="D22" sqref="A1:D22"/>
    </sheetView>
  </sheetViews>
  <sheetFormatPr defaultRowHeight="15" x14ac:dyDescent="0.25"/>
  <cols>
    <col min="1" max="1" width="7.85546875" style="1" customWidth="1"/>
    <col min="2" max="2" width="29.140625" style="1" customWidth="1"/>
    <col min="3" max="3" width="19.28515625" style="1" customWidth="1"/>
    <col min="4" max="4" width="24" style="1" customWidth="1"/>
    <col min="5" max="5" width="9.5703125" style="1" customWidth="1"/>
    <col min="6" max="6" width="9.140625" style="1"/>
    <col min="7" max="7" width="11.28515625" style="1" bestFit="1" customWidth="1"/>
    <col min="8" max="8" width="9.140625" style="1"/>
    <col min="9" max="9" width="11.85546875" style="1" bestFit="1" customWidth="1"/>
    <col min="10" max="10" width="15" style="1" bestFit="1" customWidth="1"/>
    <col min="11" max="11" width="16.42578125" style="1" bestFit="1" customWidth="1"/>
    <col min="12" max="12" width="11.7109375" style="1" customWidth="1"/>
    <col min="13" max="15" width="11.85546875" style="1" bestFit="1" customWidth="1"/>
    <col min="16" max="16" width="11" style="1" bestFit="1" customWidth="1"/>
    <col min="17" max="18" width="9.140625" style="1"/>
    <col min="19" max="19" width="11.85546875" style="1" bestFit="1" customWidth="1"/>
    <col min="20" max="16384" width="9.140625" style="1"/>
  </cols>
  <sheetData>
    <row r="1" spans="1:16" ht="46.5" x14ac:dyDescent="0.7">
      <c r="A1" s="34" t="s">
        <v>21</v>
      </c>
      <c r="B1" s="34"/>
      <c r="C1" s="34"/>
      <c r="D1" s="34"/>
      <c r="E1" s="4"/>
    </row>
    <row r="2" spans="1:16" ht="21" x14ac:dyDescent="0.35">
      <c r="A2" s="32" t="s">
        <v>0</v>
      </c>
      <c r="B2" s="32"/>
      <c r="C2" s="32"/>
      <c r="D2" s="32"/>
      <c r="E2" s="5"/>
    </row>
    <row r="3" spans="1:16" ht="18.75" x14ac:dyDescent="0.3">
      <c r="A3" s="33" t="s">
        <v>2</v>
      </c>
      <c r="B3" s="33"/>
      <c r="C3" s="33"/>
      <c r="D3" s="33"/>
      <c r="E3" s="6"/>
    </row>
    <row r="4" spans="1:16" ht="18.75" x14ac:dyDescent="0.3">
      <c r="A4" s="20"/>
      <c r="B4" s="20"/>
      <c r="C4" s="20"/>
      <c r="D4" s="20"/>
      <c r="E4" s="6"/>
    </row>
    <row r="5" spans="1:16" ht="18.75" x14ac:dyDescent="0.3">
      <c r="A5" s="20"/>
      <c r="B5" s="20"/>
      <c r="C5" s="20"/>
      <c r="D5" s="20"/>
      <c r="E5" s="6"/>
    </row>
    <row r="6" spans="1:16" ht="18.75" x14ac:dyDescent="0.3">
      <c r="A6" s="20"/>
      <c r="B6" s="20"/>
      <c r="C6" s="20"/>
      <c r="D6" s="3" t="s">
        <v>24</v>
      </c>
    </row>
    <row r="7" spans="1:16" ht="26.25" x14ac:dyDescent="0.25">
      <c r="A7" s="38" t="s">
        <v>26</v>
      </c>
      <c r="B7" s="38"/>
      <c r="C7" s="38"/>
      <c r="D7" s="38"/>
      <c r="N7" s="7" t="s">
        <v>1</v>
      </c>
      <c r="O7" s="7">
        <v>6.33</v>
      </c>
      <c r="P7" s="13">
        <v>0.5</v>
      </c>
    </row>
    <row r="8" spans="1:16" ht="18.75" x14ac:dyDescent="0.25">
      <c r="A8" s="37"/>
      <c r="B8" s="37"/>
      <c r="C8" s="37"/>
      <c r="D8" s="37"/>
      <c r="N8" s="7"/>
      <c r="O8" s="7"/>
      <c r="P8" s="13"/>
    </row>
    <row r="9" spans="1:16" s="7" customFormat="1" ht="18.75" x14ac:dyDescent="0.25">
      <c r="A9" s="14" t="s">
        <v>4</v>
      </c>
      <c r="B9" s="14" t="s">
        <v>3</v>
      </c>
      <c r="C9" s="14" t="s">
        <v>6</v>
      </c>
      <c r="D9" s="14" t="s">
        <v>5</v>
      </c>
      <c r="F9" s="8" t="s">
        <v>7</v>
      </c>
      <c r="G9" s="8" t="s">
        <v>18</v>
      </c>
      <c r="H9" s="8" t="s">
        <v>8</v>
      </c>
      <c r="I9" s="8" t="s">
        <v>9</v>
      </c>
      <c r="J9" s="8" t="s">
        <v>19</v>
      </c>
      <c r="K9" s="8" t="s">
        <v>22</v>
      </c>
      <c r="L9" s="8" t="s">
        <v>10</v>
      </c>
      <c r="M9" s="15" t="s">
        <v>11</v>
      </c>
      <c r="N9" s="10" t="s">
        <v>12</v>
      </c>
      <c r="O9" s="10" t="s">
        <v>13</v>
      </c>
      <c r="P9" s="10" t="s">
        <v>16</v>
      </c>
    </row>
    <row r="10" spans="1:16" s="7" customFormat="1" ht="18.75" x14ac:dyDescent="0.25">
      <c r="A10" s="10">
        <v>1</v>
      </c>
      <c r="B10" s="10" t="s">
        <v>14</v>
      </c>
      <c r="C10" s="10" t="s">
        <v>7</v>
      </c>
      <c r="D10" s="11">
        <f>F17</f>
        <v>241.65999999999997</v>
      </c>
      <c r="F10" s="7">
        <v>15.25</v>
      </c>
      <c r="G10" s="7">
        <v>11.75</v>
      </c>
      <c r="H10" s="7">
        <v>33.33</v>
      </c>
      <c r="I10" s="7">
        <v>48.58</v>
      </c>
      <c r="J10" s="7">
        <v>1.83</v>
      </c>
      <c r="K10" s="7">
        <v>20</v>
      </c>
      <c r="L10" s="7">
        <v>8.5</v>
      </c>
      <c r="M10" s="7">
        <v>11.75</v>
      </c>
      <c r="N10" s="7">
        <v>10.83</v>
      </c>
      <c r="O10" s="7">
        <v>6</v>
      </c>
      <c r="P10" s="7">
        <v>1.5</v>
      </c>
    </row>
    <row r="11" spans="1:16" s="7" customFormat="1" ht="18.75" x14ac:dyDescent="0.25">
      <c r="A11" s="10">
        <v>2</v>
      </c>
      <c r="B11" s="10" t="s">
        <v>14</v>
      </c>
      <c r="C11" s="10" t="s">
        <v>8</v>
      </c>
      <c r="D11" s="11">
        <f>H14</f>
        <v>70.739999999999995</v>
      </c>
      <c r="F11" s="7">
        <v>3</v>
      </c>
      <c r="G11" s="7">
        <v>13.5</v>
      </c>
      <c r="H11" s="7">
        <v>7.33</v>
      </c>
      <c r="I11" s="7">
        <v>21</v>
      </c>
      <c r="J11" s="7">
        <v>5.83</v>
      </c>
      <c r="K11" s="16">
        <f>SUM(K10)</f>
        <v>20</v>
      </c>
      <c r="L11" s="7">
        <v>3.5</v>
      </c>
      <c r="M11" s="7">
        <v>4.83</v>
      </c>
      <c r="N11" s="7">
        <v>8.16</v>
      </c>
      <c r="O11" s="7">
        <v>6</v>
      </c>
      <c r="P11" s="7">
        <v>1.5</v>
      </c>
    </row>
    <row r="12" spans="1:16" s="7" customFormat="1" ht="18.75" x14ac:dyDescent="0.25">
      <c r="A12" s="10">
        <v>3</v>
      </c>
      <c r="B12" s="10" t="s">
        <v>14</v>
      </c>
      <c r="C12" s="10" t="s">
        <v>9</v>
      </c>
      <c r="D12" s="11">
        <f>I22</f>
        <v>489.71000000000004</v>
      </c>
      <c r="F12" s="7">
        <v>36.33</v>
      </c>
      <c r="G12" s="7">
        <v>23.33</v>
      </c>
      <c r="H12" s="7">
        <v>17.579999999999998</v>
      </c>
      <c r="I12" s="7">
        <v>48.33</v>
      </c>
      <c r="J12" s="7">
        <v>12.5</v>
      </c>
      <c r="L12" s="7">
        <v>5</v>
      </c>
      <c r="M12" s="7">
        <v>4.83</v>
      </c>
      <c r="N12" s="7">
        <v>16</v>
      </c>
      <c r="O12" s="7">
        <v>6</v>
      </c>
      <c r="P12" s="7">
        <v>1.5</v>
      </c>
    </row>
    <row r="13" spans="1:16" s="7" customFormat="1" ht="18.75" x14ac:dyDescent="0.25">
      <c r="A13" s="10">
        <v>4</v>
      </c>
      <c r="B13" s="10" t="s">
        <v>14</v>
      </c>
      <c r="C13" s="10" t="s">
        <v>10</v>
      </c>
      <c r="D13" s="11">
        <f>L20</f>
        <v>137.16</v>
      </c>
      <c r="F13" s="7">
        <v>14</v>
      </c>
      <c r="G13" s="7">
        <v>76</v>
      </c>
      <c r="H13" s="7">
        <v>12.5</v>
      </c>
      <c r="I13" s="7">
        <v>40.25</v>
      </c>
      <c r="J13" s="7">
        <v>5</v>
      </c>
      <c r="L13" s="7">
        <v>23.5</v>
      </c>
      <c r="M13" s="7">
        <v>11.41</v>
      </c>
      <c r="N13" s="7">
        <v>10.83</v>
      </c>
      <c r="O13" s="7">
        <v>5.08</v>
      </c>
      <c r="P13" s="7">
        <v>1.5</v>
      </c>
    </row>
    <row r="14" spans="1:16" s="7" customFormat="1" ht="18.75" x14ac:dyDescent="0.25">
      <c r="A14" s="10">
        <v>5</v>
      </c>
      <c r="B14" s="10" t="s">
        <v>14</v>
      </c>
      <c r="C14" s="10" t="s">
        <v>11</v>
      </c>
      <c r="D14" s="11">
        <f>M27</f>
        <v>130.45999999999998</v>
      </c>
      <c r="F14" s="7">
        <v>34.5</v>
      </c>
      <c r="G14" s="7">
        <v>14</v>
      </c>
      <c r="H14" s="16">
        <f>SUM(H10:H13)</f>
        <v>70.739999999999995</v>
      </c>
      <c r="I14" s="7">
        <v>25.16</v>
      </c>
      <c r="J14" s="7">
        <v>61</v>
      </c>
      <c r="L14" s="7">
        <v>7.75</v>
      </c>
      <c r="M14" s="7">
        <v>12.16</v>
      </c>
      <c r="N14" s="7">
        <v>9.41</v>
      </c>
      <c r="O14" s="19">
        <v>4.5</v>
      </c>
      <c r="P14" s="7">
        <v>1.5</v>
      </c>
    </row>
    <row r="15" spans="1:16" s="7" customFormat="1" ht="18.75" x14ac:dyDescent="0.25">
      <c r="A15" s="10">
        <v>6</v>
      </c>
      <c r="B15" s="10" t="s">
        <v>14</v>
      </c>
      <c r="C15" s="10" t="s">
        <v>12</v>
      </c>
      <c r="D15" s="11">
        <f>N18</f>
        <v>73.48</v>
      </c>
      <c r="F15" s="16">
        <f>SUM(F10:F14)</f>
        <v>103.08</v>
      </c>
      <c r="G15" s="16">
        <f>SUM(G10:G14)</f>
        <v>138.57999999999998</v>
      </c>
      <c r="I15" s="7">
        <v>1.1599999999999999</v>
      </c>
      <c r="J15" s="7">
        <v>13</v>
      </c>
      <c r="L15" s="7">
        <v>13.33</v>
      </c>
      <c r="M15" s="7">
        <v>4.83</v>
      </c>
      <c r="N15" s="7">
        <v>6</v>
      </c>
      <c r="O15" s="7">
        <v>11.25</v>
      </c>
      <c r="P15" s="7">
        <v>1.5</v>
      </c>
    </row>
    <row r="16" spans="1:16" s="7" customFormat="1" ht="18.75" x14ac:dyDescent="0.25">
      <c r="A16" s="10">
        <v>7</v>
      </c>
      <c r="B16" s="10" t="s">
        <v>14</v>
      </c>
      <c r="C16" s="10" t="s">
        <v>13</v>
      </c>
      <c r="D16" s="11">
        <f>O160</f>
        <v>1223.5500000000002</v>
      </c>
      <c r="I16" s="7">
        <v>13.58</v>
      </c>
      <c r="J16" s="7">
        <v>11.41</v>
      </c>
      <c r="L16" s="7">
        <v>18.579999999999998</v>
      </c>
      <c r="M16" s="7">
        <v>8.25</v>
      </c>
      <c r="N16" s="7">
        <v>3.5</v>
      </c>
      <c r="O16" s="7">
        <v>12.16</v>
      </c>
      <c r="P16" s="7">
        <v>1.5</v>
      </c>
    </row>
    <row r="17" spans="1:16" s="7" customFormat="1" ht="18.75" x14ac:dyDescent="0.25">
      <c r="A17" s="23" t="s">
        <v>1</v>
      </c>
      <c r="B17" s="23" t="s">
        <v>1</v>
      </c>
      <c r="C17" s="23" t="s">
        <v>1</v>
      </c>
      <c r="D17" s="24" t="s">
        <v>1</v>
      </c>
      <c r="F17" s="26">
        <f>SUM(F15+G15)</f>
        <v>241.65999999999997</v>
      </c>
      <c r="I17" s="7">
        <v>51.25</v>
      </c>
      <c r="J17" s="7">
        <v>7</v>
      </c>
      <c r="L17" s="7">
        <v>30</v>
      </c>
      <c r="M17" s="7">
        <v>8</v>
      </c>
      <c r="N17" s="7">
        <v>8.75</v>
      </c>
      <c r="O17" s="7">
        <v>8.16</v>
      </c>
      <c r="P17" s="7">
        <v>1.5</v>
      </c>
    </row>
    <row r="18" spans="1:16" s="7" customFormat="1" ht="18.75" x14ac:dyDescent="0.3">
      <c r="A18" s="9"/>
      <c r="B18" s="9"/>
      <c r="C18" s="9"/>
      <c r="D18" s="9"/>
      <c r="G18" s="16"/>
      <c r="I18" s="7">
        <v>39.5</v>
      </c>
      <c r="J18" s="7">
        <v>12.33</v>
      </c>
      <c r="L18" s="7">
        <v>10</v>
      </c>
      <c r="M18" s="7">
        <v>5</v>
      </c>
      <c r="N18" s="16">
        <f>SUM(N10:N17)</f>
        <v>73.48</v>
      </c>
      <c r="O18" s="7">
        <v>15</v>
      </c>
      <c r="P18" s="7">
        <v>1.33</v>
      </c>
    </row>
    <row r="19" spans="1:16" s="7" customFormat="1" ht="18.75" x14ac:dyDescent="0.3">
      <c r="A19" s="9"/>
      <c r="B19" s="9"/>
      <c r="C19" s="9"/>
      <c r="D19" s="9"/>
      <c r="F19" s="26" t="s">
        <v>1</v>
      </c>
      <c r="I19" s="7">
        <v>43</v>
      </c>
      <c r="J19" s="7">
        <v>8</v>
      </c>
      <c r="L19" s="7">
        <v>17</v>
      </c>
      <c r="M19" s="7">
        <v>4.33</v>
      </c>
      <c r="O19" s="7">
        <v>1</v>
      </c>
      <c r="P19" s="7">
        <v>1.33</v>
      </c>
    </row>
    <row r="20" spans="1:16" ht="18.75" x14ac:dyDescent="0.25">
      <c r="A20" s="14" t="s">
        <v>4</v>
      </c>
      <c r="B20" s="14" t="s">
        <v>3</v>
      </c>
      <c r="C20" s="14" t="s">
        <v>6</v>
      </c>
      <c r="D20" s="14" t="s">
        <v>5</v>
      </c>
      <c r="I20" s="17">
        <f>SUM(I10:I19)</f>
        <v>331.81</v>
      </c>
      <c r="J20" s="17">
        <f>SUM(J10:J19)</f>
        <v>137.9</v>
      </c>
      <c r="K20" s="17"/>
      <c r="L20" s="16">
        <f>SUM(L10:L19)</f>
        <v>137.16</v>
      </c>
      <c r="M20" s="1">
        <v>5</v>
      </c>
      <c r="N20" s="7"/>
      <c r="O20" s="7">
        <v>1</v>
      </c>
      <c r="P20" s="7">
        <v>1.33</v>
      </c>
    </row>
    <row r="21" spans="1:16" ht="18.75" x14ac:dyDescent="0.25">
      <c r="A21" s="10">
        <v>1</v>
      </c>
      <c r="B21" s="10" t="s">
        <v>20</v>
      </c>
      <c r="C21" s="10" t="s">
        <v>7</v>
      </c>
      <c r="D21" s="11">
        <v>138.58000000000001</v>
      </c>
      <c r="L21" s="7"/>
      <c r="M21" s="7">
        <v>2</v>
      </c>
      <c r="N21" s="16"/>
      <c r="O21" s="7">
        <v>15</v>
      </c>
      <c r="P21" s="7">
        <v>1.33</v>
      </c>
    </row>
    <row r="22" spans="1:16" ht="18.75" x14ac:dyDescent="0.25">
      <c r="A22" s="10">
        <v>2</v>
      </c>
      <c r="B22" s="10" t="s">
        <v>20</v>
      </c>
      <c r="C22" s="10" t="s">
        <v>9</v>
      </c>
      <c r="D22" s="11">
        <v>157.9</v>
      </c>
      <c r="F22" s="13"/>
      <c r="G22" s="13"/>
      <c r="H22" s="13"/>
      <c r="I22" s="25">
        <f>SUM(I20+J20+K11)</f>
        <v>489.71000000000004</v>
      </c>
      <c r="L22" s="17"/>
      <c r="M22" s="7">
        <v>7.16</v>
      </c>
      <c r="N22" s="7"/>
      <c r="O22" s="7">
        <v>1</v>
      </c>
      <c r="P22" s="7">
        <v>1.66</v>
      </c>
    </row>
    <row r="23" spans="1:16" ht="18.75" x14ac:dyDescent="0.25">
      <c r="A23" s="27"/>
      <c r="B23" s="27"/>
      <c r="C23" s="27"/>
      <c r="D23" s="28"/>
      <c r="L23" s="25"/>
      <c r="M23" s="7">
        <v>1.08</v>
      </c>
      <c r="N23" s="7"/>
      <c r="O23" s="7">
        <v>1</v>
      </c>
      <c r="P23" s="7">
        <v>1.66</v>
      </c>
    </row>
    <row r="24" spans="1:16" ht="18.75" x14ac:dyDescent="0.3">
      <c r="A24" s="9"/>
      <c r="B24" s="9"/>
      <c r="C24" s="9"/>
      <c r="D24" s="9"/>
      <c r="M24" s="7">
        <v>13.33</v>
      </c>
      <c r="N24" s="7"/>
      <c r="O24" s="7">
        <v>15</v>
      </c>
      <c r="P24" s="19">
        <v>1</v>
      </c>
    </row>
    <row r="25" spans="1:16" x14ac:dyDescent="0.25">
      <c r="M25" s="7">
        <v>12.25</v>
      </c>
      <c r="N25" s="7"/>
      <c r="O25" s="7">
        <v>1</v>
      </c>
      <c r="P25" s="13">
        <v>1</v>
      </c>
    </row>
    <row r="26" spans="1:16" x14ac:dyDescent="0.25">
      <c r="M26" s="7">
        <v>14.25</v>
      </c>
      <c r="N26" s="18"/>
      <c r="O26" s="7">
        <v>1</v>
      </c>
      <c r="P26" s="13">
        <v>1</v>
      </c>
    </row>
    <row r="27" spans="1:16" x14ac:dyDescent="0.25">
      <c r="M27" s="17">
        <f>SUM(M10:M26)</f>
        <v>130.45999999999998</v>
      </c>
      <c r="N27" s="13"/>
      <c r="O27" s="7">
        <v>15</v>
      </c>
      <c r="P27" s="13">
        <v>1</v>
      </c>
    </row>
    <row r="28" spans="1:16" x14ac:dyDescent="0.25">
      <c r="N28" s="13"/>
      <c r="O28" s="7">
        <v>1</v>
      </c>
      <c r="P28" s="13">
        <v>0.91</v>
      </c>
    </row>
    <row r="29" spans="1:16" x14ac:dyDescent="0.25">
      <c r="N29" s="13"/>
      <c r="O29" s="7">
        <v>1</v>
      </c>
      <c r="P29" s="13">
        <v>0.75</v>
      </c>
    </row>
    <row r="30" spans="1:16" x14ac:dyDescent="0.25">
      <c r="N30" s="13"/>
      <c r="O30" s="7">
        <v>15</v>
      </c>
      <c r="P30" s="13">
        <v>0.75</v>
      </c>
    </row>
    <row r="31" spans="1:16" x14ac:dyDescent="0.25">
      <c r="N31" s="13"/>
      <c r="O31" s="7">
        <v>1</v>
      </c>
      <c r="P31" s="13">
        <v>1.1599999999999999</v>
      </c>
    </row>
    <row r="32" spans="1:16" x14ac:dyDescent="0.25">
      <c r="N32" s="13"/>
      <c r="O32" s="7">
        <v>9.58</v>
      </c>
      <c r="P32" s="13">
        <v>0.83</v>
      </c>
    </row>
    <row r="33" spans="14:16" x14ac:dyDescent="0.25">
      <c r="N33" s="13"/>
      <c r="O33" s="7">
        <v>9.58</v>
      </c>
      <c r="P33" s="13">
        <v>0.83</v>
      </c>
    </row>
    <row r="34" spans="14:16" x14ac:dyDescent="0.25">
      <c r="N34" s="13"/>
      <c r="O34" s="7">
        <v>1.5</v>
      </c>
      <c r="P34" s="13">
        <v>1</v>
      </c>
    </row>
    <row r="35" spans="14:16" x14ac:dyDescent="0.25">
      <c r="N35" s="13"/>
      <c r="O35" s="7">
        <v>12.16</v>
      </c>
      <c r="P35" s="13">
        <v>1</v>
      </c>
    </row>
    <row r="36" spans="14:16" x14ac:dyDescent="0.25">
      <c r="N36" s="13"/>
      <c r="O36" s="7">
        <v>3</v>
      </c>
      <c r="P36" s="13">
        <v>1</v>
      </c>
    </row>
    <row r="37" spans="14:16" x14ac:dyDescent="0.25">
      <c r="N37" s="13"/>
      <c r="O37" s="7">
        <v>3</v>
      </c>
      <c r="P37" s="13">
        <v>1</v>
      </c>
    </row>
    <row r="38" spans="14:16" x14ac:dyDescent="0.25">
      <c r="N38" s="13"/>
      <c r="O38" s="7">
        <v>0.66</v>
      </c>
      <c r="P38" s="13">
        <v>1.33</v>
      </c>
    </row>
    <row r="39" spans="14:16" x14ac:dyDescent="0.25">
      <c r="N39" s="13"/>
      <c r="O39" s="7">
        <v>11.25</v>
      </c>
      <c r="P39" s="13">
        <v>1</v>
      </c>
    </row>
    <row r="40" spans="14:16" x14ac:dyDescent="0.25">
      <c r="N40" s="13"/>
      <c r="O40" s="7">
        <v>11.25</v>
      </c>
      <c r="P40" s="13">
        <v>1</v>
      </c>
    </row>
    <row r="41" spans="14:16" x14ac:dyDescent="0.25">
      <c r="N41" s="13"/>
      <c r="O41" s="7">
        <v>1.83</v>
      </c>
      <c r="P41" s="13">
        <v>0.91</v>
      </c>
    </row>
    <row r="42" spans="14:16" x14ac:dyDescent="0.25">
      <c r="N42" s="13"/>
      <c r="O42" s="7">
        <v>1.33</v>
      </c>
      <c r="P42" s="13">
        <v>1.08</v>
      </c>
    </row>
    <row r="43" spans="14:16" x14ac:dyDescent="0.25">
      <c r="N43" s="13"/>
      <c r="O43" s="7">
        <v>11.33</v>
      </c>
      <c r="P43" s="13">
        <v>1</v>
      </c>
    </row>
    <row r="44" spans="14:16" x14ac:dyDescent="0.25">
      <c r="N44" s="13"/>
      <c r="O44" s="7">
        <v>4</v>
      </c>
      <c r="P44" s="13">
        <v>1.08</v>
      </c>
    </row>
    <row r="45" spans="14:16" x14ac:dyDescent="0.25">
      <c r="N45" s="13"/>
      <c r="O45" s="7">
        <v>10.83</v>
      </c>
      <c r="P45" s="13">
        <v>1</v>
      </c>
    </row>
    <row r="46" spans="14:16" x14ac:dyDescent="0.25">
      <c r="N46" s="13"/>
      <c r="O46" s="7">
        <v>6</v>
      </c>
      <c r="P46" s="13">
        <v>1</v>
      </c>
    </row>
    <row r="47" spans="14:16" x14ac:dyDescent="0.25">
      <c r="N47" s="13"/>
      <c r="O47" s="7">
        <v>4.66</v>
      </c>
      <c r="P47" s="13">
        <v>1</v>
      </c>
    </row>
    <row r="48" spans="14:16" x14ac:dyDescent="0.25">
      <c r="N48" s="13"/>
      <c r="O48" s="7">
        <v>13.25</v>
      </c>
      <c r="P48" s="13">
        <v>1</v>
      </c>
    </row>
    <row r="49" spans="14:16" x14ac:dyDescent="0.25">
      <c r="N49" s="13"/>
      <c r="O49" s="7">
        <v>10</v>
      </c>
      <c r="P49" s="13">
        <v>1.1599999999999999</v>
      </c>
    </row>
    <row r="50" spans="14:16" x14ac:dyDescent="0.25">
      <c r="N50" s="17"/>
      <c r="O50" s="7">
        <v>1.25</v>
      </c>
      <c r="P50" s="13">
        <v>1</v>
      </c>
    </row>
    <row r="51" spans="14:16" x14ac:dyDescent="0.25">
      <c r="O51" s="7">
        <v>11.25</v>
      </c>
      <c r="P51" s="13">
        <v>1.1599999999999999</v>
      </c>
    </row>
    <row r="52" spans="14:16" x14ac:dyDescent="0.25">
      <c r="O52" s="7">
        <v>2.5</v>
      </c>
      <c r="P52" s="13">
        <v>0.5</v>
      </c>
    </row>
    <row r="53" spans="14:16" x14ac:dyDescent="0.25">
      <c r="O53" s="7">
        <v>11.25</v>
      </c>
      <c r="P53" s="13">
        <v>0.33</v>
      </c>
    </row>
    <row r="54" spans="14:16" x14ac:dyDescent="0.25">
      <c r="O54" s="7">
        <v>12.16</v>
      </c>
      <c r="P54" s="13">
        <v>1</v>
      </c>
    </row>
    <row r="55" spans="14:16" x14ac:dyDescent="0.25">
      <c r="O55" s="7">
        <v>12.33</v>
      </c>
      <c r="P55" s="13">
        <v>1.25</v>
      </c>
    </row>
    <row r="56" spans="14:16" x14ac:dyDescent="0.25">
      <c r="O56" s="7">
        <v>11.66</v>
      </c>
      <c r="P56" s="13">
        <v>0.33</v>
      </c>
    </row>
    <row r="57" spans="14:16" x14ac:dyDescent="0.25">
      <c r="O57" s="7">
        <v>7</v>
      </c>
      <c r="P57" s="13">
        <v>1</v>
      </c>
    </row>
    <row r="58" spans="14:16" x14ac:dyDescent="0.25">
      <c r="O58" s="7">
        <v>11</v>
      </c>
      <c r="P58" s="13">
        <v>1.25</v>
      </c>
    </row>
    <row r="59" spans="14:16" x14ac:dyDescent="0.25">
      <c r="O59" s="7">
        <v>9.66</v>
      </c>
      <c r="P59" s="13">
        <v>0.5</v>
      </c>
    </row>
    <row r="60" spans="14:16" x14ac:dyDescent="0.25">
      <c r="O60" s="7">
        <v>9.33</v>
      </c>
      <c r="P60" s="13">
        <v>1</v>
      </c>
    </row>
    <row r="61" spans="14:16" x14ac:dyDescent="0.25">
      <c r="O61" s="7">
        <v>9.16</v>
      </c>
      <c r="P61" s="13">
        <v>1</v>
      </c>
    </row>
    <row r="62" spans="14:16" x14ac:dyDescent="0.25">
      <c r="O62" s="7">
        <v>9.41</v>
      </c>
      <c r="P62" s="13">
        <v>1</v>
      </c>
    </row>
    <row r="63" spans="14:16" x14ac:dyDescent="0.25">
      <c r="O63" s="7">
        <v>3</v>
      </c>
      <c r="P63" s="13">
        <v>1</v>
      </c>
    </row>
    <row r="64" spans="14:16" x14ac:dyDescent="0.25">
      <c r="O64" s="7">
        <v>2</v>
      </c>
      <c r="P64" s="13">
        <v>1</v>
      </c>
    </row>
    <row r="65" spans="15:16" x14ac:dyDescent="0.25">
      <c r="O65" s="7">
        <v>3</v>
      </c>
      <c r="P65" s="13">
        <v>1</v>
      </c>
    </row>
    <row r="66" spans="15:16" x14ac:dyDescent="0.25">
      <c r="O66" s="7">
        <v>1.1599999999999999</v>
      </c>
      <c r="P66" s="13">
        <v>0.83</v>
      </c>
    </row>
    <row r="67" spans="15:16" x14ac:dyDescent="0.25">
      <c r="O67" s="7">
        <v>8</v>
      </c>
      <c r="P67" s="13">
        <v>0.83</v>
      </c>
    </row>
    <row r="68" spans="15:16" x14ac:dyDescent="0.25">
      <c r="O68" s="7">
        <v>10.66</v>
      </c>
      <c r="P68" s="13">
        <v>0.83</v>
      </c>
    </row>
    <row r="69" spans="15:16" x14ac:dyDescent="0.25">
      <c r="O69" s="7">
        <v>3</v>
      </c>
      <c r="P69" s="13">
        <v>1.1599999999999999</v>
      </c>
    </row>
    <row r="70" spans="15:16" x14ac:dyDescent="0.25">
      <c r="O70" s="7">
        <v>1.1599999999999999</v>
      </c>
      <c r="P70" s="13">
        <v>1.1599999999999999</v>
      </c>
    </row>
    <row r="71" spans="15:16" x14ac:dyDescent="0.25">
      <c r="O71" s="7">
        <v>8</v>
      </c>
      <c r="P71" s="13">
        <v>1.1599999999999999</v>
      </c>
    </row>
    <row r="72" spans="15:16" x14ac:dyDescent="0.25">
      <c r="O72" s="7">
        <v>10.66</v>
      </c>
      <c r="P72" s="13">
        <v>1.08</v>
      </c>
    </row>
    <row r="73" spans="15:16" x14ac:dyDescent="0.25">
      <c r="O73" s="7">
        <v>2</v>
      </c>
      <c r="P73" s="13">
        <v>1.08</v>
      </c>
    </row>
    <row r="74" spans="15:16" x14ac:dyDescent="0.25">
      <c r="O74" s="7">
        <v>0.75</v>
      </c>
      <c r="P74" s="13">
        <v>1.41</v>
      </c>
    </row>
    <row r="75" spans="15:16" x14ac:dyDescent="0.25">
      <c r="O75" s="7">
        <v>12.83</v>
      </c>
      <c r="P75" s="13">
        <v>1.1599999999999999</v>
      </c>
    </row>
    <row r="76" spans="15:16" x14ac:dyDescent="0.25">
      <c r="O76" s="7">
        <v>0.75</v>
      </c>
      <c r="P76" s="13">
        <v>0.91</v>
      </c>
    </row>
    <row r="77" spans="15:16" x14ac:dyDescent="0.25">
      <c r="O77" s="7">
        <v>12.83</v>
      </c>
      <c r="P77" s="13">
        <v>1.33</v>
      </c>
    </row>
    <row r="78" spans="15:16" x14ac:dyDescent="0.25">
      <c r="O78" s="7">
        <v>10.58</v>
      </c>
      <c r="P78" s="13">
        <v>0.91</v>
      </c>
    </row>
    <row r="79" spans="15:16" x14ac:dyDescent="0.25">
      <c r="O79" s="7">
        <v>7.66</v>
      </c>
      <c r="P79" s="13">
        <v>0.75</v>
      </c>
    </row>
    <row r="80" spans="15:16" x14ac:dyDescent="0.25">
      <c r="O80" s="7">
        <v>5.66</v>
      </c>
      <c r="P80" s="13">
        <v>1</v>
      </c>
    </row>
    <row r="81" spans="15:16" x14ac:dyDescent="0.25">
      <c r="O81" s="7">
        <v>2</v>
      </c>
      <c r="P81" s="13">
        <v>1.33</v>
      </c>
    </row>
    <row r="82" spans="15:16" x14ac:dyDescent="0.25">
      <c r="O82" s="7">
        <v>3.66</v>
      </c>
      <c r="P82" s="13">
        <v>1.1599999999999999</v>
      </c>
    </row>
    <row r="83" spans="15:16" x14ac:dyDescent="0.25">
      <c r="O83" s="7">
        <v>3.66</v>
      </c>
      <c r="P83" s="13">
        <v>1</v>
      </c>
    </row>
    <row r="84" spans="15:16" x14ac:dyDescent="0.25">
      <c r="O84" s="7">
        <v>3.66</v>
      </c>
      <c r="P84" s="13">
        <v>1.58</v>
      </c>
    </row>
    <row r="85" spans="15:16" x14ac:dyDescent="0.25">
      <c r="O85" s="7">
        <v>9.33</v>
      </c>
      <c r="P85" s="13">
        <v>1.33</v>
      </c>
    </row>
    <row r="86" spans="15:16" x14ac:dyDescent="0.25">
      <c r="O86" s="7">
        <v>6.16</v>
      </c>
      <c r="P86" s="13">
        <v>1.1599999999999999</v>
      </c>
    </row>
    <row r="87" spans="15:16" x14ac:dyDescent="0.25">
      <c r="O87" s="7">
        <v>1.25</v>
      </c>
      <c r="P87" s="13">
        <v>1.1599999999999999</v>
      </c>
    </row>
    <row r="88" spans="15:16" x14ac:dyDescent="0.25">
      <c r="O88" s="7">
        <v>11</v>
      </c>
      <c r="P88" s="13">
        <v>1.33</v>
      </c>
    </row>
    <row r="89" spans="15:16" x14ac:dyDescent="0.25">
      <c r="O89" s="7">
        <v>11.25</v>
      </c>
      <c r="P89" s="13">
        <v>1.41</v>
      </c>
    </row>
    <row r="90" spans="15:16" x14ac:dyDescent="0.25">
      <c r="O90" s="7">
        <v>11</v>
      </c>
      <c r="P90" s="13">
        <v>1.33</v>
      </c>
    </row>
    <row r="91" spans="15:16" x14ac:dyDescent="0.25">
      <c r="O91" s="7">
        <v>6.5</v>
      </c>
      <c r="P91" s="13">
        <v>1</v>
      </c>
    </row>
    <row r="92" spans="15:16" x14ac:dyDescent="0.25">
      <c r="O92" s="7">
        <v>11.16</v>
      </c>
      <c r="P92" s="13">
        <v>0.66</v>
      </c>
    </row>
    <row r="93" spans="15:16" x14ac:dyDescent="0.25">
      <c r="O93" s="7">
        <v>11.16</v>
      </c>
      <c r="P93" s="13">
        <v>1</v>
      </c>
    </row>
    <row r="94" spans="15:16" x14ac:dyDescent="0.25">
      <c r="O94" s="7">
        <v>9.16</v>
      </c>
      <c r="P94" s="13">
        <v>1</v>
      </c>
    </row>
    <row r="95" spans="15:16" x14ac:dyDescent="0.25">
      <c r="O95" s="7">
        <v>3</v>
      </c>
      <c r="P95" s="13">
        <v>1.25</v>
      </c>
    </row>
    <row r="96" spans="15:16" x14ac:dyDescent="0.25">
      <c r="O96" s="7">
        <v>10.83</v>
      </c>
      <c r="P96" s="13">
        <v>1</v>
      </c>
    </row>
    <row r="97" spans="15:16" x14ac:dyDescent="0.25">
      <c r="O97" s="7">
        <v>10.5</v>
      </c>
      <c r="P97" s="13">
        <v>1.25</v>
      </c>
    </row>
    <row r="98" spans="15:16" x14ac:dyDescent="0.25">
      <c r="O98" s="7">
        <v>8.66</v>
      </c>
      <c r="P98" s="13">
        <v>1</v>
      </c>
    </row>
    <row r="99" spans="15:16" x14ac:dyDescent="0.25">
      <c r="O99" s="7">
        <v>1.33</v>
      </c>
      <c r="P99" s="13">
        <v>0.75</v>
      </c>
    </row>
    <row r="100" spans="15:16" x14ac:dyDescent="0.25">
      <c r="O100" s="7">
        <v>2.5</v>
      </c>
      <c r="P100" s="13">
        <v>1</v>
      </c>
    </row>
    <row r="101" spans="15:16" x14ac:dyDescent="0.25">
      <c r="O101" s="7">
        <v>5</v>
      </c>
      <c r="P101" s="13">
        <v>0.83</v>
      </c>
    </row>
    <row r="102" spans="15:16" x14ac:dyDescent="0.25">
      <c r="O102" s="7">
        <v>11.66</v>
      </c>
      <c r="P102" s="13">
        <v>1.5</v>
      </c>
    </row>
    <row r="103" spans="15:16" x14ac:dyDescent="0.25">
      <c r="O103" s="7">
        <v>3.83</v>
      </c>
      <c r="P103" s="13">
        <v>1.25</v>
      </c>
    </row>
    <row r="104" spans="15:16" x14ac:dyDescent="0.25">
      <c r="O104" s="7">
        <v>8.83</v>
      </c>
      <c r="P104" s="13">
        <v>1.25</v>
      </c>
    </row>
    <row r="105" spans="15:16" x14ac:dyDescent="0.25">
      <c r="O105" s="7">
        <v>1.25</v>
      </c>
      <c r="P105" s="13">
        <v>1.25</v>
      </c>
    </row>
    <row r="106" spans="15:16" x14ac:dyDescent="0.25">
      <c r="O106" s="7">
        <v>12.83</v>
      </c>
      <c r="P106" s="13">
        <v>1</v>
      </c>
    </row>
    <row r="107" spans="15:16" x14ac:dyDescent="0.25">
      <c r="O107" s="7">
        <v>12.33</v>
      </c>
      <c r="P107" s="13">
        <v>1.1599999999999999</v>
      </c>
    </row>
    <row r="108" spans="15:16" x14ac:dyDescent="0.25">
      <c r="O108" s="7">
        <v>12.33</v>
      </c>
      <c r="P108" s="13">
        <v>0.75</v>
      </c>
    </row>
    <row r="109" spans="15:16" x14ac:dyDescent="0.25">
      <c r="O109" s="7">
        <v>12.33</v>
      </c>
      <c r="P109" s="13">
        <v>0.91</v>
      </c>
    </row>
    <row r="110" spans="15:16" x14ac:dyDescent="0.25">
      <c r="O110" s="7">
        <v>12.41</v>
      </c>
      <c r="P110" s="13">
        <v>1</v>
      </c>
    </row>
    <row r="111" spans="15:16" x14ac:dyDescent="0.25">
      <c r="O111" s="7">
        <v>1.58</v>
      </c>
      <c r="P111" s="13">
        <v>1</v>
      </c>
    </row>
    <row r="112" spans="15:16" x14ac:dyDescent="0.25">
      <c r="O112" s="7">
        <v>12.41</v>
      </c>
      <c r="P112" s="13">
        <v>1.41</v>
      </c>
    </row>
    <row r="113" spans="14:16" x14ac:dyDescent="0.25">
      <c r="O113" s="7">
        <v>6.33</v>
      </c>
      <c r="P113" s="13">
        <v>1.41</v>
      </c>
    </row>
    <row r="114" spans="14:16" x14ac:dyDescent="0.25">
      <c r="O114" s="7">
        <v>12.33</v>
      </c>
      <c r="P114" s="13">
        <v>1.1599999999999999</v>
      </c>
    </row>
    <row r="115" spans="14:16" x14ac:dyDescent="0.25">
      <c r="O115" s="7">
        <v>1.1599999999999999</v>
      </c>
      <c r="P115" s="17">
        <v>1</v>
      </c>
    </row>
    <row r="116" spans="14:16" x14ac:dyDescent="0.25">
      <c r="O116" s="7">
        <v>12.66</v>
      </c>
      <c r="P116" s="13">
        <v>1.08</v>
      </c>
    </row>
    <row r="117" spans="14:16" x14ac:dyDescent="0.25">
      <c r="O117" s="7">
        <v>3.83</v>
      </c>
      <c r="P117" s="13">
        <v>0.91</v>
      </c>
    </row>
    <row r="118" spans="14:16" x14ac:dyDescent="0.25">
      <c r="N118" s="1" t="s">
        <v>1</v>
      </c>
      <c r="O118" s="7">
        <v>3.83</v>
      </c>
      <c r="P118" s="13">
        <v>0.91</v>
      </c>
    </row>
    <row r="119" spans="14:16" x14ac:dyDescent="0.25">
      <c r="O119" s="1">
        <v>5</v>
      </c>
      <c r="P119" s="13">
        <v>1.08</v>
      </c>
    </row>
    <row r="120" spans="14:16" ht="15.75" x14ac:dyDescent="0.25">
      <c r="O120" s="29">
        <v>7.33</v>
      </c>
      <c r="P120" s="13">
        <v>0.91</v>
      </c>
    </row>
    <row r="121" spans="14:16" x14ac:dyDescent="0.25">
      <c r="O121" s="7">
        <v>1.5</v>
      </c>
      <c r="P121" s="13">
        <v>1.1599999999999999</v>
      </c>
    </row>
    <row r="122" spans="14:16" x14ac:dyDescent="0.25">
      <c r="O122" s="7">
        <v>1</v>
      </c>
      <c r="P122" s="13">
        <v>0.91</v>
      </c>
    </row>
    <row r="123" spans="14:16" x14ac:dyDescent="0.25">
      <c r="O123" s="7">
        <v>6</v>
      </c>
      <c r="P123" s="13">
        <v>1.08</v>
      </c>
    </row>
    <row r="124" spans="14:16" x14ac:dyDescent="0.25">
      <c r="O124" s="7">
        <v>2</v>
      </c>
      <c r="P124" s="13">
        <v>0.91</v>
      </c>
    </row>
    <row r="125" spans="14:16" x14ac:dyDescent="0.25">
      <c r="O125" s="7">
        <v>2</v>
      </c>
      <c r="P125" s="13">
        <v>1.08</v>
      </c>
    </row>
    <row r="126" spans="14:16" x14ac:dyDescent="0.25">
      <c r="O126" s="7">
        <v>5</v>
      </c>
      <c r="P126" s="13">
        <v>1.41</v>
      </c>
    </row>
    <row r="127" spans="14:16" x14ac:dyDescent="0.25">
      <c r="O127" s="7">
        <v>1.66</v>
      </c>
      <c r="P127" s="13">
        <v>1.41</v>
      </c>
    </row>
    <row r="128" spans="14:16" x14ac:dyDescent="0.25">
      <c r="O128" s="7">
        <v>1.66</v>
      </c>
      <c r="P128" s="13">
        <v>1.5</v>
      </c>
    </row>
    <row r="129" spans="15:16" x14ac:dyDescent="0.25">
      <c r="O129" s="7">
        <v>3</v>
      </c>
      <c r="P129" s="13">
        <v>1.5</v>
      </c>
    </row>
    <row r="130" spans="15:16" x14ac:dyDescent="0.25">
      <c r="O130" s="7">
        <v>1.66</v>
      </c>
      <c r="P130" s="13">
        <v>1.5</v>
      </c>
    </row>
    <row r="131" spans="15:16" x14ac:dyDescent="0.25">
      <c r="O131" s="7">
        <v>1.66</v>
      </c>
      <c r="P131" s="13">
        <v>2</v>
      </c>
    </row>
    <row r="132" spans="15:16" x14ac:dyDescent="0.25">
      <c r="O132" s="7">
        <v>4.83</v>
      </c>
      <c r="P132" s="13">
        <v>2</v>
      </c>
    </row>
    <row r="133" spans="15:16" x14ac:dyDescent="0.25">
      <c r="O133" s="7">
        <v>1.66</v>
      </c>
      <c r="P133" s="13">
        <v>2</v>
      </c>
    </row>
    <row r="134" spans="15:16" x14ac:dyDescent="0.25">
      <c r="O134" s="7">
        <v>2</v>
      </c>
      <c r="P134" s="13">
        <v>2</v>
      </c>
    </row>
    <row r="135" spans="15:16" x14ac:dyDescent="0.25">
      <c r="O135" s="7">
        <v>4</v>
      </c>
      <c r="P135" s="13">
        <v>2</v>
      </c>
    </row>
    <row r="136" spans="15:16" x14ac:dyDescent="0.25">
      <c r="O136" s="7">
        <v>7</v>
      </c>
      <c r="P136" s="13">
        <v>2</v>
      </c>
    </row>
    <row r="137" spans="15:16" x14ac:dyDescent="0.25">
      <c r="O137" s="7">
        <v>8.83</v>
      </c>
      <c r="P137" s="13">
        <v>2</v>
      </c>
    </row>
    <row r="138" spans="15:16" x14ac:dyDescent="0.25">
      <c r="O138" s="7">
        <v>4</v>
      </c>
      <c r="P138" s="13">
        <v>2</v>
      </c>
    </row>
    <row r="139" spans="15:16" x14ac:dyDescent="0.25">
      <c r="O139" s="7">
        <v>4</v>
      </c>
      <c r="P139" s="13">
        <v>2</v>
      </c>
    </row>
    <row r="140" spans="15:16" x14ac:dyDescent="0.25">
      <c r="O140" s="7">
        <v>16.079999999999998</v>
      </c>
      <c r="P140" s="13">
        <v>2</v>
      </c>
    </row>
    <row r="141" spans="15:16" x14ac:dyDescent="0.25">
      <c r="O141" s="7">
        <v>20.25</v>
      </c>
      <c r="P141" s="13">
        <v>2</v>
      </c>
    </row>
    <row r="142" spans="15:16" x14ac:dyDescent="0.25">
      <c r="O142" s="7">
        <v>5.66</v>
      </c>
      <c r="P142" s="13">
        <v>2</v>
      </c>
    </row>
    <row r="143" spans="15:16" x14ac:dyDescent="0.25">
      <c r="O143" s="7">
        <v>2.25</v>
      </c>
      <c r="P143" s="13">
        <v>2</v>
      </c>
    </row>
    <row r="144" spans="15:16" x14ac:dyDescent="0.25">
      <c r="O144" s="7">
        <v>2.25</v>
      </c>
      <c r="P144" s="13">
        <v>2</v>
      </c>
    </row>
    <row r="145" spans="15:16" x14ac:dyDescent="0.25">
      <c r="O145" s="7">
        <v>9.66</v>
      </c>
      <c r="P145" s="13">
        <v>2</v>
      </c>
    </row>
    <row r="146" spans="15:16" x14ac:dyDescent="0.25">
      <c r="O146" s="7">
        <v>13.25</v>
      </c>
      <c r="P146" s="13">
        <v>2</v>
      </c>
    </row>
    <row r="147" spans="15:16" x14ac:dyDescent="0.25">
      <c r="O147" s="7">
        <v>19.5</v>
      </c>
      <c r="P147" s="13">
        <v>2</v>
      </c>
    </row>
    <row r="148" spans="15:16" x14ac:dyDescent="0.25">
      <c r="O148" s="7">
        <v>17.25</v>
      </c>
      <c r="P148" s="13">
        <v>0.91</v>
      </c>
    </row>
    <row r="149" spans="15:16" x14ac:dyDescent="0.25">
      <c r="O149" s="7">
        <v>9</v>
      </c>
      <c r="P149" s="13">
        <v>0.91</v>
      </c>
    </row>
    <row r="150" spans="15:16" x14ac:dyDescent="0.25">
      <c r="O150" s="7">
        <v>2.66</v>
      </c>
      <c r="P150" s="13">
        <v>0.91</v>
      </c>
    </row>
    <row r="151" spans="15:16" x14ac:dyDescent="0.25">
      <c r="O151" s="7">
        <v>8.33</v>
      </c>
      <c r="P151" s="13">
        <v>0.91</v>
      </c>
    </row>
    <row r="152" spans="15:16" x14ac:dyDescent="0.25">
      <c r="O152" s="7">
        <v>38.33</v>
      </c>
      <c r="P152" s="13">
        <v>0.91</v>
      </c>
    </row>
    <row r="153" spans="15:16" x14ac:dyDescent="0.25">
      <c r="O153" s="7">
        <v>7</v>
      </c>
      <c r="P153" s="13">
        <v>0.91</v>
      </c>
    </row>
    <row r="154" spans="15:16" x14ac:dyDescent="0.25">
      <c r="O154" s="7">
        <v>10.25</v>
      </c>
      <c r="P154" s="13">
        <v>1</v>
      </c>
    </row>
    <row r="155" spans="15:16" x14ac:dyDescent="0.25">
      <c r="O155" s="7">
        <v>1.08</v>
      </c>
      <c r="P155" s="13">
        <v>1</v>
      </c>
    </row>
    <row r="156" spans="15:16" x14ac:dyDescent="0.25">
      <c r="O156" s="7">
        <v>12.5</v>
      </c>
      <c r="P156" s="13">
        <v>1</v>
      </c>
    </row>
    <row r="157" spans="15:16" x14ac:dyDescent="0.25">
      <c r="O157" s="17">
        <f>SUM(O10:O156)</f>
        <v>1045.8100000000004</v>
      </c>
      <c r="P157" s="13">
        <v>1</v>
      </c>
    </row>
    <row r="158" spans="15:16" x14ac:dyDescent="0.25">
      <c r="P158" s="13">
        <v>1</v>
      </c>
    </row>
    <row r="159" spans="15:16" x14ac:dyDescent="0.25">
      <c r="P159" s="17">
        <f>SUM(P10:P158)</f>
        <v>177.73999999999987</v>
      </c>
    </row>
    <row r="160" spans="15:16" ht="15.75" x14ac:dyDescent="0.25">
      <c r="O160" s="25">
        <f>SUM(O157+P159)</f>
        <v>1223.5500000000002</v>
      </c>
    </row>
  </sheetData>
  <mergeCells count="4">
    <mergeCell ref="A1:D1"/>
    <mergeCell ref="A2:D2"/>
    <mergeCell ref="A3:D3"/>
    <mergeCell ref="A7:D7"/>
  </mergeCells>
  <printOptions horizontalCentered="1"/>
  <pageMargins left="0.25" right="0.25" top="0" bottom="0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1"/>
  <sheetViews>
    <sheetView tabSelected="1" view="pageBreakPreview" topLeftCell="A7" zoomScale="60" zoomScaleNormal="90" workbookViewId="0">
      <selection activeCell="D21" sqref="D21"/>
    </sheetView>
  </sheetViews>
  <sheetFormatPr defaultRowHeight="15" x14ac:dyDescent="0.25"/>
  <cols>
    <col min="1" max="1" width="7.85546875" style="1" customWidth="1"/>
    <col min="2" max="2" width="29.140625" style="1" customWidth="1"/>
    <col min="3" max="3" width="19.28515625" style="1" customWidth="1"/>
    <col min="4" max="4" width="24" style="1" customWidth="1"/>
    <col min="5" max="5" width="12.85546875" style="1" customWidth="1"/>
    <col min="6" max="6" width="9.140625" style="1"/>
    <col min="7" max="7" width="11.28515625" style="1" bestFit="1" customWidth="1"/>
    <col min="8" max="8" width="9.140625" style="1"/>
    <col min="9" max="9" width="11.85546875" style="1" bestFit="1" customWidth="1"/>
    <col min="10" max="10" width="15" style="1" bestFit="1" customWidth="1"/>
    <col min="11" max="11" width="11.7109375" style="1" customWidth="1"/>
    <col min="12" max="12" width="12.42578125" style="1" bestFit="1" customWidth="1"/>
    <col min="13" max="15" width="11.85546875" style="1" bestFit="1" customWidth="1"/>
    <col min="16" max="16" width="11" style="1" bestFit="1" customWidth="1"/>
    <col min="17" max="18" width="9.140625" style="1"/>
    <col min="19" max="19" width="11.85546875" style="1" bestFit="1" customWidth="1"/>
    <col min="20" max="16384" width="9.140625" style="1"/>
  </cols>
  <sheetData>
    <row r="1" spans="1:16" ht="46.5" x14ac:dyDescent="0.7">
      <c r="A1" s="34" t="s">
        <v>21</v>
      </c>
      <c r="B1" s="34"/>
      <c r="C1" s="34"/>
      <c r="D1" s="34"/>
      <c r="E1" s="4"/>
    </row>
    <row r="2" spans="1:16" ht="21" x14ac:dyDescent="0.35">
      <c r="A2" s="32" t="s">
        <v>0</v>
      </c>
      <c r="B2" s="32"/>
      <c r="C2" s="32"/>
      <c r="D2" s="32"/>
      <c r="E2" s="5"/>
    </row>
    <row r="3" spans="1:16" ht="18.75" x14ac:dyDescent="0.3">
      <c r="A3" s="33" t="s">
        <v>2</v>
      </c>
      <c r="B3" s="33"/>
      <c r="C3" s="33"/>
      <c r="D3" s="33"/>
      <c r="E3" s="6"/>
    </row>
    <row r="4" spans="1:16" ht="18.75" x14ac:dyDescent="0.3">
      <c r="A4" s="2"/>
      <c r="B4" s="2"/>
      <c r="C4" s="2"/>
      <c r="D4" s="2"/>
      <c r="E4" s="6"/>
    </row>
    <row r="5" spans="1:16" ht="18.75" x14ac:dyDescent="0.3">
      <c r="A5" s="2"/>
      <c r="B5" s="2"/>
      <c r="C5" s="2"/>
      <c r="D5" s="2"/>
      <c r="E5" s="6"/>
    </row>
    <row r="6" spans="1:16" ht="18.75" x14ac:dyDescent="0.3">
      <c r="A6" s="2"/>
      <c r="B6" s="2"/>
      <c r="C6" s="2"/>
      <c r="D6" s="35" t="str">
        <f>MEZZANINE!D6</f>
        <v>24 Nov 2021</v>
      </c>
    </row>
    <row r="7" spans="1:16" ht="26.25" x14ac:dyDescent="0.25">
      <c r="A7" s="38" t="s">
        <v>25</v>
      </c>
      <c r="B7" s="38"/>
      <c r="C7" s="38"/>
      <c r="D7" s="38"/>
      <c r="N7" s="7" t="s">
        <v>1</v>
      </c>
      <c r="O7" s="7">
        <v>6.33</v>
      </c>
      <c r="P7" s="13">
        <v>0.5</v>
      </c>
    </row>
    <row r="8" spans="1:16" ht="18.75" x14ac:dyDescent="0.25">
      <c r="A8" s="37"/>
      <c r="B8" s="37"/>
      <c r="C8" s="37"/>
      <c r="D8" s="37"/>
      <c r="N8" s="7"/>
      <c r="O8" s="7"/>
      <c r="P8" s="13"/>
    </row>
    <row r="9" spans="1:16" s="7" customFormat="1" ht="18.75" x14ac:dyDescent="0.25">
      <c r="A9" s="12" t="s">
        <v>4</v>
      </c>
      <c r="B9" s="12" t="s">
        <v>3</v>
      </c>
      <c r="C9" s="12" t="s">
        <v>6</v>
      </c>
      <c r="D9" s="12" t="s">
        <v>5</v>
      </c>
      <c r="F9" s="8" t="s">
        <v>7</v>
      </c>
      <c r="G9" s="8" t="s">
        <v>18</v>
      </c>
      <c r="H9" s="8" t="s">
        <v>8</v>
      </c>
      <c r="I9" s="8" t="s">
        <v>9</v>
      </c>
      <c r="J9" s="8" t="s">
        <v>19</v>
      </c>
      <c r="K9" s="8" t="s">
        <v>10</v>
      </c>
      <c r="L9" s="8" t="s">
        <v>17</v>
      </c>
      <c r="M9" s="15" t="s">
        <v>11</v>
      </c>
      <c r="N9" s="10" t="s">
        <v>12</v>
      </c>
      <c r="O9" s="10" t="s">
        <v>13</v>
      </c>
      <c r="P9" s="10" t="s">
        <v>16</v>
      </c>
    </row>
    <row r="10" spans="1:16" s="7" customFormat="1" ht="18.75" x14ac:dyDescent="0.25">
      <c r="A10" s="10">
        <v>1</v>
      </c>
      <c r="B10" s="10" t="s">
        <v>14</v>
      </c>
      <c r="C10" s="10" t="s">
        <v>7</v>
      </c>
      <c r="D10" s="11">
        <v>223</v>
      </c>
      <c r="F10" s="7">
        <v>14.5</v>
      </c>
      <c r="G10" s="7">
        <v>10.5</v>
      </c>
      <c r="H10" s="7">
        <v>11.5</v>
      </c>
      <c r="I10" s="7">
        <v>23.5</v>
      </c>
      <c r="J10" s="7">
        <v>8.83</v>
      </c>
      <c r="K10" s="7">
        <v>10.33</v>
      </c>
      <c r="L10" s="7">
        <v>43.5</v>
      </c>
      <c r="M10" s="7">
        <v>10.33</v>
      </c>
      <c r="N10" s="7">
        <v>0.75</v>
      </c>
      <c r="O10" s="7">
        <v>0.57999999999999996</v>
      </c>
      <c r="P10" s="7">
        <v>1.75</v>
      </c>
    </row>
    <row r="11" spans="1:16" s="7" customFormat="1" ht="18.75" x14ac:dyDescent="0.25">
      <c r="A11" s="10">
        <v>2</v>
      </c>
      <c r="B11" s="10" t="s">
        <v>14</v>
      </c>
      <c r="C11" s="10" t="s">
        <v>8</v>
      </c>
      <c r="D11" s="11">
        <v>104</v>
      </c>
      <c r="F11" s="7">
        <v>1.5</v>
      </c>
      <c r="G11" s="7">
        <v>15.66</v>
      </c>
      <c r="H11" s="7">
        <v>43.25</v>
      </c>
      <c r="I11" s="7">
        <v>51.33</v>
      </c>
      <c r="J11" s="7">
        <v>22.75</v>
      </c>
      <c r="K11" s="7">
        <v>30</v>
      </c>
      <c r="L11" s="16">
        <f>SUM(L10)</f>
        <v>43.5</v>
      </c>
      <c r="M11" s="7">
        <v>0.5</v>
      </c>
      <c r="N11" s="7">
        <v>11.58</v>
      </c>
      <c r="O11" s="7">
        <v>10.58</v>
      </c>
      <c r="P11" s="7">
        <v>1.66</v>
      </c>
    </row>
    <row r="12" spans="1:16" s="7" customFormat="1" ht="18.75" x14ac:dyDescent="0.25">
      <c r="A12" s="10">
        <v>3</v>
      </c>
      <c r="B12" s="10" t="s">
        <v>14</v>
      </c>
      <c r="C12" s="10" t="s">
        <v>9</v>
      </c>
      <c r="D12" s="11">
        <v>220</v>
      </c>
      <c r="F12" s="7">
        <v>33.33</v>
      </c>
      <c r="G12" s="7">
        <v>4.83</v>
      </c>
      <c r="H12" s="7">
        <v>14</v>
      </c>
      <c r="I12" s="7">
        <v>23</v>
      </c>
      <c r="J12" s="7">
        <v>49.33</v>
      </c>
      <c r="K12" s="7">
        <v>32</v>
      </c>
      <c r="M12" s="7">
        <v>9.83</v>
      </c>
      <c r="N12" s="7">
        <v>1</v>
      </c>
      <c r="O12" s="7">
        <v>0.33</v>
      </c>
      <c r="P12" s="7">
        <v>1.1599999999999999</v>
      </c>
    </row>
    <row r="13" spans="1:16" s="7" customFormat="1" ht="18.75" x14ac:dyDescent="0.25">
      <c r="A13" s="10">
        <v>4</v>
      </c>
      <c r="B13" s="10" t="s">
        <v>14</v>
      </c>
      <c r="C13" s="10" t="s">
        <v>10</v>
      </c>
      <c r="D13" s="11">
        <v>218</v>
      </c>
      <c r="F13" s="16">
        <f>SUM(F10:F12)</f>
        <v>49.33</v>
      </c>
      <c r="G13" s="7">
        <v>18</v>
      </c>
      <c r="H13" s="7">
        <v>28</v>
      </c>
      <c r="I13" s="16">
        <f>SUM(I10:I12)</f>
        <v>97.83</v>
      </c>
      <c r="J13" s="7">
        <v>10.16</v>
      </c>
      <c r="K13" s="7">
        <v>8.5</v>
      </c>
      <c r="M13" s="7">
        <v>10.66</v>
      </c>
      <c r="N13" s="7">
        <v>7</v>
      </c>
      <c r="O13" s="7">
        <v>10.75</v>
      </c>
      <c r="P13" s="7">
        <v>1.25</v>
      </c>
    </row>
    <row r="14" spans="1:16" s="7" customFormat="1" ht="18.75" x14ac:dyDescent="0.25">
      <c r="A14" s="10">
        <v>5</v>
      </c>
      <c r="B14" s="10" t="s">
        <v>14</v>
      </c>
      <c r="C14" s="10" t="s">
        <v>11</v>
      </c>
      <c r="D14" s="11">
        <v>130</v>
      </c>
      <c r="G14" s="7">
        <v>18.5</v>
      </c>
      <c r="H14" s="16">
        <f>SUM(H10:H13)</f>
        <v>96.75</v>
      </c>
      <c r="J14" s="7">
        <v>10.5</v>
      </c>
      <c r="K14" s="7">
        <v>0.16</v>
      </c>
      <c r="M14" s="7">
        <v>25.83</v>
      </c>
      <c r="N14" s="7">
        <v>4.83</v>
      </c>
      <c r="O14" s="19">
        <v>8.66</v>
      </c>
      <c r="P14" s="7">
        <v>1.66</v>
      </c>
    </row>
    <row r="15" spans="1:16" s="7" customFormat="1" ht="18.75" x14ac:dyDescent="0.25">
      <c r="A15" s="10">
        <v>6</v>
      </c>
      <c r="B15" s="10" t="s">
        <v>14</v>
      </c>
      <c r="C15" s="10" t="s">
        <v>12</v>
      </c>
      <c r="D15" s="11">
        <v>102</v>
      </c>
      <c r="G15" s="7">
        <v>54.66</v>
      </c>
      <c r="J15" s="7">
        <v>7.66</v>
      </c>
      <c r="K15" s="7">
        <v>8.16</v>
      </c>
      <c r="M15" s="7">
        <v>5.91</v>
      </c>
      <c r="N15" s="7">
        <v>10.83</v>
      </c>
      <c r="O15" s="7">
        <v>3.5</v>
      </c>
      <c r="P15" s="7">
        <v>1.75</v>
      </c>
    </row>
    <row r="16" spans="1:16" s="7" customFormat="1" ht="18.75" x14ac:dyDescent="0.25">
      <c r="A16" s="10">
        <v>7</v>
      </c>
      <c r="B16" s="10" t="s">
        <v>14</v>
      </c>
      <c r="C16" s="10" t="s">
        <v>13</v>
      </c>
      <c r="D16" s="11">
        <v>886.5</v>
      </c>
      <c r="G16" s="7">
        <v>15.33</v>
      </c>
      <c r="J16" s="16">
        <f>SUM(J10:J15)</f>
        <v>109.22999999999999</v>
      </c>
      <c r="K16" s="7">
        <v>7.16</v>
      </c>
      <c r="M16" s="7">
        <v>0.5</v>
      </c>
      <c r="N16" s="7">
        <v>10.5</v>
      </c>
      <c r="O16" s="7">
        <v>9.5</v>
      </c>
      <c r="P16" s="7">
        <v>1.33</v>
      </c>
    </row>
    <row r="17" spans="1:16" s="7" customFormat="1" ht="18.75" x14ac:dyDescent="0.25">
      <c r="A17" s="23" t="s">
        <v>1</v>
      </c>
      <c r="B17" s="23" t="s">
        <v>1</v>
      </c>
      <c r="C17" s="23" t="s">
        <v>1</v>
      </c>
      <c r="D17" s="24" t="s">
        <v>1</v>
      </c>
      <c r="G17" s="7">
        <v>26.33</v>
      </c>
      <c r="I17" s="26">
        <f>SUM(I13+J16)</f>
        <v>207.06</v>
      </c>
      <c r="K17" s="7">
        <v>0.33</v>
      </c>
      <c r="M17" s="7">
        <v>24</v>
      </c>
      <c r="N17" s="7">
        <v>14</v>
      </c>
      <c r="O17" s="7">
        <v>1.25</v>
      </c>
      <c r="P17" s="7">
        <v>1.41</v>
      </c>
    </row>
    <row r="18" spans="1:16" s="7" customFormat="1" ht="18.75" x14ac:dyDescent="0.3">
      <c r="A18" s="9"/>
      <c r="B18" s="9"/>
      <c r="C18" s="9"/>
      <c r="D18" s="9"/>
      <c r="G18" s="16">
        <f>SUM(G10:G17)</f>
        <v>163.81</v>
      </c>
      <c r="I18" s="16"/>
      <c r="J18" s="16"/>
      <c r="K18" s="7">
        <v>9</v>
      </c>
      <c r="M18" s="7">
        <v>23.16</v>
      </c>
      <c r="N18" s="7">
        <v>10</v>
      </c>
      <c r="O18" s="7">
        <v>4.41</v>
      </c>
      <c r="P18" s="7">
        <v>1</v>
      </c>
    </row>
    <row r="19" spans="1:16" s="7" customFormat="1" ht="18.75" x14ac:dyDescent="0.3">
      <c r="A19" s="9"/>
      <c r="B19" s="9"/>
      <c r="C19" s="9"/>
      <c r="D19" s="9"/>
      <c r="F19" s="26">
        <f>SUM(F13+G18)</f>
        <v>213.14</v>
      </c>
      <c r="K19" s="7">
        <v>43.83</v>
      </c>
      <c r="M19" s="7">
        <v>10.75</v>
      </c>
      <c r="N19" s="7">
        <v>9.25</v>
      </c>
      <c r="O19" s="7">
        <v>17</v>
      </c>
      <c r="P19" s="7">
        <v>0.83</v>
      </c>
    </row>
    <row r="20" spans="1:16" ht="18.75" x14ac:dyDescent="0.25">
      <c r="A20" s="14" t="s">
        <v>4</v>
      </c>
      <c r="B20" s="14" t="s">
        <v>3</v>
      </c>
      <c r="C20" s="14" t="s">
        <v>6</v>
      </c>
      <c r="D20" s="14" t="s">
        <v>5</v>
      </c>
      <c r="K20" s="7">
        <v>8.5</v>
      </c>
      <c r="L20" s="7"/>
      <c r="M20" s="17">
        <f>SUM(M10:M19)</f>
        <v>121.47</v>
      </c>
      <c r="N20" s="7">
        <v>9.41</v>
      </c>
      <c r="O20" s="7">
        <v>14.16</v>
      </c>
      <c r="P20" s="7">
        <v>1</v>
      </c>
    </row>
    <row r="21" spans="1:16" ht="18.75" x14ac:dyDescent="0.25">
      <c r="A21" s="10">
        <v>1</v>
      </c>
      <c r="B21" s="10" t="s">
        <v>20</v>
      </c>
      <c r="C21" s="10" t="s">
        <v>7</v>
      </c>
      <c r="D21" s="11">
        <v>163.81</v>
      </c>
      <c r="K21" s="7">
        <v>6.58</v>
      </c>
      <c r="L21" s="7"/>
      <c r="N21" s="16">
        <f>SUM(N10:N20)</f>
        <v>89.149999999999991</v>
      </c>
      <c r="O21" s="7">
        <v>4</v>
      </c>
      <c r="P21" s="7">
        <v>0.33</v>
      </c>
    </row>
    <row r="22" spans="1:16" ht="18.75" x14ac:dyDescent="0.25">
      <c r="A22" s="21">
        <v>2</v>
      </c>
      <c r="B22" s="10" t="s">
        <v>20</v>
      </c>
      <c r="C22" s="21" t="s">
        <v>9</v>
      </c>
      <c r="D22" s="22">
        <v>109.23</v>
      </c>
      <c r="F22" s="13"/>
      <c r="G22" s="13"/>
      <c r="H22" s="13"/>
      <c r="K22" s="17">
        <f>SUM(K10:K21)</f>
        <v>164.54999999999998</v>
      </c>
      <c r="L22" s="17"/>
      <c r="N22" s="7"/>
      <c r="O22" s="1">
        <v>6.5</v>
      </c>
      <c r="P22" s="7">
        <v>0.5</v>
      </c>
    </row>
    <row r="23" spans="1:16" ht="18.75" x14ac:dyDescent="0.25">
      <c r="A23" s="27"/>
      <c r="B23" s="27"/>
      <c r="C23" s="27"/>
      <c r="D23" s="28"/>
      <c r="K23" s="25">
        <f>SUM(K22+L11)</f>
        <v>208.04999999999998</v>
      </c>
      <c r="N23" s="7" t="s">
        <v>1</v>
      </c>
      <c r="O23" s="7">
        <v>0.57999999999999996</v>
      </c>
      <c r="P23" s="7">
        <v>0.41</v>
      </c>
    </row>
    <row r="24" spans="1:16" ht="18.75" x14ac:dyDescent="0.3">
      <c r="A24" s="9"/>
      <c r="B24" s="9"/>
      <c r="C24" s="9"/>
      <c r="D24" s="9"/>
      <c r="N24" s="7" t="s">
        <v>1</v>
      </c>
      <c r="O24" s="7">
        <v>1.58</v>
      </c>
      <c r="P24" s="19">
        <v>0.5</v>
      </c>
    </row>
    <row r="25" spans="1:16" ht="23.25" x14ac:dyDescent="0.25">
      <c r="A25" s="39" t="s">
        <v>23</v>
      </c>
      <c r="B25" s="39"/>
      <c r="C25" s="39"/>
      <c r="D25" s="39"/>
      <c r="N25" s="7" t="s">
        <v>1</v>
      </c>
      <c r="O25" s="7">
        <v>6.33</v>
      </c>
      <c r="P25" s="13">
        <v>0.5</v>
      </c>
    </row>
    <row r="26" spans="1:16" ht="18.75" x14ac:dyDescent="0.25">
      <c r="A26" s="37"/>
      <c r="B26" s="37"/>
      <c r="C26" s="37"/>
      <c r="D26" s="37"/>
      <c r="N26" s="7"/>
      <c r="O26" s="7"/>
      <c r="P26" s="13"/>
    </row>
    <row r="27" spans="1:16" ht="18.75" x14ac:dyDescent="0.25">
      <c r="A27" s="14" t="s">
        <v>4</v>
      </c>
      <c r="B27" s="14" t="s">
        <v>3</v>
      </c>
      <c r="C27" s="14" t="s">
        <v>6</v>
      </c>
      <c r="D27" s="14" t="s">
        <v>5</v>
      </c>
      <c r="N27" s="18" t="s">
        <v>1</v>
      </c>
      <c r="O27" s="7">
        <v>6.33</v>
      </c>
      <c r="P27" s="13">
        <v>0.5</v>
      </c>
    </row>
    <row r="28" spans="1:16" ht="18.75" x14ac:dyDescent="0.25">
      <c r="A28" s="10">
        <v>1</v>
      </c>
      <c r="B28" s="10" t="s">
        <v>14</v>
      </c>
      <c r="C28" s="10" t="s">
        <v>7</v>
      </c>
      <c r="D28" s="36">
        <f>D10+MEZZANINE!D10</f>
        <v>464.65999999999997</v>
      </c>
      <c r="N28" s="13"/>
      <c r="O28" s="7">
        <v>2.58</v>
      </c>
      <c r="P28" s="13">
        <v>1.08</v>
      </c>
    </row>
    <row r="29" spans="1:16" ht="18.75" x14ac:dyDescent="0.25">
      <c r="A29" s="10">
        <v>2</v>
      </c>
      <c r="B29" s="10" t="s">
        <v>14</v>
      </c>
      <c r="C29" s="10" t="s">
        <v>8</v>
      </c>
      <c r="D29" s="36">
        <f>D11+MEZZANINE!D11</f>
        <v>174.74</v>
      </c>
      <c r="N29" s="13"/>
      <c r="O29" s="7">
        <v>9.75</v>
      </c>
      <c r="P29" s="13">
        <v>0.5</v>
      </c>
    </row>
    <row r="30" spans="1:16" ht="18.75" x14ac:dyDescent="0.25">
      <c r="A30" s="10">
        <v>3</v>
      </c>
      <c r="B30" s="10" t="s">
        <v>14</v>
      </c>
      <c r="C30" s="10" t="s">
        <v>9</v>
      </c>
      <c r="D30" s="36">
        <f>D12+MEZZANINE!D12</f>
        <v>709.71</v>
      </c>
      <c r="N30" s="13"/>
      <c r="O30" s="7">
        <v>3.75</v>
      </c>
      <c r="P30" s="13">
        <v>1.25</v>
      </c>
    </row>
    <row r="31" spans="1:16" ht="18.75" x14ac:dyDescent="0.25">
      <c r="A31" s="10">
        <v>4</v>
      </c>
      <c r="B31" s="10" t="s">
        <v>14</v>
      </c>
      <c r="C31" s="10" t="s">
        <v>10</v>
      </c>
      <c r="D31" s="36">
        <f>D13+MEZZANINE!D13</f>
        <v>355.15999999999997</v>
      </c>
      <c r="N31" s="13"/>
      <c r="O31" s="7">
        <v>10</v>
      </c>
      <c r="P31" s="13">
        <v>0.5</v>
      </c>
    </row>
    <row r="32" spans="1:16" ht="18.75" x14ac:dyDescent="0.25">
      <c r="A32" s="10">
        <v>5</v>
      </c>
      <c r="B32" s="10" t="s">
        <v>14</v>
      </c>
      <c r="C32" s="10" t="s">
        <v>11</v>
      </c>
      <c r="D32" s="36">
        <f>D14+MEZZANINE!D14</f>
        <v>260.45999999999998</v>
      </c>
      <c r="N32" s="13"/>
      <c r="O32" s="7">
        <v>4</v>
      </c>
      <c r="P32" s="13">
        <v>0.57999999999999996</v>
      </c>
    </row>
    <row r="33" spans="1:16" ht="18.75" x14ac:dyDescent="0.25">
      <c r="A33" s="10">
        <v>6</v>
      </c>
      <c r="B33" s="10" t="s">
        <v>14</v>
      </c>
      <c r="C33" s="10" t="s">
        <v>12</v>
      </c>
      <c r="D33" s="36">
        <f>D15+MEZZANINE!D15</f>
        <v>175.48000000000002</v>
      </c>
      <c r="N33" s="13"/>
      <c r="O33" s="7">
        <v>0.33</v>
      </c>
      <c r="P33" s="13">
        <v>0.57999999999999996</v>
      </c>
    </row>
    <row r="34" spans="1:16" ht="18.75" x14ac:dyDescent="0.25">
      <c r="A34" s="10">
        <v>7</v>
      </c>
      <c r="B34" s="10" t="s">
        <v>14</v>
      </c>
      <c r="C34" s="10" t="s">
        <v>13</v>
      </c>
      <c r="D34" s="30">
        <f>D16+MEZZANINE!D16</f>
        <v>2110.0500000000002</v>
      </c>
      <c r="N34" s="13"/>
      <c r="O34" s="7">
        <v>4.5</v>
      </c>
      <c r="P34" s="13">
        <v>0.66</v>
      </c>
    </row>
    <row r="35" spans="1:16" x14ac:dyDescent="0.25">
      <c r="N35" s="13"/>
      <c r="O35" s="7">
        <v>15.16</v>
      </c>
      <c r="P35" s="13">
        <v>0.5</v>
      </c>
    </row>
    <row r="36" spans="1:16" x14ac:dyDescent="0.25">
      <c r="N36" s="13"/>
      <c r="O36" s="7">
        <v>1</v>
      </c>
      <c r="P36" s="13">
        <v>0.66</v>
      </c>
    </row>
    <row r="37" spans="1:16" x14ac:dyDescent="0.25">
      <c r="N37" s="13"/>
      <c r="O37" s="7">
        <v>17</v>
      </c>
      <c r="P37" s="13">
        <v>0.75</v>
      </c>
    </row>
    <row r="38" spans="1:16" x14ac:dyDescent="0.25">
      <c r="N38" s="13"/>
      <c r="O38" s="7">
        <v>17.579999999999998</v>
      </c>
      <c r="P38" s="13">
        <v>0.41</v>
      </c>
    </row>
    <row r="39" spans="1:16" ht="18.75" x14ac:dyDescent="0.25">
      <c r="B39" s="31" t="s">
        <v>23</v>
      </c>
      <c r="N39" s="13"/>
      <c r="O39" s="7">
        <v>0.5</v>
      </c>
      <c r="P39" s="13">
        <v>0.75</v>
      </c>
    </row>
    <row r="40" spans="1:16" ht="18.75" x14ac:dyDescent="0.25">
      <c r="A40" s="14" t="s">
        <v>4</v>
      </c>
      <c r="B40" s="14" t="s">
        <v>3</v>
      </c>
      <c r="C40" s="14" t="s">
        <v>6</v>
      </c>
      <c r="D40" s="14" t="s">
        <v>5</v>
      </c>
      <c r="N40" s="13"/>
      <c r="O40" s="7">
        <v>17.25</v>
      </c>
      <c r="P40" s="13">
        <v>1</v>
      </c>
    </row>
    <row r="41" spans="1:16" ht="18.75" x14ac:dyDescent="0.25">
      <c r="A41" s="10">
        <v>1</v>
      </c>
      <c r="B41" s="10" t="s">
        <v>14</v>
      </c>
      <c r="C41" s="10" t="s">
        <v>7</v>
      </c>
      <c r="D41" s="30">
        <v>465</v>
      </c>
      <c r="N41" s="13"/>
      <c r="O41" s="7">
        <v>0.66</v>
      </c>
      <c r="P41" s="13">
        <v>0.83</v>
      </c>
    </row>
    <row r="42" spans="1:16" ht="18.75" x14ac:dyDescent="0.25">
      <c r="A42" s="10">
        <v>2</v>
      </c>
      <c r="B42" s="10" t="s">
        <v>14</v>
      </c>
      <c r="C42" s="10" t="s">
        <v>8</v>
      </c>
      <c r="D42" s="30">
        <v>175</v>
      </c>
      <c r="N42" s="13"/>
      <c r="O42" s="7">
        <v>16.579999999999998</v>
      </c>
      <c r="P42" s="13">
        <v>1</v>
      </c>
    </row>
    <row r="43" spans="1:16" ht="18.75" x14ac:dyDescent="0.25">
      <c r="A43" s="10">
        <v>3</v>
      </c>
      <c r="B43" s="10" t="s">
        <v>14</v>
      </c>
      <c r="C43" s="10" t="s">
        <v>9</v>
      </c>
      <c r="D43" s="30">
        <v>710</v>
      </c>
      <c r="N43" s="13"/>
      <c r="O43" s="7">
        <v>9</v>
      </c>
      <c r="P43" s="13">
        <v>0.41</v>
      </c>
    </row>
    <row r="44" spans="1:16" ht="18.75" x14ac:dyDescent="0.25">
      <c r="A44" s="10">
        <v>4</v>
      </c>
      <c r="B44" s="10" t="s">
        <v>14</v>
      </c>
      <c r="C44" s="10" t="s">
        <v>10</v>
      </c>
      <c r="D44" s="30">
        <v>355</v>
      </c>
      <c r="N44" s="13"/>
      <c r="O44" s="7">
        <v>18</v>
      </c>
      <c r="P44" s="13">
        <v>0.41</v>
      </c>
    </row>
    <row r="45" spans="1:16" ht="18.75" x14ac:dyDescent="0.25">
      <c r="A45" s="10">
        <v>5</v>
      </c>
      <c r="B45" s="10" t="s">
        <v>14</v>
      </c>
      <c r="C45" s="10" t="s">
        <v>11</v>
      </c>
      <c r="D45" s="30">
        <v>260</v>
      </c>
      <c r="N45" s="13"/>
      <c r="O45" s="7">
        <v>0.5</v>
      </c>
      <c r="P45" s="13">
        <v>0.57999999999999996</v>
      </c>
    </row>
    <row r="46" spans="1:16" ht="18.75" x14ac:dyDescent="0.25">
      <c r="A46" s="10">
        <v>6</v>
      </c>
      <c r="B46" s="10" t="s">
        <v>14</v>
      </c>
      <c r="C46" s="10" t="s">
        <v>12</v>
      </c>
      <c r="D46" s="30">
        <v>175</v>
      </c>
      <c r="N46" s="13"/>
      <c r="O46" s="7">
        <v>18</v>
      </c>
      <c r="P46" s="13">
        <v>0.57999999999999996</v>
      </c>
    </row>
    <row r="47" spans="1:16" ht="18.75" x14ac:dyDescent="0.25">
      <c r="A47" s="10">
        <v>7</v>
      </c>
      <c r="B47" s="10" t="s">
        <v>14</v>
      </c>
      <c r="C47" s="10" t="s">
        <v>13</v>
      </c>
      <c r="D47" s="30">
        <v>2110</v>
      </c>
      <c r="N47" s="13"/>
      <c r="O47" s="7">
        <v>0.5</v>
      </c>
      <c r="P47" s="13">
        <v>0.57999999999999996</v>
      </c>
    </row>
    <row r="48" spans="1:16" x14ac:dyDescent="0.25">
      <c r="N48" s="13"/>
      <c r="O48" s="7">
        <v>18</v>
      </c>
      <c r="P48" s="13">
        <v>0.66</v>
      </c>
    </row>
    <row r="49" spans="14:16" x14ac:dyDescent="0.25">
      <c r="N49" s="13"/>
      <c r="O49" s="7">
        <v>9.5</v>
      </c>
      <c r="P49" s="13">
        <v>0.66</v>
      </c>
    </row>
    <row r="50" spans="14:16" x14ac:dyDescent="0.25">
      <c r="N50" s="13"/>
      <c r="O50" s="7">
        <v>1.33</v>
      </c>
      <c r="P50" s="13">
        <v>0.66</v>
      </c>
    </row>
    <row r="51" spans="14:16" x14ac:dyDescent="0.25">
      <c r="N51" s="17"/>
      <c r="O51" s="7">
        <v>10.08</v>
      </c>
      <c r="P51" s="13">
        <v>0.75</v>
      </c>
    </row>
    <row r="52" spans="14:16" x14ac:dyDescent="0.25">
      <c r="O52" s="7">
        <v>0.5</v>
      </c>
      <c r="P52" s="13">
        <v>0.75</v>
      </c>
    </row>
    <row r="53" spans="14:16" x14ac:dyDescent="0.25">
      <c r="O53" s="7">
        <v>10</v>
      </c>
      <c r="P53" s="13">
        <v>0.75</v>
      </c>
    </row>
    <row r="54" spans="14:16" x14ac:dyDescent="0.25">
      <c r="O54" s="7">
        <v>8</v>
      </c>
      <c r="P54" s="13">
        <v>0.5</v>
      </c>
    </row>
    <row r="55" spans="14:16" x14ac:dyDescent="0.25">
      <c r="O55" s="7">
        <v>9.66</v>
      </c>
      <c r="P55" s="13">
        <v>0.5</v>
      </c>
    </row>
    <row r="56" spans="14:16" x14ac:dyDescent="0.25">
      <c r="O56" s="7">
        <v>0.33</v>
      </c>
      <c r="P56" s="13">
        <v>0.5</v>
      </c>
    </row>
    <row r="57" spans="14:16" x14ac:dyDescent="0.25">
      <c r="O57" s="7">
        <v>10.75</v>
      </c>
      <c r="P57" s="1">
        <v>0.5</v>
      </c>
    </row>
    <row r="58" spans="14:16" x14ac:dyDescent="0.25">
      <c r="O58" s="7">
        <v>2.33</v>
      </c>
      <c r="P58" s="13">
        <v>0.41</v>
      </c>
    </row>
    <row r="59" spans="14:16" x14ac:dyDescent="0.25">
      <c r="O59" s="7">
        <v>9.66</v>
      </c>
      <c r="P59" s="13">
        <v>0.41</v>
      </c>
    </row>
    <row r="60" spans="14:16" x14ac:dyDescent="0.25">
      <c r="O60" s="7">
        <v>0.41</v>
      </c>
      <c r="P60" s="13">
        <v>0.41</v>
      </c>
    </row>
    <row r="61" spans="14:16" x14ac:dyDescent="0.25">
      <c r="O61" s="7">
        <v>7</v>
      </c>
      <c r="P61" s="13">
        <v>0.41</v>
      </c>
    </row>
    <row r="62" spans="14:16" x14ac:dyDescent="0.25">
      <c r="O62" s="7">
        <v>2.5</v>
      </c>
      <c r="P62" s="13">
        <v>0.5</v>
      </c>
    </row>
    <row r="63" spans="14:16" x14ac:dyDescent="0.25">
      <c r="O63" s="7">
        <v>1</v>
      </c>
      <c r="P63" s="13">
        <v>0.5</v>
      </c>
    </row>
    <row r="64" spans="14:16" x14ac:dyDescent="0.25">
      <c r="O64" s="7">
        <v>10.41</v>
      </c>
      <c r="P64" s="13">
        <v>0.66</v>
      </c>
    </row>
    <row r="65" spans="15:16" x14ac:dyDescent="0.25">
      <c r="O65" s="7">
        <v>7.58</v>
      </c>
      <c r="P65" s="13">
        <v>0.66</v>
      </c>
    </row>
    <row r="66" spans="15:16" x14ac:dyDescent="0.25">
      <c r="O66" s="7">
        <v>1.33</v>
      </c>
      <c r="P66" s="13">
        <v>1.41</v>
      </c>
    </row>
    <row r="67" spans="15:16" x14ac:dyDescent="0.25">
      <c r="O67" s="7">
        <v>10.33</v>
      </c>
      <c r="P67" s="13">
        <v>1.41</v>
      </c>
    </row>
    <row r="68" spans="15:16" x14ac:dyDescent="0.25">
      <c r="O68" s="7">
        <v>1.33</v>
      </c>
      <c r="P68" s="13">
        <v>1.41</v>
      </c>
    </row>
    <row r="69" spans="15:16" x14ac:dyDescent="0.25">
      <c r="O69" s="7">
        <v>10.5</v>
      </c>
      <c r="P69" s="13">
        <v>1.41</v>
      </c>
    </row>
    <row r="70" spans="15:16" x14ac:dyDescent="0.25">
      <c r="O70" s="7">
        <v>1.33</v>
      </c>
      <c r="P70" s="13">
        <v>1.41</v>
      </c>
    </row>
    <row r="71" spans="15:16" x14ac:dyDescent="0.25">
      <c r="O71" s="7">
        <v>12.33</v>
      </c>
      <c r="P71" s="13">
        <v>1.41</v>
      </c>
    </row>
    <row r="72" spans="15:16" x14ac:dyDescent="0.25">
      <c r="O72" s="7">
        <v>1.33</v>
      </c>
      <c r="P72" s="13">
        <v>1.5</v>
      </c>
    </row>
    <row r="73" spans="15:16" x14ac:dyDescent="0.25">
      <c r="O73" s="7">
        <v>2.33</v>
      </c>
      <c r="P73" s="13">
        <v>1.5</v>
      </c>
    </row>
    <row r="74" spans="15:16" x14ac:dyDescent="0.25">
      <c r="O74" s="7">
        <v>2.33</v>
      </c>
      <c r="P74" s="13">
        <v>1.41</v>
      </c>
    </row>
    <row r="75" spans="15:16" x14ac:dyDescent="0.25">
      <c r="O75" s="7">
        <v>12.66</v>
      </c>
      <c r="P75" s="13">
        <v>1.41</v>
      </c>
    </row>
    <row r="76" spans="15:16" x14ac:dyDescent="0.25">
      <c r="O76" s="7">
        <v>1.33</v>
      </c>
      <c r="P76" s="13">
        <v>1.41</v>
      </c>
    </row>
    <row r="77" spans="15:16" x14ac:dyDescent="0.25">
      <c r="O77" s="7">
        <v>1</v>
      </c>
      <c r="P77" s="13">
        <v>1.41</v>
      </c>
    </row>
    <row r="78" spans="15:16" x14ac:dyDescent="0.25">
      <c r="O78" s="7">
        <v>1</v>
      </c>
      <c r="P78" s="13">
        <v>2.5</v>
      </c>
    </row>
    <row r="79" spans="15:16" x14ac:dyDescent="0.25">
      <c r="O79" s="7">
        <v>12.66</v>
      </c>
      <c r="P79" s="13">
        <v>2.5</v>
      </c>
    </row>
    <row r="80" spans="15:16" x14ac:dyDescent="0.25">
      <c r="O80" s="7">
        <v>10.75</v>
      </c>
      <c r="P80" s="13">
        <v>1.66</v>
      </c>
    </row>
    <row r="81" spans="15:16" x14ac:dyDescent="0.25">
      <c r="O81" s="7">
        <v>10.75</v>
      </c>
      <c r="P81" s="13">
        <v>1.66</v>
      </c>
    </row>
    <row r="82" spans="15:16" x14ac:dyDescent="0.25">
      <c r="O82" s="7">
        <v>11</v>
      </c>
      <c r="P82" s="13">
        <v>1.66</v>
      </c>
    </row>
    <row r="83" spans="15:16" x14ac:dyDescent="0.25">
      <c r="O83" s="7">
        <v>4</v>
      </c>
      <c r="P83" s="13">
        <v>1.66</v>
      </c>
    </row>
    <row r="84" spans="15:16" x14ac:dyDescent="0.25">
      <c r="O84" s="7">
        <v>1.33</v>
      </c>
      <c r="P84" s="13">
        <v>1.33</v>
      </c>
    </row>
    <row r="85" spans="15:16" x14ac:dyDescent="0.25">
      <c r="O85" s="7">
        <v>1.33</v>
      </c>
      <c r="P85" s="13">
        <v>1.5</v>
      </c>
    </row>
    <row r="86" spans="15:16" x14ac:dyDescent="0.25">
      <c r="O86" s="7">
        <v>10.5</v>
      </c>
      <c r="P86" s="13">
        <v>1.5</v>
      </c>
    </row>
    <row r="87" spans="15:16" x14ac:dyDescent="0.25">
      <c r="O87" s="7">
        <v>9</v>
      </c>
      <c r="P87" s="13">
        <v>1.41</v>
      </c>
    </row>
    <row r="88" spans="15:16" x14ac:dyDescent="0.25">
      <c r="O88" s="7">
        <v>1.25</v>
      </c>
      <c r="P88" s="13">
        <v>1.41</v>
      </c>
    </row>
    <row r="89" spans="15:16" x14ac:dyDescent="0.25">
      <c r="O89" s="7">
        <v>8.83</v>
      </c>
      <c r="P89" s="13">
        <v>1.41</v>
      </c>
    </row>
    <row r="90" spans="15:16" x14ac:dyDescent="0.25">
      <c r="O90" s="7">
        <v>1.33</v>
      </c>
      <c r="P90" s="13">
        <v>1.41</v>
      </c>
    </row>
    <row r="91" spans="15:16" x14ac:dyDescent="0.25">
      <c r="O91" s="7">
        <v>14</v>
      </c>
      <c r="P91" s="13">
        <v>1.33</v>
      </c>
    </row>
    <row r="92" spans="15:16" x14ac:dyDescent="0.25">
      <c r="O92" s="7">
        <v>1.33</v>
      </c>
      <c r="P92" s="13">
        <v>1.33</v>
      </c>
    </row>
    <row r="93" spans="15:16" x14ac:dyDescent="0.25">
      <c r="O93" s="7">
        <v>8.83</v>
      </c>
      <c r="P93" s="13">
        <v>1.41</v>
      </c>
    </row>
    <row r="94" spans="15:16" x14ac:dyDescent="0.25">
      <c r="O94" s="7">
        <v>0.91</v>
      </c>
      <c r="P94" s="13">
        <v>1.41</v>
      </c>
    </row>
    <row r="95" spans="15:16" x14ac:dyDescent="0.25">
      <c r="O95" s="7">
        <v>1.33</v>
      </c>
      <c r="P95" s="13">
        <v>1.83</v>
      </c>
    </row>
    <row r="96" spans="15:16" x14ac:dyDescent="0.25">
      <c r="O96" s="7">
        <v>18.25</v>
      </c>
      <c r="P96" s="13">
        <v>1.83</v>
      </c>
    </row>
    <row r="97" spans="15:16" x14ac:dyDescent="0.25">
      <c r="O97" s="7">
        <v>1.41</v>
      </c>
      <c r="P97" s="13">
        <v>1.83</v>
      </c>
    </row>
    <row r="98" spans="15:16" x14ac:dyDescent="0.25">
      <c r="O98" s="7">
        <v>10.25</v>
      </c>
      <c r="P98" s="13">
        <v>1.33</v>
      </c>
    </row>
    <row r="99" spans="15:16" x14ac:dyDescent="0.25">
      <c r="O99" s="7">
        <v>10.25</v>
      </c>
      <c r="P99" s="13">
        <v>1.33</v>
      </c>
    </row>
    <row r="100" spans="15:16" x14ac:dyDescent="0.25">
      <c r="O100" s="7">
        <v>1.41</v>
      </c>
      <c r="P100" s="13">
        <v>1.33</v>
      </c>
    </row>
    <row r="101" spans="15:16" x14ac:dyDescent="0.25">
      <c r="O101" s="7">
        <v>1.41</v>
      </c>
      <c r="P101" s="13">
        <v>1.33</v>
      </c>
    </row>
    <row r="102" spans="15:16" x14ac:dyDescent="0.25">
      <c r="O102" s="7">
        <v>10.25</v>
      </c>
      <c r="P102" s="13">
        <v>1.33</v>
      </c>
    </row>
    <row r="103" spans="15:16" x14ac:dyDescent="0.25">
      <c r="O103" s="7">
        <v>2.5</v>
      </c>
      <c r="P103" s="13">
        <v>1.33</v>
      </c>
    </row>
    <row r="104" spans="15:16" x14ac:dyDescent="0.25">
      <c r="O104" s="7">
        <v>0.83</v>
      </c>
      <c r="P104" s="13">
        <v>1.33</v>
      </c>
    </row>
    <row r="105" spans="15:16" x14ac:dyDescent="0.25">
      <c r="O105" s="7">
        <v>8.91</v>
      </c>
      <c r="P105" s="13">
        <v>1.33</v>
      </c>
    </row>
    <row r="106" spans="15:16" x14ac:dyDescent="0.25">
      <c r="O106" s="7">
        <v>4.25</v>
      </c>
      <c r="P106" s="13">
        <v>0.5</v>
      </c>
    </row>
    <row r="107" spans="15:16" x14ac:dyDescent="0.25">
      <c r="O107" s="7">
        <v>8.41</v>
      </c>
      <c r="P107" s="13">
        <v>0.5</v>
      </c>
    </row>
    <row r="108" spans="15:16" x14ac:dyDescent="0.25">
      <c r="O108" s="7">
        <v>8.25</v>
      </c>
      <c r="P108" s="13">
        <v>1.58</v>
      </c>
    </row>
    <row r="109" spans="15:16" x14ac:dyDescent="0.25">
      <c r="O109" s="7">
        <v>0.66</v>
      </c>
      <c r="P109" s="13">
        <v>1.58</v>
      </c>
    </row>
    <row r="110" spans="15:16" x14ac:dyDescent="0.25">
      <c r="O110" s="7">
        <v>8.5</v>
      </c>
      <c r="P110" s="13">
        <v>1.58</v>
      </c>
    </row>
    <row r="111" spans="15:16" x14ac:dyDescent="0.25">
      <c r="O111" s="7">
        <v>0.66</v>
      </c>
      <c r="P111" s="13">
        <v>1.58</v>
      </c>
    </row>
    <row r="112" spans="15:16" x14ac:dyDescent="0.25">
      <c r="O112" s="7">
        <v>8.5</v>
      </c>
      <c r="P112" s="13">
        <v>1.58</v>
      </c>
    </row>
    <row r="113" spans="14:16" x14ac:dyDescent="0.25">
      <c r="O113" s="7">
        <v>0.66</v>
      </c>
      <c r="P113" s="13">
        <v>1.58</v>
      </c>
    </row>
    <row r="114" spans="14:16" x14ac:dyDescent="0.25">
      <c r="O114" s="7">
        <v>8.5</v>
      </c>
      <c r="P114" s="13">
        <v>1.58</v>
      </c>
    </row>
    <row r="115" spans="14:16" x14ac:dyDescent="0.25">
      <c r="O115" s="7">
        <v>0.66</v>
      </c>
      <c r="P115" s="13">
        <v>1.58</v>
      </c>
    </row>
    <row r="116" spans="14:16" x14ac:dyDescent="0.25">
      <c r="O116" s="7">
        <v>8.5</v>
      </c>
      <c r="P116" s="17">
        <f>SUM(P10:P115)</f>
        <v>115.29999999999986</v>
      </c>
    </row>
    <row r="117" spans="14:16" x14ac:dyDescent="0.25">
      <c r="O117" s="7">
        <v>11.33</v>
      </c>
    </row>
    <row r="118" spans="14:16" x14ac:dyDescent="0.25">
      <c r="O118" s="7">
        <v>4</v>
      </c>
    </row>
    <row r="119" spans="14:16" x14ac:dyDescent="0.25">
      <c r="N119" s="1" t="s">
        <v>15</v>
      </c>
      <c r="O119" s="7">
        <v>20</v>
      </c>
    </row>
    <row r="120" spans="14:16" x14ac:dyDescent="0.25">
      <c r="O120" s="17">
        <f>SUM(O10:O119)</f>
        <v>718.32999999999981</v>
      </c>
    </row>
    <row r="121" spans="14:16" ht="15.75" x14ac:dyDescent="0.25">
      <c r="O121" s="25">
        <f>SUM(O120+P116)</f>
        <v>833.62999999999965</v>
      </c>
    </row>
  </sheetData>
  <mergeCells count="5">
    <mergeCell ref="A3:D3"/>
    <mergeCell ref="A1:D1"/>
    <mergeCell ref="A2:D2"/>
    <mergeCell ref="A7:D7"/>
    <mergeCell ref="A25:D25"/>
  </mergeCells>
  <printOptions horizontalCentered="1"/>
  <pageMargins left="0.25" right="0.25" top="0" bottom="0" header="0.3" footer="0.3"/>
  <pageSetup paperSize="9" orientation="portrait" r:id="rId1"/>
  <rowBreaks count="1" manualBreakCount="1">
    <brk id="23" max="3" man="1"/>
  </rowBreaks>
  <colBreaks count="1" manualBreakCount="1">
    <brk id="4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MEZZANINE</vt:lpstr>
      <vt:lpstr>GROUND</vt:lpstr>
      <vt:lpstr>GROUND!Print_Area</vt:lpstr>
      <vt:lpstr>MEZZANINE!Print_Area</vt:lpstr>
      <vt:lpstr>GROUND!Print_Titles</vt:lpstr>
      <vt:lpstr>MEZZANINE!Print_Titles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kamran2</dc:creator>
  <cp:lastModifiedBy>Pioneer Engineeering</cp:lastModifiedBy>
  <cp:lastPrinted>2021-11-24T07:38:25Z</cp:lastPrinted>
  <dcterms:created xsi:type="dcterms:W3CDTF">2021-07-13T06:14:39Z</dcterms:created>
  <dcterms:modified xsi:type="dcterms:W3CDTF">2021-11-24T07:39:41Z</dcterms:modified>
</cp:coreProperties>
</file>