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8" windowWidth="14808" windowHeight="8016"/>
  </bookViews>
  <sheets>
    <sheet name="calcu" sheetId="1" r:id="rId1"/>
    <sheet name="rates comparison" sheetId="2" r:id="rId2"/>
  </sheets>
  <definedNames>
    <definedName name="_xlnm.Print_Area" localSheetId="0">calcu!$E$1:$K$111</definedName>
    <definedName name="_xlnm.Print_Titles" localSheetId="0">calcu!$1:$4</definedName>
  </definedNames>
  <calcPr calcId="162913"/>
</workbook>
</file>

<file path=xl/calcChain.xml><?xml version="1.0" encoding="utf-8"?>
<calcChain xmlns="http://schemas.openxmlformats.org/spreadsheetml/2006/main">
  <c r="D9" i="2" l="1"/>
  <c r="D10" i="2"/>
  <c r="D13" i="2"/>
  <c r="D14" i="2"/>
  <c r="D17" i="2"/>
  <c r="D18" i="2"/>
  <c r="D21" i="2"/>
  <c r="D22" i="2"/>
  <c r="D25" i="2"/>
  <c r="D26" i="2"/>
  <c r="D29" i="2"/>
  <c r="D30" i="2"/>
  <c r="D33" i="2"/>
  <c r="D34" i="2"/>
  <c r="D37" i="2"/>
  <c r="D38" i="2"/>
  <c r="D41" i="2"/>
  <c r="D42" i="2"/>
  <c r="D45" i="2"/>
  <c r="D46" i="2"/>
  <c r="D49" i="2"/>
  <c r="D50" i="2"/>
  <c r="D53" i="2"/>
  <c r="D54" i="2"/>
  <c r="D57" i="2"/>
  <c r="D58" i="2"/>
  <c r="D61" i="2"/>
  <c r="D62" i="2"/>
  <c r="D65" i="2"/>
  <c r="D66" i="2"/>
  <c r="D69" i="2"/>
  <c r="D70" i="2"/>
  <c r="D73" i="2"/>
  <c r="D74" i="2"/>
  <c r="D77" i="2"/>
  <c r="D78" i="2"/>
  <c r="D81" i="2"/>
  <c r="D82" i="2"/>
  <c r="D85" i="2"/>
  <c r="D86" i="2"/>
  <c r="D89" i="2"/>
  <c r="D90" i="2"/>
  <c r="D93" i="2"/>
  <c r="D94" i="2"/>
  <c r="D97" i="2"/>
  <c r="D98" i="2"/>
  <c r="D101" i="2"/>
  <c r="D102" i="2"/>
  <c r="D105" i="2"/>
  <c r="D106" i="2"/>
  <c r="D109" i="2"/>
  <c r="D110" i="2"/>
  <c r="O6" i="2"/>
  <c r="I6" i="2"/>
  <c r="D6" i="2" s="1"/>
  <c r="O7" i="2"/>
  <c r="I7" i="2"/>
  <c r="D7" i="2" s="1"/>
  <c r="O8" i="2"/>
  <c r="I8" i="2"/>
  <c r="D8" i="2" s="1"/>
  <c r="O9" i="2"/>
  <c r="I9" i="2"/>
  <c r="O10" i="2"/>
  <c r="I10" i="2"/>
  <c r="O11" i="2"/>
  <c r="I11" i="2"/>
  <c r="D11" i="2" s="1"/>
  <c r="O12" i="2"/>
  <c r="I12" i="2"/>
  <c r="D12" i="2" s="1"/>
  <c r="O13" i="2"/>
  <c r="I13" i="2"/>
  <c r="O14" i="2"/>
  <c r="I14" i="2"/>
  <c r="O15" i="2"/>
  <c r="I15" i="2"/>
  <c r="D15" i="2" s="1"/>
  <c r="O16" i="2"/>
  <c r="I16" i="2"/>
  <c r="D16" i="2" s="1"/>
  <c r="O17" i="2"/>
  <c r="I17" i="2"/>
  <c r="O18" i="2"/>
  <c r="I18" i="2"/>
  <c r="O19" i="2"/>
  <c r="I19" i="2"/>
  <c r="D19" i="2" s="1"/>
  <c r="O20" i="2"/>
  <c r="I20" i="2"/>
  <c r="D20" i="2" s="1"/>
  <c r="O21" i="2"/>
  <c r="I21" i="2"/>
  <c r="O22" i="2"/>
  <c r="I22" i="2"/>
  <c r="O23" i="2"/>
  <c r="I23" i="2"/>
  <c r="D23" i="2" s="1"/>
  <c r="O24" i="2"/>
  <c r="I24" i="2"/>
  <c r="D24" i="2" s="1"/>
  <c r="O25" i="2"/>
  <c r="I25" i="2"/>
  <c r="O26" i="2"/>
  <c r="I26" i="2"/>
  <c r="O27" i="2"/>
  <c r="I27" i="2"/>
  <c r="D27" i="2" s="1"/>
  <c r="O28" i="2"/>
  <c r="I28" i="2"/>
  <c r="D28" i="2" s="1"/>
  <c r="O29" i="2"/>
  <c r="I29" i="2"/>
  <c r="O30" i="2"/>
  <c r="I30" i="2"/>
  <c r="O31" i="2"/>
  <c r="I31" i="2"/>
  <c r="D31" i="2" s="1"/>
  <c r="O32" i="2"/>
  <c r="I32" i="2"/>
  <c r="D32" i="2" s="1"/>
  <c r="O33" i="2"/>
  <c r="I33" i="2"/>
  <c r="O34" i="2"/>
  <c r="I34" i="2"/>
  <c r="O35" i="2"/>
  <c r="I35" i="2"/>
  <c r="D35" i="2" s="1"/>
  <c r="O36" i="2"/>
  <c r="I36" i="2"/>
  <c r="D36" i="2" s="1"/>
  <c r="O37" i="2"/>
  <c r="I37" i="2"/>
  <c r="O38" i="2"/>
  <c r="I38" i="2"/>
  <c r="O39" i="2"/>
  <c r="I39" i="2"/>
  <c r="D39" i="2" s="1"/>
  <c r="O40" i="2"/>
  <c r="I40" i="2"/>
  <c r="D40" i="2" s="1"/>
  <c r="O41" i="2"/>
  <c r="I41" i="2"/>
  <c r="O42" i="2"/>
  <c r="I42" i="2"/>
  <c r="O43" i="2"/>
  <c r="I43" i="2"/>
  <c r="D43" i="2" s="1"/>
  <c r="O44" i="2"/>
  <c r="I44" i="2"/>
  <c r="D44" i="2" s="1"/>
  <c r="O45" i="2"/>
  <c r="I45" i="2"/>
  <c r="O46" i="2"/>
  <c r="I46" i="2"/>
  <c r="O47" i="2"/>
  <c r="I47" i="2"/>
  <c r="D47" i="2" s="1"/>
  <c r="O48" i="2"/>
  <c r="I48" i="2"/>
  <c r="D48" i="2" s="1"/>
  <c r="O49" i="2"/>
  <c r="I49" i="2"/>
  <c r="O50" i="2"/>
  <c r="I50" i="2"/>
  <c r="O51" i="2"/>
  <c r="I51" i="2"/>
  <c r="D51" i="2" s="1"/>
  <c r="O52" i="2"/>
  <c r="I52" i="2"/>
  <c r="D52" i="2" s="1"/>
  <c r="O53" i="2"/>
  <c r="I53" i="2"/>
  <c r="O54" i="2"/>
  <c r="I54" i="2"/>
  <c r="O55" i="2"/>
  <c r="I55" i="2"/>
  <c r="D55" i="2" s="1"/>
  <c r="O56" i="2"/>
  <c r="I56" i="2"/>
  <c r="D56" i="2" s="1"/>
  <c r="O57" i="2"/>
  <c r="I57" i="2"/>
  <c r="O58" i="2"/>
  <c r="I58" i="2"/>
  <c r="O59" i="2"/>
  <c r="I59" i="2"/>
  <c r="D59" i="2" s="1"/>
  <c r="O60" i="2"/>
  <c r="I60" i="2"/>
  <c r="D60" i="2" s="1"/>
  <c r="O61" i="2"/>
  <c r="I61" i="2"/>
  <c r="O62" i="2"/>
  <c r="I62" i="2"/>
  <c r="O63" i="2"/>
  <c r="I63" i="2"/>
  <c r="D63" i="2" s="1"/>
  <c r="O64" i="2"/>
  <c r="I64" i="2"/>
  <c r="D64" i="2" s="1"/>
  <c r="O65" i="2"/>
  <c r="I65" i="2"/>
  <c r="O66" i="2"/>
  <c r="I66" i="2"/>
  <c r="O67" i="2"/>
  <c r="I67" i="2"/>
  <c r="D67" i="2" s="1"/>
  <c r="O68" i="2"/>
  <c r="I68" i="2"/>
  <c r="D68" i="2" s="1"/>
  <c r="O69" i="2"/>
  <c r="I69" i="2"/>
  <c r="O70" i="2"/>
  <c r="I70" i="2"/>
  <c r="O71" i="2"/>
  <c r="I71" i="2"/>
  <c r="D71" i="2" s="1"/>
  <c r="O72" i="2"/>
  <c r="I72" i="2"/>
  <c r="D72" i="2" s="1"/>
  <c r="O73" i="2"/>
  <c r="I73" i="2"/>
  <c r="O74" i="2"/>
  <c r="I74" i="2"/>
  <c r="O75" i="2"/>
  <c r="I75" i="2"/>
  <c r="D75" i="2" s="1"/>
  <c r="O76" i="2"/>
  <c r="I76" i="2"/>
  <c r="D76" i="2" s="1"/>
  <c r="O77" i="2"/>
  <c r="I77" i="2"/>
  <c r="O78" i="2"/>
  <c r="I78" i="2"/>
  <c r="O79" i="2"/>
  <c r="I79" i="2"/>
  <c r="D79" i="2" s="1"/>
  <c r="O80" i="2"/>
  <c r="I80" i="2"/>
  <c r="D80" i="2" s="1"/>
  <c r="O81" i="2"/>
  <c r="I81" i="2"/>
  <c r="O82" i="2"/>
  <c r="I82" i="2"/>
  <c r="O83" i="2"/>
  <c r="I83" i="2"/>
  <c r="D83" i="2" s="1"/>
  <c r="O84" i="2"/>
  <c r="I84" i="2"/>
  <c r="D84" i="2" s="1"/>
  <c r="O85" i="2"/>
  <c r="I85" i="2"/>
  <c r="O86" i="2"/>
  <c r="I86" i="2"/>
  <c r="O87" i="2"/>
  <c r="I87" i="2"/>
  <c r="D87" i="2" s="1"/>
  <c r="O88" i="2"/>
  <c r="I88" i="2"/>
  <c r="D88" i="2" s="1"/>
  <c r="O89" i="2"/>
  <c r="I89" i="2"/>
  <c r="O90" i="2"/>
  <c r="I90" i="2"/>
  <c r="O91" i="2"/>
  <c r="I91" i="2"/>
  <c r="D91" i="2" s="1"/>
  <c r="O92" i="2"/>
  <c r="I92" i="2"/>
  <c r="D92" i="2" s="1"/>
  <c r="O93" i="2"/>
  <c r="I93" i="2"/>
  <c r="O94" i="2"/>
  <c r="I94" i="2"/>
  <c r="O95" i="2"/>
  <c r="I95" i="2"/>
  <c r="D95" i="2" s="1"/>
  <c r="O96" i="2"/>
  <c r="I96" i="2"/>
  <c r="D96" i="2" s="1"/>
  <c r="O97" i="2"/>
  <c r="I97" i="2"/>
  <c r="O98" i="2"/>
  <c r="I98" i="2"/>
  <c r="O99" i="2"/>
  <c r="I99" i="2"/>
  <c r="D99" i="2" s="1"/>
  <c r="O100" i="2"/>
  <c r="I100" i="2"/>
  <c r="D100" i="2" s="1"/>
  <c r="O101" i="2"/>
  <c r="I101" i="2"/>
  <c r="O102" i="2"/>
  <c r="I102" i="2"/>
  <c r="O103" i="2"/>
  <c r="I103" i="2"/>
  <c r="D103" i="2" s="1"/>
  <c r="O104" i="2"/>
  <c r="I104" i="2"/>
  <c r="D104" i="2" s="1"/>
  <c r="O105" i="2"/>
  <c r="I105" i="2"/>
  <c r="O106" i="2"/>
  <c r="I106" i="2"/>
  <c r="O107" i="2"/>
  <c r="I107" i="2"/>
  <c r="D107" i="2" s="1"/>
  <c r="O108" i="2"/>
  <c r="I108" i="2"/>
  <c r="D108" i="2" s="1"/>
  <c r="O109" i="2"/>
  <c r="I109" i="2"/>
  <c r="O110" i="2"/>
  <c r="I110" i="2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5" i="1"/>
  <c r="O112" i="2" l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6" i="1"/>
  <c r="K7" i="1"/>
  <c r="K8" i="1"/>
  <c r="K9" i="1"/>
  <c r="K10" i="1"/>
  <c r="K11" i="1"/>
  <c r="K12" i="1"/>
  <c r="K5" i="1"/>
  <c r="K111" i="1" l="1"/>
  <c r="G86" i="1"/>
  <c r="G87" i="1"/>
  <c r="G88" i="1"/>
  <c r="G89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5" i="1"/>
  <c r="C7" i="1"/>
  <c r="C6" i="1"/>
  <c r="C5" i="1"/>
  <c r="G111" i="1" l="1"/>
  <c r="C8" i="1"/>
  <c r="T34" i="1" l="1"/>
</calcChain>
</file>

<file path=xl/sharedStrings.xml><?xml version="1.0" encoding="utf-8"?>
<sst xmlns="http://schemas.openxmlformats.org/spreadsheetml/2006/main" count="24" uniqueCount="10">
  <si>
    <t>Qty</t>
  </si>
  <si>
    <t>Rate</t>
  </si>
  <si>
    <t>Amount</t>
  </si>
  <si>
    <t>Pioneer BOQ</t>
  </si>
  <si>
    <t>Rec from Total revised quantitis</t>
  </si>
  <si>
    <t>Total Amount RS</t>
  </si>
  <si>
    <t>Rates comparison for JPMC Psychrtirest HVAC and Plumning work</t>
  </si>
  <si>
    <t>Pioneer Engr Rates</t>
  </si>
  <si>
    <t>Total Construction Rates</t>
  </si>
  <si>
    <t>Receivable Amount less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</si>
</sst>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43" fontId="10" fillId="0" borderId="0" applyFont="0" applyFill="0" applyBorder="0" applyAlignment="0" applyProtection="0"/>
  </cellStyleXfs>
  <cellXfs count="53">
    <xf numFmtId="0" fontId="0" fillId="0" borderId="0" xfId="0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164" fontId="2" fillId="0" borderId="0" xfId="0" applyNumberFormat="1" applyFont="1"/>
    <xf numFmtId="164" fontId="3" fillId="0" borderId="0" xfId="1" applyNumberFormat="1" applyFont="1"/>
    <xf numFmtId="0" fontId="6" fillId="0" borderId="0" xfId="0" applyFont="1" applyAlignment="1">
      <alignment horizontal="right" vertical="center"/>
    </xf>
    <xf numFmtId="164" fontId="6" fillId="0" borderId="0" xfId="1" applyNumberFormat="1" applyFont="1" applyAlignment="1">
      <alignment horizontal="right" vertical="center"/>
    </xf>
    <xf numFmtId="164" fontId="6" fillId="0" borderId="1" xfId="1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164" fontId="5" fillId="0" borderId="1" xfId="1" applyNumberFormat="1" applyFont="1" applyFill="1" applyBorder="1" applyAlignment="1">
      <alignment horizontal="right" vertical="center"/>
    </xf>
    <xf numFmtId="41" fontId="6" fillId="0" borderId="2" xfId="0" applyNumberFormat="1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164" fontId="2" fillId="0" borderId="1" xfId="1" applyNumberFormat="1" applyFont="1" applyBorder="1" applyAlignment="1">
      <alignment horizontal="right" vertical="center"/>
    </xf>
    <xf numFmtId="0" fontId="6" fillId="0" borderId="2" xfId="0" applyFont="1" applyFill="1" applyBorder="1" applyAlignment="1">
      <alignment horizontal="right" vertical="center"/>
    </xf>
    <xf numFmtId="41" fontId="6" fillId="0" borderId="2" xfId="0" applyNumberFormat="1" applyFont="1" applyFill="1" applyBorder="1" applyAlignment="1">
      <alignment horizontal="right" vertical="center"/>
    </xf>
    <xf numFmtId="164" fontId="0" fillId="0" borderId="0" xfId="0" applyNumberFormat="1"/>
    <xf numFmtId="0" fontId="6" fillId="0" borderId="0" xfId="0" applyFont="1" applyFill="1" applyBorder="1" applyAlignment="1">
      <alignment horizontal="right" vertical="center"/>
    </xf>
    <xf numFmtId="164" fontId="6" fillId="0" borderId="0" xfId="1" applyNumberFormat="1" applyFont="1" applyBorder="1" applyAlignment="1">
      <alignment horizontal="right" vertical="center"/>
    </xf>
    <xf numFmtId="0" fontId="6" fillId="0" borderId="1" xfId="0" applyFont="1" applyFill="1" applyBorder="1" applyAlignment="1">
      <alignment horizontal="right" vertical="center"/>
    </xf>
    <xf numFmtId="0" fontId="6" fillId="0" borderId="1" xfId="0" applyFont="1" applyBorder="1"/>
    <xf numFmtId="164" fontId="6" fillId="0" borderId="1" xfId="1" applyNumberFormat="1" applyFont="1" applyBorder="1"/>
    <xf numFmtId="164" fontId="2" fillId="0" borderId="1" xfId="1" applyNumberFormat="1" applyFont="1" applyBorder="1"/>
    <xf numFmtId="0" fontId="6" fillId="0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9" fillId="0" borderId="0" xfId="1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64" fontId="2" fillId="0" borderId="13" xfId="1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64" fontId="6" fillId="0" borderId="1" xfId="1" applyNumberFormat="1" applyFont="1" applyFill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vertical="center" wrapText="1"/>
    </xf>
  </cellXfs>
  <cellStyles count="4">
    <cellStyle name="Comma" xfId="1" builtinId="3"/>
    <cellStyle name="Comma 14 2" xfId="3"/>
    <cellStyle name="Normal" xfId="0" builtinId="0"/>
    <cellStyle name="Normal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"/>
  <sheetViews>
    <sheetView tabSelected="1" topLeftCell="A97" workbookViewId="0">
      <selection activeCell="E5" sqref="E5:E108"/>
    </sheetView>
  </sheetViews>
  <sheetFormatPr defaultRowHeight="21" x14ac:dyDescent="0.3"/>
  <cols>
    <col min="1" max="1" width="5.109375" bestFit="1" customWidth="1"/>
    <col min="2" max="2" width="6.5546875" bestFit="1" customWidth="1"/>
    <col min="3" max="3" width="11.5546875" bestFit="1" customWidth="1"/>
    <col min="5" max="5" width="9.6640625" style="6" customWidth="1"/>
    <col min="6" max="6" width="15.5546875" style="7" customWidth="1"/>
    <col min="7" max="7" width="19.33203125" style="7" customWidth="1"/>
    <col min="8" max="8" width="5.6640625" style="6" customWidth="1"/>
    <col min="9" max="9" width="12.33203125" style="6" customWidth="1"/>
    <col min="10" max="10" width="15.5546875" style="6" customWidth="1"/>
    <col min="11" max="11" width="22.21875" style="8" customWidth="1"/>
    <col min="12" max="12" width="12.5546875" customWidth="1"/>
    <col min="13" max="13" width="12.5546875" style="1" bestFit="1" customWidth="1"/>
    <col min="14" max="14" width="19.33203125" style="1" customWidth="1"/>
    <col min="15" max="15" width="11" bestFit="1" customWidth="1"/>
    <col min="16" max="16" width="5.5546875" bestFit="1" customWidth="1"/>
    <col min="17" max="17" width="19.77734375" customWidth="1"/>
    <col min="18" max="18" width="17.33203125" customWidth="1"/>
    <col min="20" max="20" width="11" bestFit="1" customWidth="1"/>
  </cols>
  <sheetData>
    <row r="1" spans="1:14" x14ac:dyDescent="0.3">
      <c r="E1" s="29" t="s">
        <v>3</v>
      </c>
      <c r="F1" s="30"/>
      <c r="G1" s="31"/>
      <c r="I1" s="29" t="s">
        <v>4</v>
      </c>
      <c r="J1" s="30"/>
      <c r="K1" s="31"/>
    </row>
    <row r="2" spans="1:14" x14ac:dyDescent="0.3">
      <c r="E2" s="32"/>
      <c r="F2" s="33"/>
      <c r="G2" s="34"/>
      <c r="I2" s="32"/>
      <c r="J2" s="33"/>
      <c r="K2" s="34"/>
    </row>
    <row r="3" spans="1:14" ht="21.6" thickBot="1" x14ac:dyDescent="0.35">
      <c r="E3" s="35"/>
      <c r="F3" s="36"/>
      <c r="G3" s="37"/>
      <c r="I3" s="35"/>
      <c r="J3" s="36"/>
      <c r="K3" s="37"/>
    </row>
    <row r="4" spans="1:14" ht="25.8" customHeight="1" x14ac:dyDescent="0.3">
      <c r="A4" s="2" t="s">
        <v>0</v>
      </c>
      <c r="B4" s="2" t="s">
        <v>1</v>
      </c>
      <c r="C4" s="2" t="s">
        <v>2</v>
      </c>
      <c r="E4" s="24" t="s">
        <v>0</v>
      </c>
      <c r="F4" s="25" t="s">
        <v>1</v>
      </c>
      <c r="G4" s="25" t="s">
        <v>2</v>
      </c>
      <c r="H4" s="26"/>
      <c r="I4" s="24" t="s">
        <v>0</v>
      </c>
      <c r="J4" s="25" t="s">
        <v>1</v>
      </c>
      <c r="K4" s="25" t="s">
        <v>2</v>
      </c>
    </row>
    <row r="5" spans="1:14" ht="25.8" customHeight="1" x14ac:dyDescent="0.3">
      <c r="A5" s="3">
        <v>25</v>
      </c>
      <c r="B5" s="3">
        <v>330</v>
      </c>
      <c r="C5" s="3">
        <f>B5*A5</f>
        <v>8250</v>
      </c>
      <c r="E5" s="9">
        <v>20</v>
      </c>
      <c r="F5" s="8">
        <v>175</v>
      </c>
      <c r="G5" s="8">
        <f>F5*E5</f>
        <v>3500</v>
      </c>
      <c r="I5" s="10">
        <v>25</v>
      </c>
      <c r="J5" s="11">
        <v>175</v>
      </c>
      <c r="K5" s="8">
        <f>J5*I5</f>
        <v>4375</v>
      </c>
      <c r="M5" s="1">
        <f>N5/I5</f>
        <v>127.36</v>
      </c>
      <c r="N5" s="1">
        <v>3184</v>
      </c>
    </row>
    <row r="6" spans="1:14" ht="25.8" customHeight="1" x14ac:dyDescent="0.3">
      <c r="A6" s="3">
        <v>160</v>
      </c>
      <c r="B6" s="3">
        <v>290</v>
      </c>
      <c r="C6" s="3">
        <f>B6*A6</f>
        <v>46400</v>
      </c>
      <c r="E6" s="9">
        <v>1300</v>
      </c>
      <c r="F6" s="8">
        <v>230</v>
      </c>
      <c r="G6" s="8">
        <f t="shared" ref="G6:G69" si="0">F6*E6</f>
        <v>299000</v>
      </c>
      <c r="I6" s="10">
        <v>1625</v>
      </c>
      <c r="J6" s="11">
        <v>230</v>
      </c>
      <c r="K6" s="8">
        <f t="shared" ref="K6:K53" si="1">J6*I6</f>
        <v>373750</v>
      </c>
      <c r="M6" s="1">
        <f t="shared" ref="M6:M69" si="2">N6/I6</f>
        <v>167.38646153846153</v>
      </c>
      <c r="N6" s="1">
        <v>272003</v>
      </c>
    </row>
    <row r="7" spans="1:14" ht="25.8" customHeight="1" x14ac:dyDescent="0.3">
      <c r="A7" s="3">
        <v>10</v>
      </c>
      <c r="B7" s="3">
        <v>1950</v>
      </c>
      <c r="C7" s="3">
        <f>B7*A7</f>
        <v>19500</v>
      </c>
      <c r="E7" s="9">
        <v>500</v>
      </c>
      <c r="F7" s="8">
        <v>357</v>
      </c>
      <c r="G7" s="8">
        <f t="shared" si="0"/>
        <v>178500</v>
      </c>
      <c r="I7" s="10">
        <v>625</v>
      </c>
      <c r="J7" s="11">
        <v>357</v>
      </c>
      <c r="K7" s="8">
        <f t="shared" si="1"/>
        <v>223125</v>
      </c>
      <c r="M7" s="1">
        <f t="shared" si="2"/>
        <v>259.81279999999998</v>
      </c>
      <c r="N7" s="1">
        <v>162383</v>
      </c>
    </row>
    <row r="8" spans="1:14" ht="25.8" customHeight="1" x14ac:dyDescent="0.4">
      <c r="C8" s="4">
        <f>C7+C6+C5</f>
        <v>74150</v>
      </c>
      <c r="E8" s="9">
        <v>200</v>
      </c>
      <c r="F8" s="8">
        <v>467</v>
      </c>
      <c r="G8" s="8">
        <f t="shared" si="0"/>
        <v>93400</v>
      </c>
      <c r="I8" s="10">
        <v>250</v>
      </c>
      <c r="J8" s="11">
        <v>467</v>
      </c>
      <c r="K8" s="8">
        <f t="shared" si="1"/>
        <v>116750</v>
      </c>
      <c r="M8" s="1">
        <f t="shared" si="2"/>
        <v>339.86799999999999</v>
      </c>
      <c r="N8" s="1">
        <v>84967</v>
      </c>
    </row>
    <row r="9" spans="1:14" ht="25.8" customHeight="1" x14ac:dyDescent="0.3">
      <c r="E9" s="9">
        <v>250</v>
      </c>
      <c r="F9" s="8">
        <v>661</v>
      </c>
      <c r="G9" s="8">
        <f t="shared" si="0"/>
        <v>165250</v>
      </c>
      <c r="I9" s="10">
        <v>313</v>
      </c>
      <c r="J9" s="11">
        <v>661</v>
      </c>
      <c r="K9" s="8">
        <f t="shared" si="1"/>
        <v>206893</v>
      </c>
      <c r="M9" s="1">
        <f t="shared" si="2"/>
        <v>481.05431309904151</v>
      </c>
      <c r="N9" s="1">
        <v>150570</v>
      </c>
    </row>
    <row r="10" spans="1:14" ht="25.8" customHeight="1" x14ac:dyDescent="0.3">
      <c r="B10" s="27">
        <v>31</v>
      </c>
      <c r="E10" s="9">
        <v>100</v>
      </c>
      <c r="F10" s="8">
        <v>790</v>
      </c>
      <c r="G10" s="8">
        <f t="shared" si="0"/>
        <v>79000</v>
      </c>
      <c r="I10" s="10">
        <v>125</v>
      </c>
      <c r="J10" s="11">
        <v>790</v>
      </c>
      <c r="K10" s="8">
        <f t="shared" si="1"/>
        <v>98750</v>
      </c>
      <c r="M10" s="1">
        <f t="shared" si="2"/>
        <v>574.93600000000004</v>
      </c>
      <c r="N10" s="1">
        <v>71867</v>
      </c>
    </row>
    <row r="11" spans="1:14" ht="25.8" customHeight="1" x14ac:dyDescent="0.3">
      <c r="B11" s="27">
        <v>200</v>
      </c>
      <c r="E11" s="9">
        <v>10</v>
      </c>
      <c r="F11" s="8">
        <v>1320</v>
      </c>
      <c r="G11" s="8">
        <f t="shared" si="0"/>
        <v>13200</v>
      </c>
      <c r="I11" s="10">
        <v>13</v>
      </c>
      <c r="J11" s="11">
        <v>1320</v>
      </c>
      <c r="K11" s="8">
        <f t="shared" si="1"/>
        <v>17160</v>
      </c>
      <c r="M11" s="1">
        <f t="shared" si="2"/>
        <v>960.61538461538464</v>
      </c>
      <c r="N11" s="1">
        <v>12488</v>
      </c>
    </row>
    <row r="12" spans="1:14" ht="25.8" customHeight="1" x14ac:dyDescent="0.3">
      <c r="B12" s="28"/>
      <c r="E12" s="9">
        <v>10</v>
      </c>
      <c r="F12" s="8">
        <v>3370</v>
      </c>
      <c r="G12" s="8">
        <f t="shared" si="0"/>
        <v>33700</v>
      </c>
      <c r="I12" s="10">
        <v>13</v>
      </c>
      <c r="J12" s="11">
        <v>3370</v>
      </c>
      <c r="K12" s="8">
        <f t="shared" si="1"/>
        <v>43810</v>
      </c>
      <c r="M12" s="1">
        <f t="shared" si="2"/>
        <v>2452.5384615384614</v>
      </c>
      <c r="N12" s="5">
        <v>31883</v>
      </c>
    </row>
    <row r="13" spans="1:14" ht="25.8" customHeight="1" x14ac:dyDescent="0.3">
      <c r="B13" s="27">
        <v>13</v>
      </c>
      <c r="E13" s="9">
        <v>2</v>
      </c>
      <c r="F13" s="8">
        <v>85000</v>
      </c>
      <c r="G13" s="8">
        <f t="shared" si="0"/>
        <v>170000</v>
      </c>
      <c r="I13" s="10">
        <v>3</v>
      </c>
      <c r="J13" s="11">
        <v>85000</v>
      </c>
      <c r="K13" s="8">
        <f t="shared" si="1"/>
        <v>255000</v>
      </c>
      <c r="M13" s="1">
        <f t="shared" si="2"/>
        <v>61860.333333333336</v>
      </c>
      <c r="N13" s="1">
        <v>185581</v>
      </c>
    </row>
    <row r="14" spans="1:14" ht="25.8" customHeight="1" x14ac:dyDescent="0.3">
      <c r="E14" s="9">
        <v>1</v>
      </c>
      <c r="F14" s="8">
        <v>2600</v>
      </c>
      <c r="G14" s="8">
        <f t="shared" si="0"/>
        <v>2600</v>
      </c>
      <c r="I14" s="10">
        <v>1</v>
      </c>
      <c r="J14" s="11">
        <v>2600</v>
      </c>
      <c r="K14" s="8">
        <f t="shared" si="1"/>
        <v>2600</v>
      </c>
      <c r="M14" s="1">
        <f t="shared" si="2"/>
        <v>1892</v>
      </c>
      <c r="N14" s="1">
        <v>1892</v>
      </c>
    </row>
    <row r="15" spans="1:14" ht="25.8" customHeight="1" x14ac:dyDescent="0.3">
      <c r="E15" s="9">
        <v>5</v>
      </c>
      <c r="F15" s="8">
        <v>3800</v>
      </c>
      <c r="G15" s="8">
        <f t="shared" si="0"/>
        <v>19000</v>
      </c>
      <c r="I15" s="10">
        <v>6</v>
      </c>
      <c r="J15" s="11">
        <v>3800</v>
      </c>
      <c r="K15" s="8">
        <f t="shared" si="1"/>
        <v>22800</v>
      </c>
      <c r="M15" s="1">
        <f t="shared" si="2"/>
        <v>2765.5</v>
      </c>
      <c r="N15" s="1">
        <v>16593</v>
      </c>
    </row>
    <row r="16" spans="1:14" ht="25.8" customHeight="1" x14ac:dyDescent="0.3">
      <c r="E16" s="9">
        <v>1</v>
      </c>
      <c r="F16" s="8">
        <v>4670</v>
      </c>
      <c r="G16" s="8">
        <f t="shared" si="0"/>
        <v>4670</v>
      </c>
      <c r="I16" s="10">
        <v>1</v>
      </c>
      <c r="J16" s="11">
        <v>4670</v>
      </c>
      <c r="K16" s="8">
        <f t="shared" si="1"/>
        <v>4670</v>
      </c>
      <c r="M16" s="1">
        <f t="shared" si="2"/>
        <v>3399</v>
      </c>
      <c r="N16" s="1">
        <v>3399</v>
      </c>
    </row>
    <row r="17" spans="5:14" ht="25.8" customHeight="1" x14ac:dyDescent="0.3">
      <c r="E17" s="9">
        <v>10</v>
      </c>
      <c r="F17" s="8">
        <v>5950</v>
      </c>
      <c r="G17" s="8">
        <f t="shared" si="0"/>
        <v>59500</v>
      </c>
      <c r="I17" s="10">
        <v>13</v>
      </c>
      <c r="J17" s="11">
        <v>5950</v>
      </c>
      <c r="K17" s="8">
        <f t="shared" si="1"/>
        <v>77350</v>
      </c>
      <c r="M17" s="1">
        <f t="shared" si="2"/>
        <v>4330.2307692307695</v>
      </c>
      <c r="N17" s="1">
        <v>56293</v>
      </c>
    </row>
    <row r="18" spans="5:14" ht="25.8" customHeight="1" x14ac:dyDescent="0.3">
      <c r="E18" s="9">
        <v>7</v>
      </c>
      <c r="F18" s="8">
        <v>8340</v>
      </c>
      <c r="G18" s="8">
        <f t="shared" si="0"/>
        <v>58380</v>
      </c>
      <c r="I18" s="10">
        <v>9</v>
      </c>
      <c r="J18" s="11">
        <v>8340</v>
      </c>
      <c r="K18" s="8">
        <f t="shared" si="1"/>
        <v>75060</v>
      </c>
      <c r="M18" s="1">
        <f t="shared" si="2"/>
        <v>6069.5555555555557</v>
      </c>
      <c r="N18" s="1">
        <v>54626</v>
      </c>
    </row>
    <row r="19" spans="5:14" ht="25.8" customHeight="1" x14ac:dyDescent="0.3">
      <c r="E19" s="9">
        <v>9</v>
      </c>
      <c r="F19" s="8">
        <v>33220</v>
      </c>
      <c r="G19" s="8">
        <f t="shared" si="0"/>
        <v>298980</v>
      </c>
      <c r="I19" s="10">
        <v>11</v>
      </c>
      <c r="J19" s="11">
        <v>33220</v>
      </c>
      <c r="K19" s="8">
        <f t="shared" si="1"/>
        <v>365420</v>
      </c>
      <c r="M19" s="1">
        <f t="shared" si="2"/>
        <v>24176.545454545456</v>
      </c>
      <c r="N19" s="1">
        <v>265942</v>
      </c>
    </row>
    <row r="20" spans="5:14" ht="25.8" customHeight="1" x14ac:dyDescent="0.3">
      <c r="E20" s="9">
        <v>4</v>
      </c>
      <c r="F20" s="8">
        <v>38800</v>
      </c>
      <c r="G20" s="8">
        <f t="shared" si="0"/>
        <v>155200</v>
      </c>
      <c r="I20" s="10">
        <v>5</v>
      </c>
      <c r="J20" s="11">
        <v>38800</v>
      </c>
      <c r="K20" s="8">
        <f t="shared" si="1"/>
        <v>194000</v>
      </c>
      <c r="M20" s="1">
        <f t="shared" si="2"/>
        <v>28237.4</v>
      </c>
      <c r="N20" s="1">
        <v>141187</v>
      </c>
    </row>
    <row r="21" spans="5:14" ht="25.8" customHeight="1" x14ac:dyDescent="0.3">
      <c r="E21" s="9">
        <v>2</v>
      </c>
      <c r="F21" s="8">
        <v>48900</v>
      </c>
      <c r="G21" s="8">
        <f t="shared" si="0"/>
        <v>97800</v>
      </c>
      <c r="I21" s="10">
        <v>3</v>
      </c>
      <c r="J21" s="11">
        <v>48900</v>
      </c>
      <c r="K21" s="8">
        <f t="shared" si="1"/>
        <v>146700</v>
      </c>
      <c r="M21" s="1">
        <f t="shared" si="2"/>
        <v>35587.666666666664</v>
      </c>
      <c r="N21" s="1">
        <v>106763</v>
      </c>
    </row>
    <row r="22" spans="5:14" ht="25.8" customHeight="1" x14ac:dyDescent="0.3">
      <c r="E22" s="9">
        <v>94</v>
      </c>
      <c r="F22" s="8">
        <v>4350</v>
      </c>
      <c r="G22" s="8">
        <f t="shared" si="0"/>
        <v>408900</v>
      </c>
      <c r="I22" s="10">
        <v>118</v>
      </c>
      <c r="J22" s="11">
        <v>4350</v>
      </c>
      <c r="K22" s="8">
        <f t="shared" si="1"/>
        <v>513300</v>
      </c>
      <c r="M22" s="1">
        <f t="shared" si="2"/>
        <v>3165.7966101694915</v>
      </c>
      <c r="N22" s="1">
        <v>373564</v>
      </c>
    </row>
    <row r="23" spans="5:14" ht="25.8" customHeight="1" x14ac:dyDescent="0.3">
      <c r="E23" s="9">
        <v>4</v>
      </c>
      <c r="F23" s="8">
        <v>36000</v>
      </c>
      <c r="G23" s="8">
        <f t="shared" si="0"/>
        <v>144000</v>
      </c>
      <c r="I23" s="10">
        <v>5</v>
      </c>
      <c r="J23" s="11">
        <v>36000</v>
      </c>
      <c r="K23" s="8">
        <f t="shared" si="1"/>
        <v>180000</v>
      </c>
      <c r="M23" s="1">
        <f t="shared" si="2"/>
        <v>26199.8</v>
      </c>
      <c r="N23" s="1">
        <v>130999</v>
      </c>
    </row>
    <row r="24" spans="5:14" ht="25.8" customHeight="1" x14ac:dyDescent="0.3">
      <c r="E24" s="9">
        <v>3</v>
      </c>
      <c r="F24" s="8">
        <v>44000</v>
      </c>
      <c r="G24" s="8">
        <f t="shared" si="0"/>
        <v>132000</v>
      </c>
      <c r="I24" s="10">
        <v>4</v>
      </c>
      <c r="J24" s="11">
        <v>44000</v>
      </c>
      <c r="K24" s="8">
        <f t="shared" si="1"/>
        <v>176000</v>
      </c>
      <c r="M24" s="1">
        <f t="shared" si="2"/>
        <v>32021.75</v>
      </c>
      <c r="N24" s="1">
        <v>128087</v>
      </c>
    </row>
    <row r="25" spans="5:14" ht="25.8" customHeight="1" x14ac:dyDescent="0.3">
      <c r="E25" s="9">
        <v>3</v>
      </c>
      <c r="F25" s="8">
        <v>53500</v>
      </c>
      <c r="G25" s="8">
        <f t="shared" si="0"/>
        <v>160500</v>
      </c>
      <c r="I25" s="10">
        <v>4</v>
      </c>
      <c r="J25" s="11">
        <v>53500</v>
      </c>
      <c r="K25" s="8">
        <f t="shared" si="1"/>
        <v>214000</v>
      </c>
      <c r="M25" s="1">
        <f t="shared" si="2"/>
        <v>38935.5</v>
      </c>
      <c r="N25" s="1">
        <v>155742</v>
      </c>
    </row>
    <row r="26" spans="5:14" ht="25.8" customHeight="1" x14ac:dyDescent="0.3">
      <c r="E26" s="9">
        <v>92</v>
      </c>
      <c r="F26" s="13">
        <v>24000</v>
      </c>
      <c r="G26" s="13">
        <f t="shared" si="0"/>
        <v>2208000</v>
      </c>
      <c r="I26" s="10">
        <v>115</v>
      </c>
      <c r="J26" s="11">
        <v>24000</v>
      </c>
      <c r="K26" s="8">
        <f t="shared" si="1"/>
        <v>2760000</v>
      </c>
      <c r="M26" s="1">
        <f t="shared" si="2"/>
        <v>17466.452173913043</v>
      </c>
      <c r="N26" s="1">
        <v>2008642</v>
      </c>
    </row>
    <row r="27" spans="5:14" ht="25.8" customHeight="1" x14ac:dyDescent="0.3">
      <c r="E27" s="9">
        <v>2</v>
      </c>
      <c r="F27" s="13">
        <v>31500</v>
      </c>
      <c r="G27" s="13">
        <f t="shared" si="0"/>
        <v>63000</v>
      </c>
      <c r="I27" s="10">
        <v>3</v>
      </c>
      <c r="J27" s="11">
        <v>31500</v>
      </c>
      <c r="K27" s="8">
        <f t="shared" si="1"/>
        <v>94500</v>
      </c>
      <c r="M27" s="1">
        <f t="shared" si="2"/>
        <v>22924.666666666668</v>
      </c>
      <c r="N27" s="1">
        <v>68774</v>
      </c>
    </row>
    <row r="28" spans="5:14" ht="25.8" customHeight="1" x14ac:dyDescent="0.3">
      <c r="E28" s="9">
        <v>34</v>
      </c>
      <c r="F28" s="8">
        <v>18045</v>
      </c>
      <c r="G28" s="8">
        <f t="shared" si="0"/>
        <v>613530</v>
      </c>
      <c r="I28" s="10">
        <v>43</v>
      </c>
      <c r="J28" s="11">
        <v>18045</v>
      </c>
      <c r="K28" s="8">
        <f t="shared" si="1"/>
        <v>775935</v>
      </c>
      <c r="M28" s="1">
        <f t="shared" si="2"/>
        <v>13132.581395348838</v>
      </c>
      <c r="N28" s="1">
        <v>564701</v>
      </c>
    </row>
    <row r="29" spans="5:14" ht="25.8" customHeight="1" x14ac:dyDescent="0.3">
      <c r="E29" s="9">
        <v>51</v>
      </c>
      <c r="F29" s="8">
        <v>18505</v>
      </c>
      <c r="G29" s="8">
        <f t="shared" si="0"/>
        <v>943755</v>
      </c>
      <c r="I29" s="10">
        <v>64</v>
      </c>
      <c r="J29" s="11">
        <v>18505</v>
      </c>
      <c r="K29" s="8">
        <f t="shared" si="1"/>
        <v>1184320</v>
      </c>
      <c r="M29" s="1">
        <f t="shared" si="2"/>
        <v>13467.359375</v>
      </c>
      <c r="N29" s="1">
        <v>861911</v>
      </c>
    </row>
    <row r="30" spans="5:14" ht="25.8" customHeight="1" x14ac:dyDescent="0.3">
      <c r="E30" s="9">
        <v>2</v>
      </c>
      <c r="F30" s="13">
        <v>15000</v>
      </c>
      <c r="G30" s="13">
        <f t="shared" si="0"/>
        <v>30000</v>
      </c>
      <c r="I30" s="10">
        <v>3</v>
      </c>
      <c r="J30" s="11">
        <v>15000</v>
      </c>
      <c r="K30" s="8">
        <f t="shared" si="1"/>
        <v>45000</v>
      </c>
      <c r="M30" s="1">
        <f t="shared" si="2"/>
        <v>10916.333333333334</v>
      </c>
      <c r="N30" s="1">
        <v>32749</v>
      </c>
    </row>
    <row r="31" spans="5:14" ht="25.8" customHeight="1" x14ac:dyDescent="0.3">
      <c r="E31" s="9">
        <v>780</v>
      </c>
      <c r="F31" s="8">
        <v>5600</v>
      </c>
      <c r="G31" s="8">
        <f t="shared" si="0"/>
        <v>4368000</v>
      </c>
      <c r="I31" s="10">
        <v>975</v>
      </c>
      <c r="J31" s="11">
        <v>5600</v>
      </c>
      <c r="K31" s="8">
        <f t="shared" si="1"/>
        <v>5460000</v>
      </c>
      <c r="M31" s="1">
        <f t="shared" si="2"/>
        <v>4075.5056410256411</v>
      </c>
      <c r="N31" s="1">
        <v>3973618</v>
      </c>
    </row>
    <row r="32" spans="5:14" ht="25.8" customHeight="1" x14ac:dyDescent="0.3">
      <c r="E32" s="9">
        <v>36</v>
      </c>
      <c r="F32" s="8">
        <v>2200</v>
      </c>
      <c r="G32" s="8">
        <f t="shared" si="0"/>
        <v>79200</v>
      </c>
      <c r="I32" s="10">
        <v>45</v>
      </c>
      <c r="J32" s="11">
        <v>2200</v>
      </c>
      <c r="K32" s="8">
        <f t="shared" si="1"/>
        <v>99000</v>
      </c>
      <c r="M32" s="1">
        <f t="shared" si="2"/>
        <v>1601.088888888889</v>
      </c>
      <c r="N32" s="1">
        <v>72049</v>
      </c>
    </row>
    <row r="33" spans="5:20" ht="25.8" customHeight="1" x14ac:dyDescent="0.3">
      <c r="E33" s="9">
        <v>94</v>
      </c>
      <c r="F33" s="8">
        <v>1400</v>
      </c>
      <c r="G33" s="8">
        <f t="shared" si="0"/>
        <v>131600</v>
      </c>
      <c r="I33" s="10">
        <v>118</v>
      </c>
      <c r="J33" s="11">
        <v>1400</v>
      </c>
      <c r="K33" s="8">
        <f t="shared" si="1"/>
        <v>165200</v>
      </c>
      <c r="M33" s="1">
        <f t="shared" si="2"/>
        <v>1018.8728813559322</v>
      </c>
      <c r="N33" s="1">
        <v>120227</v>
      </c>
    </row>
    <row r="34" spans="5:20" ht="25.8" customHeight="1" x14ac:dyDescent="0.3">
      <c r="E34" s="9">
        <v>62</v>
      </c>
      <c r="F34" s="8">
        <v>1350</v>
      </c>
      <c r="G34" s="8">
        <f t="shared" si="0"/>
        <v>83700</v>
      </c>
      <c r="I34" s="10">
        <v>78</v>
      </c>
      <c r="J34" s="11">
        <v>1350</v>
      </c>
      <c r="K34" s="8">
        <f t="shared" si="1"/>
        <v>105300</v>
      </c>
      <c r="M34" s="1">
        <f t="shared" si="2"/>
        <v>982.48717948717945</v>
      </c>
      <c r="N34" s="1">
        <v>76634</v>
      </c>
      <c r="T34" s="16" t="e">
        <f>#REF!+#REF!</f>
        <v>#REF!</v>
      </c>
    </row>
    <row r="35" spans="5:20" ht="25.8" customHeight="1" x14ac:dyDescent="0.3">
      <c r="E35" s="9">
        <v>16</v>
      </c>
      <c r="F35" s="8">
        <v>11075</v>
      </c>
      <c r="G35" s="8">
        <f t="shared" si="0"/>
        <v>177200</v>
      </c>
      <c r="I35" s="10">
        <v>20</v>
      </c>
      <c r="J35" s="11">
        <v>11075</v>
      </c>
      <c r="K35" s="8">
        <f t="shared" si="1"/>
        <v>221500</v>
      </c>
      <c r="M35" s="1">
        <f t="shared" si="2"/>
        <v>8060.05</v>
      </c>
      <c r="N35" s="1">
        <v>161201</v>
      </c>
    </row>
    <row r="36" spans="5:20" ht="25.8" customHeight="1" x14ac:dyDescent="0.3">
      <c r="E36" s="9">
        <v>4</v>
      </c>
      <c r="F36" s="8">
        <v>18400</v>
      </c>
      <c r="G36" s="8">
        <f t="shared" si="0"/>
        <v>73600</v>
      </c>
      <c r="I36" s="10">
        <v>5</v>
      </c>
      <c r="J36" s="11">
        <v>18400</v>
      </c>
      <c r="K36" s="8">
        <f t="shared" si="1"/>
        <v>92000</v>
      </c>
      <c r="M36" s="1">
        <f t="shared" si="2"/>
        <v>13391</v>
      </c>
      <c r="N36" s="1">
        <v>66955</v>
      </c>
    </row>
    <row r="37" spans="5:20" ht="25.8" customHeight="1" x14ac:dyDescent="0.3">
      <c r="E37" s="9">
        <v>6</v>
      </c>
      <c r="F37" s="8">
        <v>82000</v>
      </c>
      <c r="G37" s="8">
        <f t="shared" si="0"/>
        <v>492000</v>
      </c>
      <c r="I37" s="10">
        <v>8</v>
      </c>
      <c r="J37" s="11">
        <v>82000</v>
      </c>
      <c r="K37" s="8">
        <f t="shared" si="1"/>
        <v>656000</v>
      </c>
      <c r="M37" s="1">
        <f t="shared" si="2"/>
        <v>59677.125</v>
      </c>
      <c r="N37" s="1">
        <v>477417</v>
      </c>
    </row>
    <row r="38" spans="5:20" ht="25.8" customHeight="1" x14ac:dyDescent="0.3">
      <c r="E38" s="9">
        <v>410</v>
      </c>
      <c r="F38" s="8">
        <v>270</v>
      </c>
      <c r="G38" s="8">
        <f t="shared" si="0"/>
        <v>110700</v>
      </c>
      <c r="I38" s="10">
        <v>513</v>
      </c>
      <c r="J38" s="11">
        <v>270</v>
      </c>
      <c r="K38" s="8">
        <f t="shared" si="1"/>
        <v>138510</v>
      </c>
      <c r="M38" s="1">
        <f t="shared" si="2"/>
        <v>196.49902534113062</v>
      </c>
      <c r="N38" s="1">
        <v>100804</v>
      </c>
    </row>
    <row r="39" spans="5:20" ht="25.8" customHeight="1" x14ac:dyDescent="0.3">
      <c r="E39" s="9">
        <v>860</v>
      </c>
      <c r="F39" s="8">
        <v>351</v>
      </c>
      <c r="G39" s="8">
        <f t="shared" si="0"/>
        <v>301860</v>
      </c>
      <c r="I39" s="10">
        <v>1075</v>
      </c>
      <c r="J39" s="11">
        <v>351</v>
      </c>
      <c r="K39" s="8">
        <f t="shared" si="1"/>
        <v>377325</v>
      </c>
      <c r="M39" s="1">
        <f t="shared" si="2"/>
        <v>255.44651162790697</v>
      </c>
      <c r="N39" s="1">
        <v>274605</v>
      </c>
    </row>
    <row r="40" spans="5:20" ht="25.8" customHeight="1" x14ac:dyDescent="0.3">
      <c r="E40" s="9">
        <v>2600</v>
      </c>
      <c r="F40" s="8">
        <v>584</v>
      </c>
      <c r="G40" s="8">
        <f t="shared" si="0"/>
        <v>1518400</v>
      </c>
      <c r="I40" s="10">
        <v>3250</v>
      </c>
      <c r="J40" s="11">
        <v>584</v>
      </c>
      <c r="K40" s="8">
        <f t="shared" si="1"/>
        <v>1898000</v>
      </c>
      <c r="M40" s="1">
        <f t="shared" si="2"/>
        <v>425.01723076923076</v>
      </c>
      <c r="N40" s="1">
        <v>1381306</v>
      </c>
    </row>
    <row r="41" spans="5:20" ht="25.8" customHeight="1" x14ac:dyDescent="0.3">
      <c r="E41" s="9">
        <v>1800</v>
      </c>
      <c r="F41" s="8">
        <v>630</v>
      </c>
      <c r="G41" s="8">
        <f t="shared" si="0"/>
        <v>1134000</v>
      </c>
      <c r="I41" s="10">
        <v>2250</v>
      </c>
      <c r="J41" s="11">
        <v>630</v>
      </c>
      <c r="K41" s="8">
        <f t="shared" si="1"/>
        <v>1417500</v>
      </c>
      <c r="M41" s="1">
        <f t="shared" si="2"/>
        <v>458.49422222222222</v>
      </c>
      <c r="N41" s="1">
        <v>1031612</v>
      </c>
    </row>
    <row r="42" spans="5:20" ht="25.8" customHeight="1" x14ac:dyDescent="0.3">
      <c r="E42" s="9">
        <v>100</v>
      </c>
      <c r="F42" s="8">
        <v>4200</v>
      </c>
      <c r="G42" s="8">
        <f t="shared" si="0"/>
        <v>420000</v>
      </c>
      <c r="I42" s="10">
        <v>125</v>
      </c>
      <c r="J42" s="11">
        <v>4200</v>
      </c>
      <c r="K42" s="8">
        <f t="shared" si="1"/>
        <v>525000</v>
      </c>
      <c r="M42" s="1">
        <f t="shared" si="2"/>
        <v>3056.6320000000001</v>
      </c>
      <c r="N42" s="1">
        <v>382079</v>
      </c>
    </row>
    <row r="43" spans="5:20" ht="25.8" customHeight="1" x14ac:dyDescent="0.3">
      <c r="E43" s="9">
        <v>110</v>
      </c>
      <c r="F43" s="8">
        <v>2800</v>
      </c>
      <c r="G43" s="8">
        <f t="shared" si="0"/>
        <v>308000</v>
      </c>
      <c r="I43" s="10">
        <v>138</v>
      </c>
      <c r="J43" s="11">
        <v>2800</v>
      </c>
      <c r="K43" s="8">
        <f t="shared" si="1"/>
        <v>386400</v>
      </c>
      <c r="M43" s="1">
        <f t="shared" si="2"/>
        <v>2037.7463768115942</v>
      </c>
      <c r="N43" s="1">
        <v>281209</v>
      </c>
    </row>
    <row r="44" spans="5:20" ht="25.8" customHeight="1" x14ac:dyDescent="0.3">
      <c r="E44" s="9">
        <v>12</v>
      </c>
      <c r="F44" s="8">
        <v>5000</v>
      </c>
      <c r="G44" s="8">
        <f t="shared" si="0"/>
        <v>60000</v>
      </c>
      <c r="I44" s="10">
        <v>15</v>
      </c>
      <c r="J44" s="11">
        <v>5000</v>
      </c>
      <c r="K44" s="8">
        <f t="shared" si="1"/>
        <v>75000</v>
      </c>
      <c r="M44" s="1">
        <f t="shared" si="2"/>
        <v>3638.8</v>
      </c>
      <c r="N44" s="1">
        <v>54582</v>
      </c>
    </row>
    <row r="45" spans="5:20" ht="25.8" customHeight="1" x14ac:dyDescent="0.3">
      <c r="E45" s="9">
        <v>12</v>
      </c>
      <c r="F45" s="8">
        <v>6000</v>
      </c>
      <c r="G45" s="8">
        <f t="shared" si="0"/>
        <v>72000</v>
      </c>
      <c r="I45" s="10">
        <v>15</v>
      </c>
      <c r="J45" s="11">
        <v>6000</v>
      </c>
      <c r="K45" s="8">
        <f t="shared" si="1"/>
        <v>90000</v>
      </c>
      <c r="M45" s="1">
        <f t="shared" si="2"/>
        <v>4366.6000000000004</v>
      </c>
      <c r="N45" s="1">
        <v>65499</v>
      </c>
    </row>
    <row r="46" spans="5:20" ht="25.8" customHeight="1" x14ac:dyDescent="0.3">
      <c r="E46" s="9">
        <v>46</v>
      </c>
      <c r="F46" s="8">
        <v>1800</v>
      </c>
      <c r="G46" s="8">
        <f t="shared" si="0"/>
        <v>82800</v>
      </c>
      <c r="I46" s="10">
        <v>58</v>
      </c>
      <c r="J46" s="11">
        <v>1800</v>
      </c>
      <c r="K46" s="8">
        <f t="shared" si="1"/>
        <v>104400</v>
      </c>
      <c r="M46" s="1">
        <f t="shared" si="2"/>
        <v>1309.9827586206898</v>
      </c>
      <c r="N46" s="1">
        <v>75979</v>
      </c>
    </row>
    <row r="47" spans="5:20" ht="25.8" customHeight="1" x14ac:dyDescent="0.3">
      <c r="E47" s="9">
        <v>40</v>
      </c>
      <c r="F47" s="8">
        <v>2100</v>
      </c>
      <c r="G47" s="8">
        <f t="shared" si="0"/>
        <v>84000</v>
      </c>
      <c r="I47" s="10">
        <v>50</v>
      </c>
      <c r="J47" s="11">
        <v>2100</v>
      </c>
      <c r="K47" s="8">
        <f t="shared" si="1"/>
        <v>105000</v>
      </c>
      <c r="M47" s="1">
        <f t="shared" si="2"/>
        <v>1528.3</v>
      </c>
      <c r="N47" s="1">
        <v>76415</v>
      </c>
    </row>
    <row r="48" spans="5:20" ht="25.8" customHeight="1" x14ac:dyDescent="0.3">
      <c r="E48" s="9">
        <v>10</v>
      </c>
      <c r="F48" s="8">
        <v>1800</v>
      </c>
      <c r="G48" s="8">
        <f t="shared" si="0"/>
        <v>18000</v>
      </c>
      <c r="I48" s="10">
        <v>13</v>
      </c>
      <c r="J48" s="11">
        <v>1800</v>
      </c>
      <c r="K48" s="8">
        <f t="shared" si="1"/>
        <v>23400</v>
      </c>
      <c r="M48" s="1">
        <f t="shared" si="2"/>
        <v>1310</v>
      </c>
      <c r="N48" s="1">
        <v>17030</v>
      </c>
    </row>
    <row r="49" spans="5:14" ht="25.8" customHeight="1" x14ac:dyDescent="0.3">
      <c r="E49" s="9">
        <v>300</v>
      </c>
      <c r="F49" s="8">
        <v>630</v>
      </c>
      <c r="G49" s="8">
        <f t="shared" si="0"/>
        <v>189000</v>
      </c>
      <c r="I49" s="10">
        <v>375</v>
      </c>
      <c r="J49" s="11">
        <v>630</v>
      </c>
      <c r="K49" s="8">
        <f t="shared" si="1"/>
        <v>236250</v>
      </c>
      <c r="M49" s="1">
        <f t="shared" si="2"/>
        <v>458.49333333333334</v>
      </c>
      <c r="N49" s="1">
        <v>171935</v>
      </c>
    </row>
    <row r="50" spans="5:14" ht="25.8" customHeight="1" x14ac:dyDescent="0.3">
      <c r="E50" s="9">
        <v>50</v>
      </c>
      <c r="F50" s="8">
        <v>950</v>
      </c>
      <c r="G50" s="8">
        <f t="shared" si="0"/>
        <v>47500</v>
      </c>
      <c r="I50" s="10">
        <v>63</v>
      </c>
      <c r="J50" s="11">
        <v>950</v>
      </c>
      <c r="K50" s="8">
        <f t="shared" si="1"/>
        <v>59850</v>
      </c>
      <c r="M50" s="1">
        <f t="shared" si="2"/>
        <v>691.38095238095241</v>
      </c>
      <c r="N50" s="1">
        <v>43557</v>
      </c>
    </row>
    <row r="51" spans="5:14" ht="25.8" customHeight="1" x14ac:dyDescent="0.3">
      <c r="E51" s="9">
        <v>25</v>
      </c>
      <c r="F51" s="8">
        <v>1450</v>
      </c>
      <c r="G51" s="8">
        <f t="shared" si="0"/>
        <v>36250</v>
      </c>
      <c r="I51" s="10">
        <v>31</v>
      </c>
      <c r="J51" s="11">
        <v>1450</v>
      </c>
      <c r="K51" s="8">
        <f t="shared" si="1"/>
        <v>44950</v>
      </c>
      <c r="M51" s="1">
        <f t="shared" si="2"/>
        <v>1055.258064516129</v>
      </c>
      <c r="N51" s="1">
        <v>32713</v>
      </c>
    </row>
    <row r="52" spans="5:14" ht="25.8" customHeight="1" x14ac:dyDescent="0.3">
      <c r="E52" s="9">
        <v>480</v>
      </c>
      <c r="F52" s="8">
        <v>1750</v>
      </c>
      <c r="G52" s="8">
        <f t="shared" si="0"/>
        <v>840000</v>
      </c>
      <c r="I52" s="10">
        <v>600</v>
      </c>
      <c r="J52" s="11">
        <v>1750</v>
      </c>
      <c r="K52" s="8">
        <f t="shared" si="1"/>
        <v>1050000</v>
      </c>
      <c r="M52" s="1">
        <f t="shared" si="2"/>
        <v>1273.5966666666666</v>
      </c>
      <c r="N52" s="1">
        <v>764158</v>
      </c>
    </row>
    <row r="53" spans="5:14" ht="25.8" customHeight="1" x14ac:dyDescent="0.3">
      <c r="E53" s="9">
        <v>1</v>
      </c>
      <c r="F53" s="8">
        <v>15000</v>
      </c>
      <c r="G53" s="8">
        <f t="shared" si="0"/>
        <v>15000</v>
      </c>
      <c r="I53" s="10">
        <v>1</v>
      </c>
      <c r="J53" s="11">
        <v>15000</v>
      </c>
      <c r="K53" s="8">
        <f t="shared" si="1"/>
        <v>15000</v>
      </c>
      <c r="M53" s="1">
        <f t="shared" si="2"/>
        <v>10916</v>
      </c>
      <c r="N53" s="1">
        <v>10916</v>
      </c>
    </row>
    <row r="54" spans="5:14" ht="25.8" customHeight="1" x14ac:dyDescent="0.3">
      <c r="E54" s="9">
        <v>1</v>
      </c>
      <c r="F54" s="8">
        <v>18000</v>
      </c>
      <c r="G54" s="8">
        <f t="shared" si="0"/>
        <v>18000</v>
      </c>
      <c r="I54" s="10">
        <v>1</v>
      </c>
      <c r="J54" s="11">
        <v>18000</v>
      </c>
      <c r="K54" s="8">
        <f t="shared" ref="K54:K90" si="3">J54*I54</f>
        <v>18000</v>
      </c>
      <c r="M54" s="1">
        <f t="shared" si="2"/>
        <v>13099</v>
      </c>
      <c r="N54" s="1">
        <v>13099</v>
      </c>
    </row>
    <row r="55" spans="5:14" ht="25.8" customHeight="1" x14ac:dyDescent="0.3">
      <c r="E55" s="9">
        <v>6</v>
      </c>
      <c r="F55" s="8">
        <v>20000</v>
      </c>
      <c r="G55" s="8">
        <f t="shared" si="0"/>
        <v>120000</v>
      </c>
      <c r="I55" s="10">
        <v>8</v>
      </c>
      <c r="J55" s="11">
        <v>20000</v>
      </c>
      <c r="K55" s="8">
        <f t="shared" si="3"/>
        <v>160000</v>
      </c>
      <c r="M55" s="1">
        <f t="shared" si="2"/>
        <v>14555.375</v>
      </c>
      <c r="N55" s="1">
        <v>116443</v>
      </c>
    </row>
    <row r="56" spans="5:14" ht="25.8" customHeight="1" x14ac:dyDescent="0.3">
      <c r="E56" s="9">
        <v>1</v>
      </c>
      <c r="F56" s="8">
        <v>25000</v>
      </c>
      <c r="G56" s="8">
        <f t="shared" si="0"/>
        <v>25000</v>
      </c>
      <c r="I56" s="10">
        <v>1</v>
      </c>
      <c r="J56" s="11">
        <v>25000</v>
      </c>
      <c r="K56" s="8">
        <f t="shared" si="3"/>
        <v>25000</v>
      </c>
      <c r="M56" s="1">
        <f t="shared" si="2"/>
        <v>18194</v>
      </c>
      <c r="N56" s="1">
        <v>18194</v>
      </c>
    </row>
    <row r="57" spans="5:14" ht="25.8" customHeight="1" x14ac:dyDescent="0.3">
      <c r="E57" s="9">
        <v>1</v>
      </c>
      <c r="F57" s="8">
        <v>12000</v>
      </c>
      <c r="G57" s="8">
        <f t="shared" si="0"/>
        <v>12000</v>
      </c>
      <c r="I57" s="10">
        <v>1</v>
      </c>
      <c r="J57" s="11">
        <v>12000</v>
      </c>
      <c r="K57" s="8">
        <f t="shared" si="3"/>
        <v>12000</v>
      </c>
      <c r="M57" s="1">
        <f t="shared" si="2"/>
        <v>8734</v>
      </c>
      <c r="N57" s="1">
        <v>8734</v>
      </c>
    </row>
    <row r="58" spans="5:14" ht="25.8" customHeight="1" x14ac:dyDescent="0.3">
      <c r="E58" s="9">
        <v>6</v>
      </c>
      <c r="F58" s="8">
        <v>8700</v>
      </c>
      <c r="G58" s="8">
        <f t="shared" si="0"/>
        <v>52200</v>
      </c>
      <c r="I58" s="10">
        <v>8</v>
      </c>
      <c r="J58" s="11">
        <v>8700</v>
      </c>
      <c r="K58" s="8">
        <f t="shared" si="3"/>
        <v>69600</v>
      </c>
      <c r="M58" s="1">
        <f t="shared" si="2"/>
        <v>6331.625</v>
      </c>
      <c r="N58" s="1">
        <v>50653</v>
      </c>
    </row>
    <row r="59" spans="5:14" ht="25.8" customHeight="1" x14ac:dyDescent="0.3">
      <c r="E59" s="9">
        <v>400</v>
      </c>
      <c r="F59" s="8">
        <v>1050</v>
      </c>
      <c r="G59" s="8">
        <f t="shared" si="0"/>
        <v>420000</v>
      </c>
      <c r="I59" s="10">
        <v>500</v>
      </c>
      <c r="J59" s="11">
        <v>1050</v>
      </c>
      <c r="K59" s="8">
        <f t="shared" si="3"/>
        <v>525000</v>
      </c>
      <c r="M59" s="1">
        <f t="shared" si="2"/>
        <v>764.15800000000002</v>
      </c>
      <c r="N59" s="1">
        <v>382079</v>
      </c>
    </row>
    <row r="60" spans="5:14" ht="25.8" customHeight="1" x14ac:dyDescent="0.3">
      <c r="E60" s="9">
        <v>20</v>
      </c>
      <c r="F60" s="8">
        <v>1720</v>
      </c>
      <c r="G60" s="8">
        <f t="shared" si="0"/>
        <v>34400</v>
      </c>
      <c r="I60" s="10">
        <v>25</v>
      </c>
      <c r="J60" s="11">
        <v>1720</v>
      </c>
      <c r="K60" s="8">
        <f t="shared" si="3"/>
        <v>43000</v>
      </c>
      <c r="M60" s="1">
        <f t="shared" si="2"/>
        <v>1251.76</v>
      </c>
      <c r="N60" s="1">
        <v>31294</v>
      </c>
    </row>
    <row r="61" spans="5:14" ht="25.8" customHeight="1" x14ac:dyDescent="0.3">
      <c r="E61" s="9">
        <v>200</v>
      </c>
      <c r="F61" s="8">
        <v>1440</v>
      </c>
      <c r="G61" s="8">
        <f t="shared" si="0"/>
        <v>288000</v>
      </c>
      <c r="I61" s="10">
        <v>250</v>
      </c>
      <c r="J61" s="11">
        <v>1440</v>
      </c>
      <c r="K61" s="8">
        <f t="shared" si="3"/>
        <v>360000</v>
      </c>
      <c r="M61" s="1">
        <f t="shared" si="2"/>
        <v>1047.9880000000001</v>
      </c>
      <c r="N61" s="1">
        <v>261997</v>
      </c>
    </row>
    <row r="62" spans="5:14" ht="25.8" customHeight="1" x14ac:dyDescent="0.3">
      <c r="E62" s="9">
        <v>600</v>
      </c>
      <c r="F62" s="8">
        <v>900</v>
      </c>
      <c r="G62" s="8">
        <f t="shared" si="0"/>
        <v>540000</v>
      </c>
      <c r="I62" s="10">
        <v>750</v>
      </c>
      <c r="J62" s="11">
        <v>900</v>
      </c>
      <c r="K62" s="8">
        <f t="shared" si="3"/>
        <v>675000</v>
      </c>
      <c r="M62" s="1">
        <f t="shared" si="2"/>
        <v>654.99199999999996</v>
      </c>
      <c r="N62" s="1">
        <v>491244</v>
      </c>
    </row>
    <row r="63" spans="5:14" ht="25.8" customHeight="1" x14ac:dyDescent="0.3">
      <c r="E63" s="9">
        <v>450</v>
      </c>
      <c r="F63" s="8">
        <v>687</v>
      </c>
      <c r="G63" s="8">
        <f t="shared" si="0"/>
        <v>309150</v>
      </c>
      <c r="I63" s="10">
        <v>563</v>
      </c>
      <c r="J63" s="11">
        <v>687</v>
      </c>
      <c r="K63" s="8">
        <f t="shared" si="3"/>
        <v>386781</v>
      </c>
      <c r="M63" s="1">
        <f t="shared" si="2"/>
        <v>499.97690941385434</v>
      </c>
      <c r="N63" s="1">
        <v>281487</v>
      </c>
    </row>
    <row r="64" spans="5:14" ht="25.8" customHeight="1" x14ac:dyDescent="0.3">
      <c r="E64" s="9">
        <v>200</v>
      </c>
      <c r="F64" s="8">
        <v>490</v>
      </c>
      <c r="G64" s="8">
        <f t="shared" si="0"/>
        <v>98000</v>
      </c>
      <c r="I64" s="10">
        <v>250</v>
      </c>
      <c r="J64" s="11">
        <v>490</v>
      </c>
      <c r="K64" s="8">
        <f t="shared" si="3"/>
        <v>122500</v>
      </c>
      <c r="M64" s="1">
        <f t="shared" si="2"/>
        <v>356.60399999999998</v>
      </c>
      <c r="N64" s="1">
        <v>89151</v>
      </c>
    </row>
    <row r="65" spans="5:14" ht="25.8" customHeight="1" x14ac:dyDescent="0.3">
      <c r="E65" s="9">
        <v>80</v>
      </c>
      <c r="F65" s="8">
        <v>330</v>
      </c>
      <c r="G65" s="8">
        <f t="shared" si="0"/>
        <v>26400</v>
      </c>
      <c r="I65" s="10">
        <v>100</v>
      </c>
      <c r="J65" s="11">
        <v>330</v>
      </c>
      <c r="K65" s="8">
        <f t="shared" si="3"/>
        <v>33000</v>
      </c>
      <c r="M65" s="1">
        <f t="shared" si="2"/>
        <v>240.16</v>
      </c>
      <c r="N65" s="1">
        <v>24016</v>
      </c>
    </row>
    <row r="66" spans="5:14" ht="25.8" customHeight="1" x14ac:dyDescent="0.3">
      <c r="E66" s="9">
        <v>1</v>
      </c>
      <c r="F66" s="8">
        <v>43000</v>
      </c>
      <c r="G66" s="8">
        <f t="shared" si="0"/>
        <v>43000</v>
      </c>
      <c r="I66" s="10">
        <v>1</v>
      </c>
      <c r="J66" s="11">
        <v>43000</v>
      </c>
      <c r="K66" s="8">
        <f t="shared" si="3"/>
        <v>43000</v>
      </c>
      <c r="M66" s="1">
        <f t="shared" si="2"/>
        <v>31294</v>
      </c>
      <c r="N66" s="1">
        <v>31294</v>
      </c>
    </row>
    <row r="67" spans="5:14" ht="25.8" customHeight="1" x14ac:dyDescent="0.3">
      <c r="E67" s="9">
        <v>10</v>
      </c>
      <c r="F67" s="8">
        <v>687</v>
      </c>
      <c r="G67" s="8">
        <f t="shared" si="0"/>
        <v>6870</v>
      </c>
      <c r="I67" s="10">
        <v>13</v>
      </c>
      <c r="J67" s="11">
        <v>687</v>
      </c>
      <c r="K67" s="8">
        <f t="shared" si="3"/>
        <v>8931</v>
      </c>
      <c r="M67" s="1">
        <f t="shared" si="2"/>
        <v>500</v>
      </c>
      <c r="N67" s="1">
        <v>6500</v>
      </c>
    </row>
    <row r="68" spans="5:14" ht="25.8" customHeight="1" x14ac:dyDescent="0.3">
      <c r="E68" s="9">
        <v>4</v>
      </c>
      <c r="F68" s="8">
        <v>22000</v>
      </c>
      <c r="G68" s="8">
        <f t="shared" si="0"/>
        <v>88000</v>
      </c>
      <c r="I68" s="10">
        <v>5</v>
      </c>
      <c r="J68" s="11">
        <v>22000</v>
      </c>
      <c r="K68" s="8">
        <f t="shared" si="3"/>
        <v>110000</v>
      </c>
      <c r="M68" s="1">
        <f t="shared" si="2"/>
        <v>16011</v>
      </c>
      <c r="N68" s="1">
        <v>80055</v>
      </c>
    </row>
    <row r="69" spans="5:14" ht="25.8" customHeight="1" x14ac:dyDescent="0.3">
      <c r="E69" s="9">
        <v>4</v>
      </c>
      <c r="F69" s="8">
        <v>6600</v>
      </c>
      <c r="G69" s="8">
        <f t="shared" si="0"/>
        <v>26400</v>
      </c>
      <c r="I69" s="10">
        <v>5</v>
      </c>
      <c r="J69" s="11">
        <v>6600</v>
      </c>
      <c r="K69" s="8">
        <f t="shared" si="3"/>
        <v>33000</v>
      </c>
      <c r="M69" s="1">
        <f t="shared" si="2"/>
        <v>4803.2</v>
      </c>
      <c r="N69" s="1">
        <v>24016</v>
      </c>
    </row>
    <row r="70" spans="5:14" ht="25.8" customHeight="1" x14ac:dyDescent="0.3">
      <c r="E70" s="9">
        <v>16</v>
      </c>
      <c r="F70" s="8">
        <v>8000</v>
      </c>
      <c r="G70" s="8">
        <f t="shared" ref="G70:G85" si="4">F70*E70</f>
        <v>128000</v>
      </c>
      <c r="I70" s="10">
        <v>20</v>
      </c>
      <c r="J70" s="11">
        <v>8000</v>
      </c>
      <c r="K70" s="8">
        <f t="shared" si="3"/>
        <v>160000</v>
      </c>
      <c r="M70" s="1">
        <f t="shared" ref="M70:M109" si="5">N70/I70</f>
        <v>5822.15</v>
      </c>
      <c r="N70" s="1">
        <v>116443</v>
      </c>
    </row>
    <row r="71" spans="5:14" ht="25.8" customHeight="1" x14ac:dyDescent="0.3">
      <c r="E71" s="9">
        <v>10</v>
      </c>
      <c r="F71" s="8">
        <v>1450</v>
      </c>
      <c r="G71" s="8">
        <f t="shared" si="4"/>
        <v>14500</v>
      </c>
      <c r="I71" s="10">
        <v>13</v>
      </c>
      <c r="J71" s="11">
        <v>1450</v>
      </c>
      <c r="K71" s="8">
        <f t="shared" si="3"/>
        <v>18850</v>
      </c>
      <c r="M71" s="1">
        <f t="shared" si="5"/>
        <v>1055.3076923076924</v>
      </c>
      <c r="N71" s="1">
        <v>13719</v>
      </c>
    </row>
    <row r="72" spans="5:14" ht="25.8" customHeight="1" x14ac:dyDescent="0.3">
      <c r="E72" s="9">
        <v>750</v>
      </c>
      <c r="F72" s="8">
        <v>2188</v>
      </c>
      <c r="G72" s="8">
        <f t="shared" si="4"/>
        <v>1641000</v>
      </c>
      <c r="I72" s="10">
        <v>938</v>
      </c>
      <c r="J72" s="11">
        <v>2188</v>
      </c>
      <c r="K72" s="8">
        <f t="shared" si="3"/>
        <v>2052344</v>
      </c>
      <c r="M72" s="1">
        <f t="shared" si="5"/>
        <v>1592.358208955224</v>
      </c>
      <c r="N72" s="1">
        <v>1493632</v>
      </c>
    </row>
    <row r="73" spans="5:14" ht="25.8" customHeight="1" x14ac:dyDescent="0.3">
      <c r="E73" s="9">
        <v>75</v>
      </c>
      <c r="F73" s="8">
        <v>4017</v>
      </c>
      <c r="G73" s="8">
        <f t="shared" si="4"/>
        <v>301275</v>
      </c>
      <c r="I73" s="10">
        <v>94</v>
      </c>
      <c r="J73" s="11">
        <v>4017</v>
      </c>
      <c r="K73" s="8">
        <f t="shared" si="3"/>
        <v>377598</v>
      </c>
      <c r="M73" s="1">
        <f t="shared" si="5"/>
        <v>2923.4468085106382</v>
      </c>
      <c r="N73" s="1">
        <v>274804</v>
      </c>
    </row>
    <row r="74" spans="5:14" ht="25.8" customHeight="1" x14ac:dyDescent="0.3">
      <c r="E74" s="9">
        <v>100</v>
      </c>
      <c r="F74" s="8">
        <v>5577</v>
      </c>
      <c r="G74" s="8">
        <f t="shared" si="4"/>
        <v>557700</v>
      </c>
      <c r="I74" s="10">
        <v>125</v>
      </c>
      <c r="J74" s="11">
        <v>5577</v>
      </c>
      <c r="K74" s="8">
        <f t="shared" si="3"/>
        <v>697125</v>
      </c>
      <c r="M74" s="1">
        <f t="shared" si="5"/>
        <v>4058.768</v>
      </c>
      <c r="N74" s="1">
        <v>507346</v>
      </c>
    </row>
    <row r="75" spans="5:14" ht="25.8" customHeight="1" x14ac:dyDescent="0.3">
      <c r="E75" s="9">
        <v>11</v>
      </c>
      <c r="F75" s="8">
        <v>30000</v>
      </c>
      <c r="G75" s="8">
        <f t="shared" si="4"/>
        <v>330000</v>
      </c>
      <c r="I75" s="10">
        <v>14</v>
      </c>
      <c r="J75" s="11">
        <v>30000</v>
      </c>
      <c r="K75" s="8">
        <f t="shared" si="3"/>
        <v>420000</v>
      </c>
      <c r="M75" s="1">
        <f t="shared" si="5"/>
        <v>21833</v>
      </c>
      <c r="N75" s="1">
        <v>305662</v>
      </c>
    </row>
    <row r="76" spans="5:14" ht="25.8" customHeight="1" x14ac:dyDescent="0.3">
      <c r="E76" s="9">
        <v>1</v>
      </c>
      <c r="F76" s="8">
        <v>55000</v>
      </c>
      <c r="G76" s="8">
        <f t="shared" si="4"/>
        <v>55000</v>
      </c>
      <c r="I76" s="10">
        <v>1</v>
      </c>
      <c r="J76" s="11">
        <v>55000</v>
      </c>
      <c r="K76" s="8">
        <f t="shared" si="3"/>
        <v>55000</v>
      </c>
      <c r="M76" s="1">
        <f t="shared" si="5"/>
        <v>40027</v>
      </c>
      <c r="N76" s="1">
        <v>40027</v>
      </c>
    </row>
    <row r="77" spans="5:14" ht="25.8" customHeight="1" x14ac:dyDescent="0.3">
      <c r="E77" s="9">
        <v>18</v>
      </c>
      <c r="F77" s="8">
        <v>80000</v>
      </c>
      <c r="G77" s="8">
        <f t="shared" si="4"/>
        <v>1440000</v>
      </c>
      <c r="I77" s="10">
        <v>23</v>
      </c>
      <c r="J77" s="11">
        <v>80000</v>
      </c>
      <c r="K77" s="8">
        <f t="shared" si="3"/>
        <v>1840000</v>
      </c>
      <c r="M77" s="1">
        <f t="shared" si="5"/>
        <v>58221.521739130432</v>
      </c>
      <c r="N77" s="1">
        <v>1339095</v>
      </c>
    </row>
    <row r="78" spans="5:14" ht="25.8" customHeight="1" x14ac:dyDescent="0.3">
      <c r="E78" s="9">
        <v>1</v>
      </c>
      <c r="F78" s="8">
        <v>65000</v>
      </c>
      <c r="G78" s="8">
        <f t="shared" si="4"/>
        <v>65000</v>
      </c>
      <c r="I78" s="10">
        <v>1</v>
      </c>
      <c r="J78" s="11">
        <v>65000</v>
      </c>
      <c r="K78" s="8">
        <f t="shared" si="3"/>
        <v>65000</v>
      </c>
      <c r="M78" s="1">
        <f t="shared" si="5"/>
        <v>47305</v>
      </c>
      <c r="N78" s="1">
        <v>47305</v>
      </c>
    </row>
    <row r="79" spans="5:14" ht="25.8" customHeight="1" x14ac:dyDescent="0.3">
      <c r="E79" s="9">
        <v>1</v>
      </c>
      <c r="F79" s="8">
        <v>120000</v>
      </c>
      <c r="G79" s="8">
        <f t="shared" si="4"/>
        <v>120000</v>
      </c>
      <c r="I79" s="10">
        <v>1</v>
      </c>
      <c r="J79" s="11">
        <v>120000</v>
      </c>
      <c r="K79" s="8">
        <f t="shared" si="3"/>
        <v>120000</v>
      </c>
      <c r="M79" s="1">
        <f t="shared" si="5"/>
        <v>87332</v>
      </c>
      <c r="N79" s="1">
        <v>87332</v>
      </c>
    </row>
    <row r="80" spans="5:14" ht="25.8" customHeight="1" x14ac:dyDescent="0.3">
      <c r="E80" s="9">
        <v>4</v>
      </c>
      <c r="F80" s="8">
        <v>11900</v>
      </c>
      <c r="G80" s="8">
        <f t="shared" si="4"/>
        <v>47600</v>
      </c>
      <c r="I80" s="10">
        <v>5</v>
      </c>
      <c r="J80" s="11">
        <v>11900</v>
      </c>
      <c r="K80" s="8">
        <f t="shared" si="3"/>
        <v>59500</v>
      </c>
      <c r="M80" s="1">
        <f t="shared" si="5"/>
        <v>8660.6</v>
      </c>
      <c r="N80" s="1">
        <v>43303</v>
      </c>
    </row>
    <row r="81" spans="5:14" ht="25.8" customHeight="1" x14ac:dyDescent="0.3">
      <c r="E81" s="9">
        <v>26</v>
      </c>
      <c r="F81" s="8">
        <v>6900</v>
      </c>
      <c r="G81" s="8">
        <f t="shared" si="4"/>
        <v>179400</v>
      </c>
      <c r="I81" s="10">
        <v>33</v>
      </c>
      <c r="J81" s="11">
        <v>6900</v>
      </c>
      <c r="K81" s="8">
        <f t="shared" si="3"/>
        <v>227700</v>
      </c>
      <c r="M81" s="1">
        <f t="shared" si="5"/>
        <v>5021.606060606061</v>
      </c>
      <c r="N81" s="1">
        <v>165713</v>
      </c>
    </row>
    <row r="82" spans="5:14" ht="25.8" customHeight="1" x14ac:dyDescent="0.3">
      <c r="E82" s="9">
        <v>2</v>
      </c>
      <c r="F82" s="8">
        <v>14400</v>
      </c>
      <c r="G82" s="8">
        <f t="shared" si="4"/>
        <v>28800</v>
      </c>
      <c r="I82" s="10">
        <v>3</v>
      </c>
      <c r="J82" s="11">
        <v>14400</v>
      </c>
      <c r="K82" s="8">
        <f t="shared" si="3"/>
        <v>43200</v>
      </c>
      <c r="M82" s="1">
        <f t="shared" si="5"/>
        <v>10480</v>
      </c>
      <c r="N82" s="1">
        <v>31440</v>
      </c>
    </row>
    <row r="83" spans="5:14" ht="25.8" customHeight="1" x14ac:dyDescent="0.3">
      <c r="E83" s="9">
        <v>112</v>
      </c>
      <c r="F83" s="8">
        <v>2100</v>
      </c>
      <c r="G83" s="8">
        <f t="shared" si="4"/>
        <v>235200</v>
      </c>
      <c r="I83" s="10">
        <v>140</v>
      </c>
      <c r="J83" s="11">
        <v>2100</v>
      </c>
      <c r="K83" s="8">
        <f t="shared" si="3"/>
        <v>294000</v>
      </c>
      <c r="M83" s="1">
        <f t="shared" si="5"/>
        <v>1528.3142857142857</v>
      </c>
      <c r="N83" s="1">
        <v>213964</v>
      </c>
    </row>
    <row r="84" spans="5:14" ht="25.8" customHeight="1" x14ac:dyDescent="0.3">
      <c r="E84" s="9">
        <v>310</v>
      </c>
      <c r="F84" s="8">
        <v>1600</v>
      </c>
      <c r="G84" s="8">
        <f t="shared" si="4"/>
        <v>496000</v>
      </c>
      <c r="I84" s="10">
        <v>388</v>
      </c>
      <c r="J84" s="11">
        <v>1660</v>
      </c>
      <c r="K84" s="8">
        <f t="shared" si="3"/>
        <v>644080</v>
      </c>
      <c r="M84" s="1">
        <f t="shared" si="5"/>
        <v>1208.0953608247423</v>
      </c>
      <c r="N84" s="1">
        <v>468741</v>
      </c>
    </row>
    <row r="85" spans="5:14" ht="25.8" customHeight="1" x14ac:dyDescent="0.3">
      <c r="E85" s="9">
        <v>700</v>
      </c>
      <c r="F85" s="8">
        <v>1310</v>
      </c>
      <c r="G85" s="8">
        <f t="shared" si="4"/>
        <v>917000</v>
      </c>
      <c r="I85" s="10">
        <v>875</v>
      </c>
      <c r="J85" s="11">
        <v>1310</v>
      </c>
      <c r="K85" s="8">
        <f t="shared" si="3"/>
        <v>1146250</v>
      </c>
      <c r="M85" s="1">
        <f t="shared" si="5"/>
        <v>953.37714285714287</v>
      </c>
      <c r="N85" s="1">
        <v>834205</v>
      </c>
    </row>
    <row r="86" spans="5:14" ht="25.8" customHeight="1" x14ac:dyDescent="0.3">
      <c r="E86" s="9">
        <v>16</v>
      </c>
      <c r="F86" s="8">
        <v>42500</v>
      </c>
      <c r="G86" s="8">
        <f>F86*E86</f>
        <v>680000</v>
      </c>
      <c r="I86" s="10">
        <v>20</v>
      </c>
      <c r="J86" s="11">
        <v>42500</v>
      </c>
      <c r="K86" s="8">
        <f t="shared" si="3"/>
        <v>850000</v>
      </c>
      <c r="M86" s="1">
        <f t="shared" si="5"/>
        <v>30930.15</v>
      </c>
      <c r="N86" s="1">
        <v>618603</v>
      </c>
    </row>
    <row r="87" spans="5:14" ht="25.8" customHeight="1" x14ac:dyDescent="0.3">
      <c r="E87" s="9">
        <v>800</v>
      </c>
      <c r="F87" s="8">
        <v>3500</v>
      </c>
      <c r="G87" s="8">
        <f t="shared" ref="G87:G89" si="6">F87*E87</f>
        <v>2800000</v>
      </c>
      <c r="I87" s="10">
        <v>1000</v>
      </c>
      <c r="J87" s="11">
        <v>3500</v>
      </c>
      <c r="K87" s="8">
        <f t="shared" si="3"/>
        <v>3500000</v>
      </c>
      <c r="M87" s="1">
        <f t="shared" si="5"/>
        <v>2547.1909999999998</v>
      </c>
      <c r="N87" s="1">
        <v>2547191</v>
      </c>
    </row>
    <row r="88" spans="5:14" ht="25.8" customHeight="1" x14ac:dyDescent="0.3">
      <c r="E88" s="19">
        <v>3</v>
      </c>
      <c r="F88" s="8">
        <v>92202</v>
      </c>
      <c r="G88" s="8">
        <f t="shared" si="6"/>
        <v>276606</v>
      </c>
      <c r="I88" s="10">
        <v>4</v>
      </c>
      <c r="J88" s="11">
        <v>92202</v>
      </c>
      <c r="K88" s="8">
        <f t="shared" si="3"/>
        <v>368808</v>
      </c>
      <c r="M88" s="1">
        <f t="shared" si="5"/>
        <v>67101.75</v>
      </c>
      <c r="N88" s="1">
        <v>268407</v>
      </c>
    </row>
    <row r="89" spans="5:14" ht="25.8" customHeight="1" x14ac:dyDescent="0.3">
      <c r="E89" s="19">
        <v>1</v>
      </c>
      <c r="F89" s="8">
        <v>70000</v>
      </c>
      <c r="G89" s="8">
        <f t="shared" si="6"/>
        <v>70000</v>
      </c>
      <c r="I89" s="10">
        <v>1</v>
      </c>
      <c r="J89" s="11">
        <v>70000</v>
      </c>
      <c r="K89" s="8">
        <f t="shared" si="3"/>
        <v>70000</v>
      </c>
      <c r="M89" s="1">
        <f t="shared" si="5"/>
        <v>50944</v>
      </c>
      <c r="N89" s="1">
        <v>50944</v>
      </c>
    </row>
    <row r="90" spans="5:14" ht="25.8" customHeight="1" x14ac:dyDescent="0.4">
      <c r="E90" s="20">
        <v>25</v>
      </c>
      <c r="F90" s="21">
        <v>2270</v>
      </c>
      <c r="G90" s="21">
        <f>F90*E90</f>
        <v>56750</v>
      </c>
      <c r="I90" s="10">
        <v>31</v>
      </c>
      <c r="J90" s="11">
        <v>3370</v>
      </c>
      <c r="K90" s="8">
        <f t="shared" si="3"/>
        <v>104470</v>
      </c>
      <c r="M90" s="1">
        <f t="shared" si="5"/>
        <v>2452.5806451612902</v>
      </c>
      <c r="N90" s="1">
        <v>76030</v>
      </c>
    </row>
    <row r="91" spans="5:14" ht="25.8" customHeight="1" x14ac:dyDescent="0.4">
      <c r="E91" s="20">
        <v>95</v>
      </c>
      <c r="F91" s="21">
        <v>2100</v>
      </c>
      <c r="G91" s="21">
        <f t="shared" ref="G91:G108" si="7">F91*E91</f>
        <v>199500</v>
      </c>
      <c r="I91" s="10">
        <v>119</v>
      </c>
      <c r="J91" s="11">
        <v>2100</v>
      </c>
      <c r="K91" s="8">
        <f t="shared" ref="K91:K109" si="8">J91*I91</f>
        <v>249900</v>
      </c>
      <c r="M91" s="1">
        <f t="shared" si="5"/>
        <v>1528.3109243697479</v>
      </c>
      <c r="N91" s="1">
        <v>181869</v>
      </c>
    </row>
    <row r="92" spans="5:14" ht="25.8" customHeight="1" x14ac:dyDescent="0.4">
      <c r="E92" s="20">
        <v>5</v>
      </c>
      <c r="F92" s="21">
        <v>1310</v>
      </c>
      <c r="G92" s="21">
        <f t="shared" si="7"/>
        <v>6550</v>
      </c>
      <c r="I92" s="10">
        <v>6</v>
      </c>
      <c r="J92" s="12">
        <v>1310</v>
      </c>
      <c r="K92" s="8">
        <f t="shared" si="8"/>
        <v>7860</v>
      </c>
      <c r="M92" s="1">
        <f t="shared" si="5"/>
        <v>953.33333333333337</v>
      </c>
      <c r="N92" s="1">
        <v>5720</v>
      </c>
    </row>
    <row r="93" spans="5:14" ht="25.8" customHeight="1" x14ac:dyDescent="0.4">
      <c r="E93" s="20">
        <v>100</v>
      </c>
      <c r="F93" s="21">
        <v>1870</v>
      </c>
      <c r="G93" s="21">
        <f t="shared" si="7"/>
        <v>187000</v>
      </c>
      <c r="I93" s="10">
        <v>125</v>
      </c>
      <c r="J93" s="12">
        <v>1870</v>
      </c>
      <c r="K93" s="8">
        <f t="shared" si="8"/>
        <v>233750</v>
      </c>
      <c r="M93" s="1">
        <f t="shared" si="5"/>
        <v>1360.9280000000001</v>
      </c>
      <c r="N93" s="1">
        <v>170116</v>
      </c>
    </row>
    <row r="94" spans="5:14" ht="25.8" customHeight="1" x14ac:dyDescent="0.4">
      <c r="E94" s="20">
        <v>2</v>
      </c>
      <c r="F94" s="21">
        <v>93202</v>
      </c>
      <c r="G94" s="21">
        <f t="shared" si="7"/>
        <v>186404</v>
      </c>
      <c r="I94" s="10">
        <v>3</v>
      </c>
      <c r="J94" s="11">
        <v>93202</v>
      </c>
      <c r="K94" s="8">
        <f t="shared" si="8"/>
        <v>279606</v>
      </c>
      <c r="M94" s="1">
        <f t="shared" si="5"/>
        <v>67829.333333333328</v>
      </c>
      <c r="N94" s="1">
        <v>203488</v>
      </c>
    </row>
    <row r="95" spans="5:14" ht="25.8" customHeight="1" x14ac:dyDescent="0.4">
      <c r="E95" s="20">
        <v>7</v>
      </c>
      <c r="F95" s="21">
        <v>52900</v>
      </c>
      <c r="G95" s="21">
        <f t="shared" si="7"/>
        <v>370300</v>
      </c>
      <c r="I95" s="10">
        <v>9</v>
      </c>
      <c r="J95" s="11">
        <v>52900</v>
      </c>
      <c r="K95" s="8">
        <f t="shared" si="8"/>
        <v>476100</v>
      </c>
      <c r="M95" s="1">
        <f t="shared" si="5"/>
        <v>38499</v>
      </c>
      <c r="N95" s="1">
        <v>346491</v>
      </c>
    </row>
    <row r="96" spans="5:14" ht="25.8" customHeight="1" x14ac:dyDescent="0.4">
      <c r="E96" s="20">
        <v>1</v>
      </c>
      <c r="F96" s="21">
        <v>31460</v>
      </c>
      <c r="G96" s="21">
        <f t="shared" si="7"/>
        <v>31460</v>
      </c>
      <c r="I96" s="10">
        <v>1</v>
      </c>
      <c r="J96" s="12">
        <v>31460</v>
      </c>
      <c r="K96" s="8">
        <f t="shared" si="8"/>
        <v>31460</v>
      </c>
      <c r="M96" s="1">
        <f t="shared" si="5"/>
        <v>22896</v>
      </c>
      <c r="N96" s="1">
        <v>22896</v>
      </c>
    </row>
    <row r="97" spans="5:14" ht="25.8" customHeight="1" x14ac:dyDescent="0.4">
      <c r="E97" s="20">
        <v>5</v>
      </c>
      <c r="F97" s="21">
        <v>58880</v>
      </c>
      <c r="G97" s="21">
        <f t="shared" si="7"/>
        <v>294400</v>
      </c>
      <c r="I97" s="10">
        <v>6</v>
      </c>
      <c r="J97" s="11">
        <v>58880</v>
      </c>
      <c r="K97" s="8">
        <f t="shared" si="8"/>
        <v>353280</v>
      </c>
      <c r="M97" s="1">
        <f t="shared" si="5"/>
        <v>42851</v>
      </c>
      <c r="N97" s="1">
        <v>257106</v>
      </c>
    </row>
    <row r="98" spans="5:14" ht="25.8" customHeight="1" x14ac:dyDescent="0.4">
      <c r="E98" s="20">
        <v>1</v>
      </c>
      <c r="F98" s="21">
        <v>30240</v>
      </c>
      <c r="G98" s="21">
        <f t="shared" si="7"/>
        <v>30240</v>
      </c>
      <c r="I98" s="10">
        <v>1</v>
      </c>
      <c r="J98" s="12">
        <v>30240</v>
      </c>
      <c r="K98" s="8">
        <f t="shared" si="8"/>
        <v>30240</v>
      </c>
      <c r="M98" s="1">
        <f t="shared" si="5"/>
        <v>22008</v>
      </c>
      <c r="N98" s="1">
        <v>22008</v>
      </c>
    </row>
    <row r="99" spans="5:14" ht="25.8" customHeight="1" x14ac:dyDescent="0.4">
      <c r="E99" s="20">
        <v>1</v>
      </c>
      <c r="F99" s="21">
        <v>22567</v>
      </c>
      <c r="G99" s="21">
        <f t="shared" si="7"/>
        <v>22567</v>
      </c>
      <c r="I99" s="10">
        <v>1</v>
      </c>
      <c r="J99" s="12">
        <v>22567</v>
      </c>
      <c r="K99" s="8">
        <f t="shared" si="8"/>
        <v>22567</v>
      </c>
      <c r="M99" s="1">
        <f t="shared" si="5"/>
        <v>16423</v>
      </c>
      <c r="N99" s="1">
        <v>16423</v>
      </c>
    </row>
    <row r="100" spans="5:14" ht="25.8" customHeight="1" x14ac:dyDescent="0.4">
      <c r="E100" s="20">
        <v>3</v>
      </c>
      <c r="F100" s="21">
        <v>4500</v>
      </c>
      <c r="G100" s="21">
        <f t="shared" si="7"/>
        <v>13500</v>
      </c>
      <c r="I100" s="10">
        <v>4</v>
      </c>
      <c r="J100" s="12">
        <v>4500</v>
      </c>
      <c r="K100" s="8">
        <f t="shared" si="8"/>
        <v>18000</v>
      </c>
      <c r="M100" s="1">
        <f t="shared" si="5"/>
        <v>3274.75</v>
      </c>
      <c r="N100" s="1">
        <v>13099</v>
      </c>
    </row>
    <row r="101" spans="5:14" ht="25.8" customHeight="1" x14ac:dyDescent="0.4">
      <c r="E101" s="20">
        <v>1</v>
      </c>
      <c r="F101" s="21">
        <v>18000</v>
      </c>
      <c r="G101" s="21">
        <f t="shared" si="7"/>
        <v>18000</v>
      </c>
      <c r="I101" s="10">
        <v>1</v>
      </c>
      <c r="J101" s="12">
        <v>1800</v>
      </c>
      <c r="K101" s="8">
        <f t="shared" si="8"/>
        <v>1800</v>
      </c>
      <c r="M101" s="1">
        <f t="shared" si="5"/>
        <v>1310</v>
      </c>
      <c r="N101" s="1">
        <v>1310</v>
      </c>
    </row>
    <row r="102" spans="5:14" ht="25.8" customHeight="1" x14ac:dyDescent="0.4">
      <c r="E102" s="20">
        <v>8</v>
      </c>
      <c r="F102" s="21">
        <v>8200</v>
      </c>
      <c r="G102" s="21">
        <f t="shared" si="7"/>
        <v>65600</v>
      </c>
      <c r="I102" s="10">
        <v>10</v>
      </c>
      <c r="J102" s="12">
        <v>8200</v>
      </c>
      <c r="K102" s="8">
        <f t="shared" si="8"/>
        <v>82000</v>
      </c>
      <c r="M102" s="1">
        <f t="shared" si="5"/>
        <v>5967.7</v>
      </c>
      <c r="N102" s="1">
        <v>59677</v>
      </c>
    </row>
    <row r="103" spans="5:14" ht="25.8" customHeight="1" x14ac:dyDescent="0.4">
      <c r="E103" s="20">
        <v>3</v>
      </c>
      <c r="F103" s="21">
        <v>375000</v>
      </c>
      <c r="G103" s="21">
        <f t="shared" si="7"/>
        <v>1125000</v>
      </c>
      <c r="I103" s="10">
        <v>3</v>
      </c>
      <c r="J103" s="14">
        <v>375000</v>
      </c>
      <c r="K103" s="8">
        <f t="shared" si="8"/>
        <v>1125000</v>
      </c>
      <c r="M103" s="1">
        <f t="shared" si="5"/>
        <v>272913.33333333331</v>
      </c>
      <c r="N103" s="1">
        <v>818740</v>
      </c>
    </row>
    <row r="104" spans="5:14" ht="25.8" customHeight="1" x14ac:dyDescent="0.4">
      <c r="E104" s="20">
        <v>1</v>
      </c>
      <c r="F104" s="22">
        <v>3400000</v>
      </c>
      <c r="G104" s="22">
        <f t="shared" si="7"/>
        <v>3400000</v>
      </c>
      <c r="I104" s="10">
        <v>2</v>
      </c>
      <c r="J104" s="15">
        <v>1150000</v>
      </c>
      <c r="K104" s="8">
        <f t="shared" si="8"/>
        <v>2300000</v>
      </c>
      <c r="M104" s="1">
        <f t="shared" si="5"/>
        <v>836934.5</v>
      </c>
      <c r="N104" s="1">
        <v>1673869</v>
      </c>
    </row>
    <row r="105" spans="5:14" ht="25.8" customHeight="1" x14ac:dyDescent="0.4">
      <c r="E105" s="20">
        <v>1</v>
      </c>
      <c r="F105" s="21">
        <v>25000</v>
      </c>
      <c r="G105" s="21">
        <f t="shared" si="7"/>
        <v>25000</v>
      </c>
      <c r="I105" s="10">
        <v>1</v>
      </c>
      <c r="J105" s="11">
        <v>3520000</v>
      </c>
      <c r="K105" s="8">
        <f t="shared" si="8"/>
        <v>3520000</v>
      </c>
      <c r="M105" s="1">
        <f t="shared" si="5"/>
        <v>2561746</v>
      </c>
      <c r="N105" s="1">
        <v>2561746</v>
      </c>
    </row>
    <row r="106" spans="5:14" ht="25.8" customHeight="1" x14ac:dyDescent="0.4">
      <c r="E106" s="20">
        <v>3</v>
      </c>
      <c r="F106" s="21">
        <v>32000</v>
      </c>
      <c r="G106" s="21">
        <f t="shared" si="7"/>
        <v>96000</v>
      </c>
      <c r="I106" s="10">
        <v>1</v>
      </c>
      <c r="J106" s="12">
        <v>25000</v>
      </c>
      <c r="K106" s="8">
        <f t="shared" si="8"/>
        <v>25000</v>
      </c>
      <c r="M106" s="1">
        <f t="shared" si="5"/>
        <v>18194</v>
      </c>
      <c r="N106" s="1">
        <v>18194</v>
      </c>
    </row>
    <row r="107" spans="5:14" ht="25.8" customHeight="1" x14ac:dyDescent="0.4">
      <c r="E107" s="20">
        <v>1</v>
      </c>
      <c r="F107" s="21">
        <v>72000</v>
      </c>
      <c r="G107" s="21">
        <f t="shared" si="7"/>
        <v>72000</v>
      </c>
      <c r="I107" s="10">
        <v>4</v>
      </c>
      <c r="J107" s="11">
        <v>32000</v>
      </c>
      <c r="K107" s="8">
        <f t="shared" si="8"/>
        <v>128000</v>
      </c>
      <c r="M107" s="1">
        <f t="shared" si="5"/>
        <v>23288.5</v>
      </c>
      <c r="N107" s="1">
        <v>93154</v>
      </c>
    </row>
    <row r="108" spans="5:14" ht="25.8" customHeight="1" x14ac:dyDescent="0.4">
      <c r="E108" s="20">
        <v>4</v>
      </c>
      <c r="F108" s="21">
        <v>19000</v>
      </c>
      <c r="G108" s="21">
        <f t="shared" si="7"/>
        <v>76000</v>
      </c>
      <c r="I108" s="10">
        <v>1</v>
      </c>
      <c r="J108" s="12">
        <v>72000</v>
      </c>
      <c r="K108" s="8">
        <f t="shared" si="8"/>
        <v>72000</v>
      </c>
      <c r="M108" s="1">
        <f t="shared" si="5"/>
        <v>52400</v>
      </c>
      <c r="N108" s="1">
        <v>52400</v>
      </c>
    </row>
    <row r="109" spans="5:14" ht="25.8" customHeight="1" x14ac:dyDescent="0.3">
      <c r="E109" s="17"/>
      <c r="F109" s="18"/>
      <c r="G109" s="18"/>
      <c r="I109" s="10">
        <v>5</v>
      </c>
      <c r="J109" s="12">
        <v>19000</v>
      </c>
      <c r="K109" s="8">
        <f t="shared" si="8"/>
        <v>95000</v>
      </c>
      <c r="M109" s="1">
        <f t="shared" si="5"/>
        <v>13827.6</v>
      </c>
      <c r="N109" s="1">
        <v>69138</v>
      </c>
    </row>
    <row r="110" spans="5:14" x14ac:dyDescent="0.3">
      <c r="E110" s="17"/>
      <c r="F110" s="18"/>
      <c r="G110" s="18"/>
      <c r="I110" s="10"/>
      <c r="J110" s="12"/>
    </row>
    <row r="111" spans="5:14" x14ac:dyDescent="0.3">
      <c r="E111" s="38" t="s">
        <v>5</v>
      </c>
      <c r="F111" s="38"/>
      <c r="G111" s="8">
        <f>SUM(G5:G110)</f>
        <v>35844947</v>
      </c>
      <c r="I111" s="38" t="s">
        <v>5</v>
      </c>
      <c r="J111" s="38"/>
      <c r="K111" s="13">
        <f>SUM(K5:K110)</f>
        <v>46307153</v>
      </c>
    </row>
  </sheetData>
  <mergeCells count="4">
    <mergeCell ref="E1:G3"/>
    <mergeCell ref="I1:K3"/>
    <mergeCell ref="E111:F111"/>
    <mergeCell ref="I111:J111"/>
  </mergeCells>
  <printOptions horizontalCentered="1"/>
  <pageMargins left="0" right="0" top="0" bottom="0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3"/>
  <sheetViews>
    <sheetView topLeftCell="B1" workbookViewId="0">
      <selection activeCell="G106" sqref="G106"/>
    </sheetView>
  </sheetViews>
  <sheetFormatPr defaultRowHeight="21" x14ac:dyDescent="0.3"/>
  <cols>
    <col min="1" max="1" width="9.6640625" style="6" hidden="1" customWidth="1"/>
    <col min="2" max="4" width="20.5546875" style="7" customWidth="1"/>
    <col min="5" max="6" width="5.6640625" style="6" customWidth="1"/>
    <col min="7" max="7" width="19.21875" style="6" customWidth="1"/>
    <col min="8" max="8" width="5.6640625" style="6" customWidth="1"/>
    <col min="9" max="9" width="12.5546875" style="1" bestFit="1" customWidth="1"/>
    <col min="10" max="10" width="19.33203125" style="1" customWidth="1"/>
    <col min="13" max="13" width="12.33203125" style="6" customWidth="1"/>
    <col min="14" max="14" width="15.5546875" style="6" customWidth="1"/>
    <col min="15" max="15" width="22.21875" style="8" customWidth="1"/>
    <col min="16" max="16" width="12.5546875" customWidth="1"/>
  </cols>
  <sheetData>
    <row r="1" spans="1:15" ht="21" customHeight="1" x14ac:dyDescent="0.3">
      <c r="A1" s="41" t="s">
        <v>6</v>
      </c>
      <c r="B1" s="42"/>
      <c r="C1" s="42"/>
      <c r="D1" s="42"/>
      <c r="M1" s="29" t="s">
        <v>4</v>
      </c>
      <c r="N1" s="30"/>
      <c r="O1" s="31"/>
    </row>
    <row r="2" spans="1:15" ht="21" customHeight="1" x14ac:dyDescent="0.3">
      <c r="A2" s="43"/>
      <c r="B2" s="44"/>
      <c r="C2" s="44"/>
      <c r="D2" s="44"/>
      <c r="M2" s="32"/>
      <c r="N2" s="33"/>
      <c r="O2" s="34"/>
    </row>
    <row r="3" spans="1:15" ht="21.6" customHeight="1" thickBot="1" x14ac:dyDescent="0.35">
      <c r="A3" s="45"/>
      <c r="B3" s="44"/>
      <c r="C3" s="44"/>
      <c r="D3" s="44"/>
      <c r="M3" s="35"/>
      <c r="N3" s="36"/>
      <c r="O3" s="37"/>
    </row>
    <row r="4" spans="1:15" x14ac:dyDescent="0.3">
      <c r="A4" s="48" t="s">
        <v>0</v>
      </c>
      <c r="B4" s="50" t="s">
        <v>7</v>
      </c>
      <c r="C4" s="50" t="s">
        <v>8</v>
      </c>
      <c r="D4" s="50" t="s">
        <v>9</v>
      </c>
      <c r="E4" s="26"/>
      <c r="F4" s="26"/>
      <c r="G4" s="26"/>
      <c r="H4" s="26"/>
      <c r="M4" s="24" t="s">
        <v>0</v>
      </c>
      <c r="N4" s="25" t="s">
        <v>1</v>
      </c>
      <c r="O4" s="25" t="s">
        <v>2</v>
      </c>
    </row>
    <row r="5" spans="1:15" ht="36" customHeight="1" x14ac:dyDescent="0.3">
      <c r="A5" s="47"/>
      <c r="B5" s="50"/>
      <c r="C5" s="50"/>
      <c r="D5" s="50"/>
      <c r="E5" s="26"/>
      <c r="F5" s="26"/>
      <c r="G5" s="26"/>
      <c r="H5" s="26"/>
      <c r="M5" s="24"/>
      <c r="N5" s="46"/>
      <c r="O5" s="25"/>
    </row>
    <row r="6" spans="1:15" x14ac:dyDescent="0.3">
      <c r="A6" s="9">
        <v>20</v>
      </c>
      <c r="B6" s="8">
        <v>175</v>
      </c>
      <c r="C6" s="8">
        <v>127.36</v>
      </c>
      <c r="D6" s="8">
        <f>SUM(C6-(I6*5%))</f>
        <v>120.992</v>
      </c>
      <c r="I6" s="1">
        <f>J6/M6</f>
        <v>127.36</v>
      </c>
      <c r="J6" s="1">
        <v>3184</v>
      </c>
      <c r="M6" s="10">
        <v>25</v>
      </c>
      <c r="N6" s="11">
        <v>175</v>
      </c>
      <c r="O6" s="8">
        <f>N6*M6</f>
        <v>4375</v>
      </c>
    </row>
    <row r="7" spans="1:15" x14ac:dyDescent="0.3">
      <c r="A7" s="9">
        <v>1300</v>
      </c>
      <c r="B7" s="8">
        <v>230</v>
      </c>
      <c r="C7" s="8">
        <v>167.38646153846153</v>
      </c>
      <c r="D7" s="8">
        <f>SUM(C7-(I7*5%))</f>
        <v>159.01713846153845</v>
      </c>
      <c r="I7" s="1">
        <f>J7/M7</f>
        <v>167.38646153846153</v>
      </c>
      <c r="J7" s="1">
        <v>272003</v>
      </c>
      <c r="M7" s="10">
        <v>1625</v>
      </c>
      <c r="N7" s="11">
        <v>230</v>
      </c>
      <c r="O7" s="8">
        <f t="shared" ref="O7:O70" si="0">N7*M7</f>
        <v>373750</v>
      </c>
    </row>
    <row r="8" spans="1:15" x14ac:dyDescent="0.3">
      <c r="A8" s="9">
        <v>500</v>
      </c>
      <c r="B8" s="8">
        <v>357</v>
      </c>
      <c r="C8" s="8">
        <v>259.81279999999998</v>
      </c>
      <c r="D8" s="8">
        <f>SUM(C8-(I8*5%))</f>
        <v>246.82216</v>
      </c>
      <c r="I8" s="1">
        <f>J8/M8</f>
        <v>259.81279999999998</v>
      </c>
      <c r="J8" s="1">
        <v>162383</v>
      </c>
      <c r="M8" s="10">
        <v>625</v>
      </c>
      <c r="N8" s="11">
        <v>357</v>
      </c>
      <c r="O8" s="8">
        <f t="shared" si="0"/>
        <v>223125</v>
      </c>
    </row>
    <row r="9" spans="1:15" x14ac:dyDescent="0.3">
      <c r="A9" s="9">
        <v>200</v>
      </c>
      <c r="B9" s="8">
        <v>467</v>
      </c>
      <c r="C9" s="8">
        <v>339.86799999999999</v>
      </c>
      <c r="D9" s="8">
        <f>SUM(C9-(I9*5%))</f>
        <v>322.87459999999999</v>
      </c>
      <c r="I9" s="1">
        <f>J9/M9</f>
        <v>339.86799999999999</v>
      </c>
      <c r="J9" s="1">
        <v>84967</v>
      </c>
      <c r="M9" s="10">
        <v>250</v>
      </c>
      <c r="N9" s="11">
        <v>467</v>
      </c>
      <c r="O9" s="8">
        <f t="shared" si="0"/>
        <v>116750</v>
      </c>
    </row>
    <row r="10" spans="1:15" x14ac:dyDescent="0.3">
      <c r="A10" s="9">
        <v>250</v>
      </c>
      <c r="B10" s="8">
        <v>661</v>
      </c>
      <c r="C10" s="8">
        <v>481.05431309904151</v>
      </c>
      <c r="D10" s="8">
        <f>SUM(C10-(I10*5%))</f>
        <v>457.00159744408944</v>
      </c>
      <c r="I10" s="1">
        <f>J10/M10</f>
        <v>481.05431309904151</v>
      </c>
      <c r="J10" s="1">
        <v>150570</v>
      </c>
      <c r="M10" s="10">
        <v>313</v>
      </c>
      <c r="N10" s="11">
        <v>661</v>
      </c>
      <c r="O10" s="8">
        <f t="shared" si="0"/>
        <v>206893</v>
      </c>
    </row>
    <row r="11" spans="1:15" x14ac:dyDescent="0.3">
      <c r="A11" s="9">
        <v>100</v>
      </c>
      <c r="B11" s="8">
        <v>790</v>
      </c>
      <c r="C11" s="8">
        <v>574.93600000000004</v>
      </c>
      <c r="D11" s="8">
        <f>SUM(C11-(I11*5%))</f>
        <v>546.18920000000003</v>
      </c>
      <c r="I11" s="1">
        <f>J11/M11</f>
        <v>574.93600000000004</v>
      </c>
      <c r="J11" s="1">
        <v>71867</v>
      </c>
      <c r="M11" s="10">
        <v>125</v>
      </c>
      <c r="N11" s="11">
        <v>790</v>
      </c>
      <c r="O11" s="8">
        <f t="shared" si="0"/>
        <v>98750</v>
      </c>
    </row>
    <row r="12" spans="1:15" x14ac:dyDescent="0.3">
      <c r="A12" s="9">
        <v>10</v>
      </c>
      <c r="B12" s="8">
        <v>1320</v>
      </c>
      <c r="C12" s="8">
        <v>960.61538461538464</v>
      </c>
      <c r="D12" s="8">
        <f>SUM(C12-(I12*5%))</f>
        <v>912.5846153846154</v>
      </c>
      <c r="I12" s="1">
        <f>J12/M12</f>
        <v>960.61538461538464</v>
      </c>
      <c r="J12" s="1">
        <v>12488</v>
      </c>
      <c r="M12" s="10">
        <v>13</v>
      </c>
      <c r="N12" s="11">
        <v>1320</v>
      </c>
      <c r="O12" s="8">
        <f t="shared" si="0"/>
        <v>17160</v>
      </c>
    </row>
    <row r="13" spans="1:15" x14ac:dyDescent="0.3">
      <c r="A13" s="9">
        <v>10</v>
      </c>
      <c r="B13" s="8">
        <v>3370</v>
      </c>
      <c r="C13" s="8">
        <v>2452.5384615384614</v>
      </c>
      <c r="D13" s="8">
        <f>SUM(C13-(I13*5%))</f>
        <v>2329.9115384615384</v>
      </c>
      <c r="I13" s="1">
        <f>J13/M13</f>
        <v>2452.5384615384614</v>
      </c>
      <c r="J13" s="5">
        <v>31883</v>
      </c>
      <c r="M13" s="10">
        <v>13</v>
      </c>
      <c r="N13" s="11">
        <v>3370</v>
      </c>
      <c r="O13" s="8">
        <f t="shared" si="0"/>
        <v>43810</v>
      </c>
    </row>
    <row r="14" spans="1:15" x14ac:dyDescent="0.3">
      <c r="A14" s="9">
        <v>2</v>
      </c>
      <c r="B14" s="8">
        <v>85000</v>
      </c>
      <c r="C14" s="8">
        <v>61860.333333333336</v>
      </c>
      <c r="D14" s="8">
        <f>SUM(C14-(I14*5%))</f>
        <v>58767.316666666666</v>
      </c>
      <c r="I14" s="1">
        <f>J14/M14</f>
        <v>61860.333333333336</v>
      </c>
      <c r="J14" s="1">
        <v>185581</v>
      </c>
      <c r="M14" s="10">
        <v>3</v>
      </c>
      <c r="N14" s="11">
        <v>85000</v>
      </c>
      <c r="O14" s="8">
        <f t="shared" si="0"/>
        <v>255000</v>
      </c>
    </row>
    <row r="15" spans="1:15" x14ac:dyDescent="0.3">
      <c r="A15" s="9">
        <v>1</v>
      </c>
      <c r="B15" s="8">
        <v>2600</v>
      </c>
      <c r="C15" s="8">
        <v>1892</v>
      </c>
      <c r="D15" s="8">
        <f>SUM(C15-(I15*5%))</f>
        <v>1797.4</v>
      </c>
      <c r="I15" s="1">
        <f>J15/M15</f>
        <v>1892</v>
      </c>
      <c r="J15" s="1">
        <v>1892</v>
      </c>
      <c r="M15" s="10">
        <v>1</v>
      </c>
      <c r="N15" s="11">
        <v>2600</v>
      </c>
      <c r="O15" s="8">
        <f t="shared" si="0"/>
        <v>2600</v>
      </c>
    </row>
    <row r="16" spans="1:15" x14ac:dyDescent="0.3">
      <c r="A16" s="9">
        <v>5</v>
      </c>
      <c r="B16" s="8">
        <v>3800</v>
      </c>
      <c r="C16" s="8">
        <v>2765.5</v>
      </c>
      <c r="D16" s="8">
        <f>SUM(C16-(I16*5%))</f>
        <v>2627.2249999999999</v>
      </c>
      <c r="I16" s="1">
        <f>J16/M16</f>
        <v>2765.5</v>
      </c>
      <c r="J16" s="1">
        <v>16593</v>
      </c>
      <c r="M16" s="10">
        <v>6</v>
      </c>
      <c r="N16" s="11">
        <v>3800</v>
      </c>
      <c r="O16" s="8">
        <f t="shared" si="0"/>
        <v>22800</v>
      </c>
    </row>
    <row r="17" spans="1:15" x14ac:dyDescent="0.3">
      <c r="A17" s="9">
        <v>1</v>
      </c>
      <c r="B17" s="8">
        <v>4670</v>
      </c>
      <c r="C17" s="8">
        <v>3399</v>
      </c>
      <c r="D17" s="8">
        <f>SUM(C17-(I17*5%))</f>
        <v>3229.05</v>
      </c>
      <c r="I17" s="1">
        <f>J17/M17</f>
        <v>3399</v>
      </c>
      <c r="J17" s="1">
        <v>3399</v>
      </c>
      <c r="M17" s="10">
        <v>1</v>
      </c>
      <c r="N17" s="11">
        <v>4670</v>
      </c>
      <c r="O17" s="8">
        <f t="shared" si="0"/>
        <v>4670</v>
      </c>
    </row>
    <row r="18" spans="1:15" x14ac:dyDescent="0.3">
      <c r="A18" s="9">
        <v>10</v>
      </c>
      <c r="B18" s="8">
        <v>5950</v>
      </c>
      <c r="C18" s="8">
        <v>4330.2307692307695</v>
      </c>
      <c r="D18" s="8">
        <f>SUM(C18-(I18*5%))</f>
        <v>4113.7192307692312</v>
      </c>
      <c r="I18" s="1">
        <f>J18/M18</f>
        <v>4330.2307692307695</v>
      </c>
      <c r="J18" s="1">
        <v>56293</v>
      </c>
      <c r="M18" s="10">
        <v>13</v>
      </c>
      <c r="N18" s="11">
        <v>5950</v>
      </c>
      <c r="O18" s="8">
        <f t="shared" si="0"/>
        <v>77350</v>
      </c>
    </row>
    <row r="19" spans="1:15" x14ac:dyDescent="0.3">
      <c r="A19" s="9">
        <v>7</v>
      </c>
      <c r="B19" s="8">
        <v>8340</v>
      </c>
      <c r="C19" s="8">
        <v>6069.5555555555557</v>
      </c>
      <c r="D19" s="8">
        <f>SUM(C19-(I19*5%))</f>
        <v>5766.0777777777776</v>
      </c>
      <c r="I19" s="1">
        <f>J19/M19</f>
        <v>6069.5555555555557</v>
      </c>
      <c r="J19" s="1">
        <v>54626</v>
      </c>
      <c r="M19" s="10">
        <v>9</v>
      </c>
      <c r="N19" s="11">
        <v>8340</v>
      </c>
      <c r="O19" s="8">
        <f t="shared" si="0"/>
        <v>75060</v>
      </c>
    </row>
    <row r="20" spans="1:15" x14ac:dyDescent="0.3">
      <c r="A20" s="9">
        <v>9</v>
      </c>
      <c r="B20" s="8">
        <v>33220</v>
      </c>
      <c r="C20" s="8">
        <v>24176.545454545456</v>
      </c>
      <c r="D20" s="8">
        <f>SUM(C20-(I20*5%))</f>
        <v>22967.718181818182</v>
      </c>
      <c r="I20" s="1">
        <f>J20/M20</f>
        <v>24176.545454545456</v>
      </c>
      <c r="J20" s="1">
        <v>265942</v>
      </c>
      <c r="M20" s="10">
        <v>11</v>
      </c>
      <c r="N20" s="11">
        <v>33220</v>
      </c>
      <c r="O20" s="8">
        <f t="shared" si="0"/>
        <v>365420</v>
      </c>
    </row>
    <row r="21" spans="1:15" x14ac:dyDescent="0.3">
      <c r="A21" s="9">
        <v>4</v>
      </c>
      <c r="B21" s="8">
        <v>38800</v>
      </c>
      <c r="C21" s="8">
        <v>28237.4</v>
      </c>
      <c r="D21" s="8">
        <f>SUM(C21-(I21*5%))</f>
        <v>26825.530000000002</v>
      </c>
      <c r="I21" s="1">
        <f>J21/M21</f>
        <v>28237.4</v>
      </c>
      <c r="J21" s="1">
        <v>141187</v>
      </c>
      <c r="M21" s="10">
        <v>5</v>
      </c>
      <c r="N21" s="11">
        <v>38800</v>
      </c>
      <c r="O21" s="8">
        <f t="shared" si="0"/>
        <v>194000</v>
      </c>
    </row>
    <row r="22" spans="1:15" x14ac:dyDescent="0.3">
      <c r="A22" s="9">
        <v>2</v>
      </c>
      <c r="B22" s="8">
        <v>48900</v>
      </c>
      <c r="C22" s="8">
        <v>35587.666666666664</v>
      </c>
      <c r="D22" s="8">
        <f>SUM(C22-(I22*5%))</f>
        <v>33808.283333333333</v>
      </c>
      <c r="I22" s="1">
        <f>J22/M22</f>
        <v>35587.666666666664</v>
      </c>
      <c r="J22" s="1">
        <v>106763</v>
      </c>
      <c r="M22" s="10">
        <v>3</v>
      </c>
      <c r="N22" s="11">
        <v>48900</v>
      </c>
      <c r="O22" s="8">
        <f t="shared" si="0"/>
        <v>146700</v>
      </c>
    </row>
    <row r="23" spans="1:15" x14ac:dyDescent="0.3">
      <c r="A23" s="9">
        <v>94</v>
      </c>
      <c r="B23" s="8">
        <v>4350</v>
      </c>
      <c r="C23" s="8">
        <v>3165.7966101694915</v>
      </c>
      <c r="D23" s="8">
        <f>SUM(C23-(I23*5%))</f>
        <v>3007.5067796610169</v>
      </c>
      <c r="I23" s="1">
        <f>J23/M23</f>
        <v>3165.7966101694915</v>
      </c>
      <c r="J23" s="1">
        <v>373564</v>
      </c>
      <c r="M23" s="10">
        <v>118</v>
      </c>
      <c r="N23" s="11">
        <v>4350</v>
      </c>
      <c r="O23" s="8">
        <f t="shared" si="0"/>
        <v>513300</v>
      </c>
    </row>
    <row r="24" spans="1:15" x14ac:dyDescent="0.3">
      <c r="A24" s="9">
        <v>4</v>
      </c>
      <c r="B24" s="8">
        <v>36000</v>
      </c>
      <c r="C24" s="8">
        <v>26199.8</v>
      </c>
      <c r="D24" s="8">
        <f>SUM(C24-(I24*5%))</f>
        <v>24889.809999999998</v>
      </c>
      <c r="I24" s="1">
        <f>J24/M24</f>
        <v>26199.8</v>
      </c>
      <c r="J24" s="1">
        <v>130999</v>
      </c>
      <c r="M24" s="10">
        <v>5</v>
      </c>
      <c r="N24" s="11">
        <v>36000</v>
      </c>
      <c r="O24" s="8">
        <f t="shared" si="0"/>
        <v>180000</v>
      </c>
    </row>
    <row r="25" spans="1:15" x14ac:dyDescent="0.3">
      <c r="A25" s="9">
        <v>3</v>
      </c>
      <c r="B25" s="8">
        <v>44000</v>
      </c>
      <c r="C25" s="8">
        <v>32021.75</v>
      </c>
      <c r="D25" s="8">
        <f>SUM(C25-(I25*5%))</f>
        <v>30420.662499999999</v>
      </c>
      <c r="I25" s="1">
        <f>J25/M25</f>
        <v>32021.75</v>
      </c>
      <c r="J25" s="1">
        <v>128087</v>
      </c>
      <c r="M25" s="10">
        <v>4</v>
      </c>
      <c r="N25" s="11">
        <v>44000</v>
      </c>
      <c r="O25" s="8">
        <f t="shared" si="0"/>
        <v>176000</v>
      </c>
    </row>
    <row r="26" spans="1:15" x14ac:dyDescent="0.3">
      <c r="A26" s="9">
        <v>3</v>
      </c>
      <c r="B26" s="8">
        <v>53500</v>
      </c>
      <c r="C26" s="8">
        <v>38935.5</v>
      </c>
      <c r="D26" s="8">
        <f>SUM(C26-(I26*5%))</f>
        <v>36988.724999999999</v>
      </c>
      <c r="I26" s="1">
        <f>J26/M26</f>
        <v>38935.5</v>
      </c>
      <c r="J26" s="1">
        <v>155742</v>
      </c>
      <c r="M26" s="10">
        <v>4</v>
      </c>
      <c r="N26" s="11">
        <v>53500</v>
      </c>
      <c r="O26" s="8">
        <f t="shared" si="0"/>
        <v>214000</v>
      </c>
    </row>
    <row r="27" spans="1:15" x14ac:dyDescent="0.3">
      <c r="A27" s="9">
        <v>92</v>
      </c>
      <c r="B27" s="13">
        <v>24000</v>
      </c>
      <c r="C27" s="13">
        <v>17466.452173913043</v>
      </c>
      <c r="D27" s="8">
        <f>SUM(C27-(I27*5%))</f>
        <v>16593.12956521739</v>
      </c>
      <c r="I27" s="1">
        <f>J27/M27</f>
        <v>17466.452173913043</v>
      </c>
      <c r="J27" s="1">
        <v>2008642</v>
      </c>
      <c r="M27" s="10">
        <v>115</v>
      </c>
      <c r="N27" s="11">
        <v>24000</v>
      </c>
      <c r="O27" s="8">
        <f t="shared" si="0"/>
        <v>2760000</v>
      </c>
    </row>
    <row r="28" spans="1:15" x14ac:dyDescent="0.3">
      <c r="A28" s="9">
        <v>2</v>
      </c>
      <c r="B28" s="13">
        <v>31500</v>
      </c>
      <c r="C28" s="13">
        <v>22924.666666666668</v>
      </c>
      <c r="D28" s="8">
        <f>SUM(C28-(I28*5%))</f>
        <v>21778.433333333334</v>
      </c>
      <c r="I28" s="1">
        <f>J28/M28</f>
        <v>22924.666666666668</v>
      </c>
      <c r="J28" s="1">
        <v>68774</v>
      </c>
      <c r="M28" s="10">
        <v>3</v>
      </c>
      <c r="N28" s="11">
        <v>31500</v>
      </c>
      <c r="O28" s="8">
        <f t="shared" si="0"/>
        <v>94500</v>
      </c>
    </row>
    <row r="29" spans="1:15" x14ac:dyDescent="0.3">
      <c r="A29" s="9">
        <v>34</v>
      </c>
      <c r="B29" s="8">
        <v>18045</v>
      </c>
      <c r="C29" s="8">
        <v>13132.581395348838</v>
      </c>
      <c r="D29" s="8">
        <f>SUM(C29-(I29*5%))</f>
        <v>12475.952325581397</v>
      </c>
      <c r="I29" s="1">
        <f>J29/M29</f>
        <v>13132.581395348838</v>
      </c>
      <c r="J29" s="1">
        <v>564701</v>
      </c>
      <c r="M29" s="10">
        <v>43</v>
      </c>
      <c r="N29" s="11">
        <v>18045</v>
      </c>
      <c r="O29" s="8">
        <f t="shared" si="0"/>
        <v>775935</v>
      </c>
    </row>
    <row r="30" spans="1:15" x14ac:dyDescent="0.3">
      <c r="A30" s="9">
        <v>51</v>
      </c>
      <c r="B30" s="8">
        <v>18505</v>
      </c>
      <c r="C30" s="8">
        <v>13467.359375</v>
      </c>
      <c r="D30" s="8">
        <f>SUM(C30-(I30*5%))</f>
        <v>12793.991406249999</v>
      </c>
      <c r="I30" s="1">
        <f>J30/M30</f>
        <v>13467.359375</v>
      </c>
      <c r="J30" s="1">
        <v>861911</v>
      </c>
      <c r="M30" s="10">
        <v>64</v>
      </c>
      <c r="N30" s="11">
        <v>18505</v>
      </c>
      <c r="O30" s="8">
        <f t="shared" si="0"/>
        <v>1184320</v>
      </c>
    </row>
    <row r="31" spans="1:15" x14ac:dyDescent="0.3">
      <c r="A31" s="9">
        <v>2</v>
      </c>
      <c r="B31" s="13">
        <v>15000</v>
      </c>
      <c r="C31" s="13">
        <v>10916.333333333334</v>
      </c>
      <c r="D31" s="8">
        <f>SUM(C31-(I31*5%))</f>
        <v>10370.516666666666</v>
      </c>
      <c r="I31" s="1">
        <f>J31/M31</f>
        <v>10916.333333333334</v>
      </c>
      <c r="J31" s="1">
        <v>32749</v>
      </c>
      <c r="M31" s="10">
        <v>3</v>
      </c>
      <c r="N31" s="11">
        <v>15000</v>
      </c>
      <c r="O31" s="8">
        <f t="shared" si="0"/>
        <v>45000</v>
      </c>
    </row>
    <row r="32" spans="1:15" x14ac:dyDescent="0.3">
      <c r="A32" s="9">
        <v>780</v>
      </c>
      <c r="B32" s="8">
        <v>5600</v>
      </c>
      <c r="C32" s="8">
        <v>4075.5056410256411</v>
      </c>
      <c r="D32" s="8">
        <f>SUM(C32-(I32*5%))</f>
        <v>3871.7303589743592</v>
      </c>
      <c r="I32" s="1">
        <f>J32/M32</f>
        <v>4075.5056410256411</v>
      </c>
      <c r="J32" s="1">
        <v>3973618</v>
      </c>
      <c r="M32" s="10">
        <v>975</v>
      </c>
      <c r="N32" s="11">
        <v>5600</v>
      </c>
      <c r="O32" s="8">
        <f t="shared" si="0"/>
        <v>5460000</v>
      </c>
    </row>
    <row r="33" spans="1:15" x14ac:dyDescent="0.3">
      <c r="A33" s="9">
        <v>36</v>
      </c>
      <c r="B33" s="8">
        <v>2200</v>
      </c>
      <c r="C33" s="8">
        <v>1601.088888888889</v>
      </c>
      <c r="D33" s="8">
        <f>SUM(C33-(I33*5%))</f>
        <v>1521.0344444444445</v>
      </c>
      <c r="I33" s="1">
        <f>J33/M33</f>
        <v>1601.088888888889</v>
      </c>
      <c r="J33" s="1">
        <v>72049</v>
      </c>
      <c r="M33" s="10">
        <v>45</v>
      </c>
      <c r="N33" s="11">
        <v>2200</v>
      </c>
      <c r="O33" s="8">
        <f t="shared" si="0"/>
        <v>99000</v>
      </c>
    </row>
    <row r="34" spans="1:15" x14ac:dyDescent="0.3">
      <c r="A34" s="9">
        <v>94</v>
      </c>
      <c r="B34" s="8">
        <v>1400</v>
      </c>
      <c r="C34" s="8">
        <v>1018.8728813559322</v>
      </c>
      <c r="D34" s="8">
        <f>SUM(C34-(I34*5%))</f>
        <v>967.9292372881356</v>
      </c>
      <c r="I34" s="1">
        <f>J34/M34</f>
        <v>1018.8728813559322</v>
      </c>
      <c r="J34" s="1">
        <v>120227</v>
      </c>
      <c r="M34" s="10">
        <v>118</v>
      </c>
      <c r="N34" s="11">
        <v>1400</v>
      </c>
      <c r="O34" s="8">
        <f t="shared" si="0"/>
        <v>165200</v>
      </c>
    </row>
    <row r="35" spans="1:15" x14ac:dyDescent="0.3">
      <c r="A35" s="9">
        <v>62</v>
      </c>
      <c r="B35" s="8">
        <v>1350</v>
      </c>
      <c r="C35" s="8">
        <v>982.48717948717945</v>
      </c>
      <c r="D35" s="8">
        <f>SUM(C35-(I35*5%))</f>
        <v>933.36282051282046</v>
      </c>
      <c r="I35" s="1">
        <f>J35/M35</f>
        <v>982.48717948717945</v>
      </c>
      <c r="J35" s="1">
        <v>76634</v>
      </c>
      <c r="M35" s="10">
        <v>78</v>
      </c>
      <c r="N35" s="11">
        <v>1350</v>
      </c>
      <c r="O35" s="8">
        <f t="shared" si="0"/>
        <v>105300</v>
      </c>
    </row>
    <row r="36" spans="1:15" x14ac:dyDescent="0.3">
      <c r="A36" s="9">
        <v>16</v>
      </c>
      <c r="B36" s="8">
        <v>11075</v>
      </c>
      <c r="C36" s="8">
        <v>8060.05</v>
      </c>
      <c r="D36" s="8">
        <f>SUM(C36-(I36*5%))</f>
        <v>7657.0475000000006</v>
      </c>
      <c r="I36" s="1">
        <f>J36/M36</f>
        <v>8060.05</v>
      </c>
      <c r="J36" s="1">
        <v>161201</v>
      </c>
      <c r="M36" s="10">
        <v>20</v>
      </c>
      <c r="N36" s="11">
        <v>11075</v>
      </c>
      <c r="O36" s="8">
        <f t="shared" si="0"/>
        <v>221500</v>
      </c>
    </row>
    <row r="37" spans="1:15" x14ac:dyDescent="0.3">
      <c r="A37" s="9">
        <v>4</v>
      </c>
      <c r="B37" s="8">
        <v>18400</v>
      </c>
      <c r="C37" s="8">
        <v>13391</v>
      </c>
      <c r="D37" s="8">
        <f>SUM(C37-(I37*5%))</f>
        <v>12721.45</v>
      </c>
      <c r="I37" s="1">
        <f>J37/M37</f>
        <v>13391</v>
      </c>
      <c r="J37" s="1">
        <v>66955</v>
      </c>
      <c r="M37" s="10">
        <v>5</v>
      </c>
      <c r="N37" s="11">
        <v>18400</v>
      </c>
      <c r="O37" s="8">
        <f t="shared" si="0"/>
        <v>92000</v>
      </c>
    </row>
    <row r="38" spans="1:15" x14ac:dyDescent="0.3">
      <c r="A38" s="9">
        <v>6</v>
      </c>
      <c r="B38" s="8">
        <v>82000</v>
      </c>
      <c r="C38" s="8">
        <v>59677.125</v>
      </c>
      <c r="D38" s="8">
        <f>SUM(C38-(I38*5%))</f>
        <v>56693.268750000003</v>
      </c>
      <c r="I38" s="1">
        <f>J38/M38</f>
        <v>59677.125</v>
      </c>
      <c r="J38" s="1">
        <v>477417</v>
      </c>
      <c r="M38" s="10">
        <v>8</v>
      </c>
      <c r="N38" s="11">
        <v>82000</v>
      </c>
      <c r="O38" s="8">
        <f t="shared" si="0"/>
        <v>656000</v>
      </c>
    </row>
    <row r="39" spans="1:15" x14ac:dyDescent="0.3">
      <c r="A39" s="9">
        <v>410</v>
      </c>
      <c r="B39" s="8">
        <v>270</v>
      </c>
      <c r="C39" s="8">
        <v>196.49902534113062</v>
      </c>
      <c r="D39" s="8">
        <f>SUM(C39-(I39*5%))</f>
        <v>186.6740740740741</v>
      </c>
      <c r="I39" s="1">
        <f>J39/M39</f>
        <v>196.49902534113062</v>
      </c>
      <c r="J39" s="1">
        <v>100804</v>
      </c>
      <c r="M39" s="10">
        <v>513</v>
      </c>
      <c r="N39" s="11">
        <v>270</v>
      </c>
      <c r="O39" s="8">
        <f t="shared" si="0"/>
        <v>138510</v>
      </c>
    </row>
    <row r="40" spans="1:15" x14ac:dyDescent="0.3">
      <c r="A40" s="9">
        <v>860</v>
      </c>
      <c r="B40" s="8">
        <v>351</v>
      </c>
      <c r="C40" s="8">
        <v>255.44651162790697</v>
      </c>
      <c r="D40" s="8">
        <f>SUM(C40-(I40*5%))</f>
        <v>242.67418604651164</v>
      </c>
      <c r="I40" s="1">
        <f>J40/M40</f>
        <v>255.44651162790697</v>
      </c>
      <c r="J40" s="1">
        <v>274605</v>
      </c>
      <c r="M40" s="10">
        <v>1075</v>
      </c>
      <c r="N40" s="11">
        <v>351</v>
      </c>
      <c r="O40" s="8">
        <f t="shared" si="0"/>
        <v>377325</v>
      </c>
    </row>
    <row r="41" spans="1:15" x14ac:dyDescent="0.3">
      <c r="A41" s="9">
        <v>2600</v>
      </c>
      <c r="B41" s="8">
        <v>584</v>
      </c>
      <c r="C41" s="8">
        <v>425.01723076923076</v>
      </c>
      <c r="D41" s="8">
        <f>SUM(C41-(I41*5%))</f>
        <v>403.76636923076921</v>
      </c>
      <c r="I41" s="1">
        <f>J41/M41</f>
        <v>425.01723076923076</v>
      </c>
      <c r="J41" s="1">
        <v>1381306</v>
      </c>
      <c r="M41" s="10">
        <v>3250</v>
      </c>
      <c r="N41" s="11">
        <v>584</v>
      </c>
      <c r="O41" s="8">
        <f t="shared" si="0"/>
        <v>1898000</v>
      </c>
    </row>
    <row r="42" spans="1:15" x14ac:dyDescent="0.3">
      <c r="A42" s="9">
        <v>1800</v>
      </c>
      <c r="B42" s="8">
        <v>630</v>
      </c>
      <c r="C42" s="8">
        <v>458.49422222222222</v>
      </c>
      <c r="D42" s="8">
        <f>SUM(C42-(I42*5%))</f>
        <v>435.56951111111113</v>
      </c>
      <c r="I42" s="1">
        <f>J42/M42</f>
        <v>458.49422222222222</v>
      </c>
      <c r="J42" s="1">
        <v>1031612</v>
      </c>
      <c r="M42" s="10">
        <v>2250</v>
      </c>
      <c r="N42" s="11">
        <v>630</v>
      </c>
      <c r="O42" s="8">
        <f t="shared" si="0"/>
        <v>1417500</v>
      </c>
    </row>
    <row r="43" spans="1:15" x14ac:dyDescent="0.3">
      <c r="A43" s="9">
        <v>100</v>
      </c>
      <c r="B43" s="8">
        <v>4200</v>
      </c>
      <c r="C43" s="8">
        <v>3056.6320000000001</v>
      </c>
      <c r="D43" s="8">
        <f>SUM(C43-(I43*5%))</f>
        <v>2903.8004000000001</v>
      </c>
      <c r="I43" s="1">
        <f>J43/M43</f>
        <v>3056.6320000000001</v>
      </c>
      <c r="J43" s="1">
        <v>382079</v>
      </c>
      <c r="M43" s="10">
        <v>125</v>
      </c>
      <c r="N43" s="11">
        <v>4200</v>
      </c>
      <c r="O43" s="8">
        <f t="shared" si="0"/>
        <v>525000</v>
      </c>
    </row>
    <row r="44" spans="1:15" x14ac:dyDescent="0.3">
      <c r="A44" s="9">
        <v>110</v>
      </c>
      <c r="B44" s="8">
        <v>2800</v>
      </c>
      <c r="C44" s="8">
        <v>2037.7463768115942</v>
      </c>
      <c r="D44" s="8">
        <f>SUM(C44-(I44*5%))</f>
        <v>1935.8590579710144</v>
      </c>
      <c r="I44" s="1">
        <f>J44/M44</f>
        <v>2037.7463768115942</v>
      </c>
      <c r="J44" s="1">
        <v>281209</v>
      </c>
      <c r="M44" s="10">
        <v>138</v>
      </c>
      <c r="N44" s="11">
        <v>2800</v>
      </c>
      <c r="O44" s="8">
        <f t="shared" si="0"/>
        <v>386400</v>
      </c>
    </row>
    <row r="45" spans="1:15" x14ac:dyDescent="0.3">
      <c r="A45" s="9">
        <v>12</v>
      </c>
      <c r="B45" s="8">
        <v>5000</v>
      </c>
      <c r="C45" s="8">
        <v>3638.8</v>
      </c>
      <c r="D45" s="8">
        <f>SUM(C45-(I45*5%))</f>
        <v>3456.86</v>
      </c>
      <c r="I45" s="1">
        <f>J45/M45</f>
        <v>3638.8</v>
      </c>
      <c r="J45" s="1">
        <v>54582</v>
      </c>
      <c r="M45" s="10">
        <v>15</v>
      </c>
      <c r="N45" s="11">
        <v>5000</v>
      </c>
      <c r="O45" s="8">
        <f t="shared" si="0"/>
        <v>75000</v>
      </c>
    </row>
    <row r="46" spans="1:15" x14ac:dyDescent="0.3">
      <c r="A46" s="9">
        <v>12</v>
      </c>
      <c r="B46" s="8">
        <v>6000</v>
      </c>
      <c r="C46" s="8">
        <v>4366.6000000000004</v>
      </c>
      <c r="D46" s="8">
        <f>SUM(C46-(I46*5%))</f>
        <v>4148.2700000000004</v>
      </c>
      <c r="I46" s="1">
        <f>J46/M46</f>
        <v>4366.6000000000004</v>
      </c>
      <c r="J46" s="1">
        <v>65499</v>
      </c>
      <c r="M46" s="10">
        <v>15</v>
      </c>
      <c r="N46" s="11">
        <v>6000</v>
      </c>
      <c r="O46" s="8">
        <f t="shared" si="0"/>
        <v>90000</v>
      </c>
    </row>
    <row r="47" spans="1:15" x14ac:dyDescent="0.3">
      <c r="A47" s="9">
        <v>46</v>
      </c>
      <c r="B47" s="8">
        <v>1800</v>
      </c>
      <c r="C47" s="8">
        <v>1309.9827586206898</v>
      </c>
      <c r="D47" s="8">
        <f>SUM(C47-(I47*5%))</f>
        <v>1244.4836206896553</v>
      </c>
      <c r="I47" s="1">
        <f>J47/M47</f>
        <v>1309.9827586206898</v>
      </c>
      <c r="J47" s="1">
        <v>75979</v>
      </c>
      <c r="M47" s="10">
        <v>58</v>
      </c>
      <c r="N47" s="11">
        <v>1800</v>
      </c>
      <c r="O47" s="8">
        <f t="shared" si="0"/>
        <v>104400</v>
      </c>
    </row>
    <row r="48" spans="1:15" x14ac:dyDescent="0.3">
      <c r="A48" s="9">
        <v>40</v>
      </c>
      <c r="B48" s="8">
        <v>2100</v>
      </c>
      <c r="C48" s="8">
        <v>1528.3</v>
      </c>
      <c r="D48" s="8">
        <f>SUM(C48-(I48*5%))</f>
        <v>1451.885</v>
      </c>
      <c r="I48" s="1">
        <f>J48/M48</f>
        <v>1528.3</v>
      </c>
      <c r="J48" s="1">
        <v>76415</v>
      </c>
      <c r="M48" s="10">
        <v>50</v>
      </c>
      <c r="N48" s="11">
        <v>2100</v>
      </c>
      <c r="O48" s="8">
        <f t="shared" si="0"/>
        <v>105000</v>
      </c>
    </row>
    <row r="49" spans="1:15" x14ac:dyDescent="0.3">
      <c r="A49" s="9">
        <v>10</v>
      </c>
      <c r="B49" s="8">
        <v>1800</v>
      </c>
      <c r="C49" s="8">
        <v>1310</v>
      </c>
      <c r="D49" s="8">
        <f>SUM(C49-(I49*5%))</f>
        <v>1244.5</v>
      </c>
      <c r="I49" s="1">
        <f>J49/M49</f>
        <v>1310</v>
      </c>
      <c r="J49" s="1">
        <v>17030</v>
      </c>
      <c r="M49" s="10">
        <v>13</v>
      </c>
      <c r="N49" s="11">
        <v>1800</v>
      </c>
      <c r="O49" s="8">
        <f t="shared" si="0"/>
        <v>23400</v>
      </c>
    </row>
    <row r="50" spans="1:15" x14ac:dyDescent="0.3">
      <c r="A50" s="9">
        <v>300</v>
      </c>
      <c r="B50" s="8">
        <v>630</v>
      </c>
      <c r="C50" s="8">
        <v>458.49333333333334</v>
      </c>
      <c r="D50" s="8">
        <f>SUM(C50-(I50*5%))</f>
        <v>435.56866666666667</v>
      </c>
      <c r="I50" s="1">
        <f>J50/M50</f>
        <v>458.49333333333334</v>
      </c>
      <c r="J50" s="1">
        <v>171935</v>
      </c>
      <c r="M50" s="10">
        <v>375</v>
      </c>
      <c r="N50" s="11">
        <v>630</v>
      </c>
      <c r="O50" s="8">
        <f t="shared" si="0"/>
        <v>236250</v>
      </c>
    </row>
    <row r="51" spans="1:15" x14ac:dyDescent="0.3">
      <c r="A51" s="9">
        <v>50</v>
      </c>
      <c r="B51" s="8">
        <v>950</v>
      </c>
      <c r="C51" s="8">
        <v>691.38095238095241</v>
      </c>
      <c r="D51" s="8">
        <f>SUM(C51-(I51*5%))</f>
        <v>656.81190476190477</v>
      </c>
      <c r="I51" s="1">
        <f>J51/M51</f>
        <v>691.38095238095241</v>
      </c>
      <c r="J51" s="1">
        <v>43557</v>
      </c>
      <c r="M51" s="10">
        <v>63</v>
      </c>
      <c r="N51" s="11">
        <v>950</v>
      </c>
      <c r="O51" s="8">
        <f t="shared" si="0"/>
        <v>59850</v>
      </c>
    </row>
    <row r="52" spans="1:15" x14ac:dyDescent="0.3">
      <c r="A52" s="9">
        <v>25</v>
      </c>
      <c r="B52" s="8">
        <v>1450</v>
      </c>
      <c r="C52" s="8">
        <v>1055.258064516129</v>
      </c>
      <c r="D52" s="8">
        <f>SUM(C52-(I52*5%))</f>
        <v>1002.4951612903226</v>
      </c>
      <c r="I52" s="1">
        <f>J52/M52</f>
        <v>1055.258064516129</v>
      </c>
      <c r="J52" s="1">
        <v>32713</v>
      </c>
      <c r="M52" s="10">
        <v>31</v>
      </c>
      <c r="N52" s="11">
        <v>1450</v>
      </c>
      <c r="O52" s="8">
        <f t="shared" si="0"/>
        <v>44950</v>
      </c>
    </row>
    <row r="53" spans="1:15" x14ac:dyDescent="0.3">
      <c r="A53" s="9">
        <v>480</v>
      </c>
      <c r="B53" s="8">
        <v>1750</v>
      </c>
      <c r="C53" s="8">
        <v>1273.5966666666666</v>
      </c>
      <c r="D53" s="8">
        <f>SUM(C53-(I53*5%))</f>
        <v>1209.9168333333332</v>
      </c>
      <c r="I53" s="1">
        <f>J53/M53</f>
        <v>1273.5966666666666</v>
      </c>
      <c r="J53" s="1">
        <v>764158</v>
      </c>
      <c r="M53" s="10">
        <v>600</v>
      </c>
      <c r="N53" s="11">
        <v>1750</v>
      </c>
      <c r="O53" s="8">
        <f t="shared" si="0"/>
        <v>1050000</v>
      </c>
    </row>
    <row r="54" spans="1:15" x14ac:dyDescent="0.3">
      <c r="A54" s="9">
        <v>1</v>
      </c>
      <c r="B54" s="8">
        <v>15000</v>
      </c>
      <c r="C54" s="8">
        <v>10916</v>
      </c>
      <c r="D54" s="8">
        <f>SUM(C54-(I54*5%))</f>
        <v>10370.200000000001</v>
      </c>
      <c r="I54" s="1">
        <f>J54/M54</f>
        <v>10916</v>
      </c>
      <c r="J54" s="1">
        <v>10916</v>
      </c>
      <c r="M54" s="10">
        <v>1</v>
      </c>
      <c r="N54" s="11">
        <v>15000</v>
      </c>
      <c r="O54" s="8">
        <f t="shared" si="0"/>
        <v>15000</v>
      </c>
    </row>
    <row r="55" spans="1:15" x14ac:dyDescent="0.3">
      <c r="A55" s="9">
        <v>1</v>
      </c>
      <c r="B55" s="8">
        <v>18000</v>
      </c>
      <c r="C55" s="8">
        <v>13099</v>
      </c>
      <c r="D55" s="8">
        <f>SUM(C55-(I55*5%))</f>
        <v>12444.05</v>
      </c>
      <c r="I55" s="1">
        <f>J55/M55</f>
        <v>13099</v>
      </c>
      <c r="J55" s="1">
        <v>13099</v>
      </c>
      <c r="M55" s="10">
        <v>1</v>
      </c>
      <c r="N55" s="11">
        <v>18000</v>
      </c>
      <c r="O55" s="8">
        <f t="shared" si="0"/>
        <v>18000</v>
      </c>
    </row>
    <row r="56" spans="1:15" x14ac:dyDescent="0.3">
      <c r="A56" s="9">
        <v>6</v>
      </c>
      <c r="B56" s="8">
        <v>20000</v>
      </c>
      <c r="C56" s="8">
        <v>14555.375</v>
      </c>
      <c r="D56" s="8">
        <f>SUM(C56-(I56*5%))</f>
        <v>13827.606250000001</v>
      </c>
      <c r="I56" s="1">
        <f>J56/M56</f>
        <v>14555.375</v>
      </c>
      <c r="J56" s="1">
        <v>116443</v>
      </c>
      <c r="M56" s="10">
        <v>8</v>
      </c>
      <c r="N56" s="11">
        <v>20000</v>
      </c>
      <c r="O56" s="8">
        <f t="shared" si="0"/>
        <v>160000</v>
      </c>
    </row>
    <row r="57" spans="1:15" x14ac:dyDescent="0.3">
      <c r="A57" s="9">
        <v>1</v>
      </c>
      <c r="B57" s="8">
        <v>25000</v>
      </c>
      <c r="C57" s="8">
        <v>18194</v>
      </c>
      <c r="D57" s="8">
        <f>SUM(C57-(I57*5%))</f>
        <v>17284.3</v>
      </c>
      <c r="I57" s="1">
        <f>J57/M57</f>
        <v>18194</v>
      </c>
      <c r="J57" s="1">
        <v>18194</v>
      </c>
      <c r="M57" s="10">
        <v>1</v>
      </c>
      <c r="N57" s="11">
        <v>25000</v>
      </c>
      <c r="O57" s="8">
        <f t="shared" si="0"/>
        <v>25000</v>
      </c>
    </row>
    <row r="58" spans="1:15" x14ac:dyDescent="0.3">
      <c r="A58" s="9">
        <v>1</v>
      </c>
      <c r="B58" s="8">
        <v>12000</v>
      </c>
      <c r="C58" s="8">
        <v>8734</v>
      </c>
      <c r="D58" s="8">
        <f>SUM(C58-(I58*5%))</f>
        <v>8297.2999999999993</v>
      </c>
      <c r="I58" s="1">
        <f>J58/M58</f>
        <v>8734</v>
      </c>
      <c r="J58" s="1">
        <v>8734</v>
      </c>
      <c r="M58" s="10">
        <v>1</v>
      </c>
      <c r="N58" s="11">
        <v>12000</v>
      </c>
      <c r="O58" s="8">
        <f t="shared" si="0"/>
        <v>12000</v>
      </c>
    </row>
    <row r="59" spans="1:15" x14ac:dyDescent="0.3">
      <c r="A59" s="9">
        <v>6</v>
      </c>
      <c r="B59" s="8">
        <v>8700</v>
      </c>
      <c r="C59" s="8">
        <v>6331.625</v>
      </c>
      <c r="D59" s="8">
        <f>SUM(C59-(I59*5%))</f>
        <v>6015.0437499999998</v>
      </c>
      <c r="I59" s="1">
        <f>J59/M59</f>
        <v>6331.625</v>
      </c>
      <c r="J59" s="1">
        <v>50653</v>
      </c>
      <c r="M59" s="10">
        <v>8</v>
      </c>
      <c r="N59" s="11">
        <v>8700</v>
      </c>
      <c r="O59" s="8">
        <f t="shared" si="0"/>
        <v>69600</v>
      </c>
    </row>
    <row r="60" spans="1:15" x14ac:dyDescent="0.3">
      <c r="A60" s="9">
        <v>400</v>
      </c>
      <c r="B60" s="8">
        <v>1050</v>
      </c>
      <c r="C60" s="8">
        <v>764.15800000000002</v>
      </c>
      <c r="D60" s="8">
        <f>SUM(C60-(I60*5%))</f>
        <v>725.95010000000002</v>
      </c>
      <c r="I60" s="1">
        <f>J60/M60</f>
        <v>764.15800000000002</v>
      </c>
      <c r="J60" s="1">
        <v>382079</v>
      </c>
      <c r="M60" s="10">
        <v>500</v>
      </c>
      <c r="N60" s="11">
        <v>1050</v>
      </c>
      <c r="O60" s="8">
        <f t="shared" si="0"/>
        <v>525000</v>
      </c>
    </row>
    <row r="61" spans="1:15" x14ac:dyDescent="0.3">
      <c r="A61" s="9">
        <v>20</v>
      </c>
      <c r="B61" s="8">
        <v>1720</v>
      </c>
      <c r="C61" s="8">
        <v>1251.76</v>
      </c>
      <c r="D61" s="8">
        <f>SUM(C61-(I61*5%))</f>
        <v>1189.172</v>
      </c>
      <c r="I61" s="1">
        <f>J61/M61</f>
        <v>1251.76</v>
      </c>
      <c r="J61" s="1">
        <v>31294</v>
      </c>
      <c r="M61" s="10">
        <v>25</v>
      </c>
      <c r="N61" s="11">
        <v>1720</v>
      </c>
      <c r="O61" s="8">
        <f t="shared" si="0"/>
        <v>43000</v>
      </c>
    </row>
    <row r="62" spans="1:15" x14ac:dyDescent="0.3">
      <c r="A62" s="9">
        <v>200</v>
      </c>
      <c r="B62" s="8">
        <v>1440</v>
      </c>
      <c r="C62" s="8">
        <v>1047.9880000000001</v>
      </c>
      <c r="D62" s="8">
        <f>SUM(C62-(I62*5%))</f>
        <v>995.58860000000004</v>
      </c>
      <c r="I62" s="1">
        <f>J62/M62</f>
        <v>1047.9880000000001</v>
      </c>
      <c r="J62" s="1">
        <v>261997</v>
      </c>
      <c r="M62" s="10">
        <v>250</v>
      </c>
      <c r="N62" s="11">
        <v>1440</v>
      </c>
      <c r="O62" s="8">
        <f t="shared" si="0"/>
        <v>360000</v>
      </c>
    </row>
    <row r="63" spans="1:15" x14ac:dyDescent="0.3">
      <c r="A63" s="9">
        <v>600</v>
      </c>
      <c r="B63" s="8">
        <v>900</v>
      </c>
      <c r="C63" s="8">
        <v>654.99199999999996</v>
      </c>
      <c r="D63" s="8">
        <f>SUM(C63-(I63*5%))</f>
        <v>622.24239999999998</v>
      </c>
      <c r="I63" s="1">
        <f>J63/M63</f>
        <v>654.99199999999996</v>
      </c>
      <c r="J63" s="1">
        <v>491244</v>
      </c>
      <c r="M63" s="10">
        <v>750</v>
      </c>
      <c r="N63" s="11">
        <v>900</v>
      </c>
      <c r="O63" s="8">
        <f t="shared" si="0"/>
        <v>675000</v>
      </c>
    </row>
    <row r="64" spans="1:15" x14ac:dyDescent="0.3">
      <c r="A64" s="9">
        <v>450</v>
      </c>
      <c r="B64" s="8">
        <v>687</v>
      </c>
      <c r="C64" s="8">
        <v>499.97690941385434</v>
      </c>
      <c r="D64" s="8">
        <f>SUM(C64-(I64*5%))</f>
        <v>474.9780639431616</v>
      </c>
      <c r="I64" s="1">
        <f>J64/M64</f>
        <v>499.97690941385434</v>
      </c>
      <c r="J64" s="1">
        <v>281487</v>
      </c>
      <c r="M64" s="10">
        <v>563</v>
      </c>
      <c r="N64" s="11">
        <v>687</v>
      </c>
      <c r="O64" s="8">
        <f t="shared" si="0"/>
        <v>386781</v>
      </c>
    </row>
    <row r="65" spans="1:15" x14ac:dyDescent="0.3">
      <c r="A65" s="9">
        <v>200</v>
      </c>
      <c r="B65" s="8">
        <v>490</v>
      </c>
      <c r="C65" s="8">
        <v>356.60399999999998</v>
      </c>
      <c r="D65" s="8">
        <f>SUM(C65-(I65*5%))</f>
        <v>338.77379999999999</v>
      </c>
      <c r="I65" s="1">
        <f>J65/M65</f>
        <v>356.60399999999998</v>
      </c>
      <c r="J65" s="1">
        <v>89151</v>
      </c>
      <c r="M65" s="10">
        <v>250</v>
      </c>
      <c r="N65" s="11">
        <v>490</v>
      </c>
      <c r="O65" s="8">
        <f t="shared" si="0"/>
        <v>122500</v>
      </c>
    </row>
    <row r="66" spans="1:15" x14ac:dyDescent="0.3">
      <c r="A66" s="9">
        <v>80</v>
      </c>
      <c r="B66" s="8">
        <v>330</v>
      </c>
      <c r="C66" s="8">
        <v>240.16</v>
      </c>
      <c r="D66" s="8">
        <f>SUM(C66-(I66*5%))</f>
        <v>228.15199999999999</v>
      </c>
      <c r="I66" s="1">
        <f>J66/M66</f>
        <v>240.16</v>
      </c>
      <c r="J66" s="1">
        <v>24016</v>
      </c>
      <c r="M66" s="10">
        <v>100</v>
      </c>
      <c r="N66" s="11">
        <v>330</v>
      </c>
      <c r="O66" s="8">
        <f t="shared" si="0"/>
        <v>33000</v>
      </c>
    </row>
    <row r="67" spans="1:15" x14ac:dyDescent="0.3">
      <c r="A67" s="9">
        <v>1</v>
      </c>
      <c r="B67" s="8">
        <v>43000</v>
      </c>
      <c r="C67" s="8">
        <v>31294</v>
      </c>
      <c r="D67" s="8">
        <f>SUM(C67-(I67*5%))</f>
        <v>29729.3</v>
      </c>
      <c r="I67" s="1">
        <f>J67/M67</f>
        <v>31294</v>
      </c>
      <c r="J67" s="1">
        <v>31294</v>
      </c>
      <c r="M67" s="10">
        <v>1</v>
      </c>
      <c r="N67" s="11">
        <v>43000</v>
      </c>
      <c r="O67" s="8">
        <f t="shared" si="0"/>
        <v>43000</v>
      </c>
    </row>
    <row r="68" spans="1:15" x14ac:dyDescent="0.3">
      <c r="A68" s="9">
        <v>10</v>
      </c>
      <c r="B68" s="8">
        <v>687</v>
      </c>
      <c r="C68" s="8">
        <v>500</v>
      </c>
      <c r="D68" s="8">
        <f>SUM(C68-(I68*5%))</f>
        <v>475</v>
      </c>
      <c r="I68" s="1">
        <f>J68/M68</f>
        <v>500</v>
      </c>
      <c r="J68" s="1">
        <v>6500</v>
      </c>
      <c r="M68" s="10">
        <v>13</v>
      </c>
      <c r="N68" s="11">
        <v>687</v>
      </c>
      <c r="O68" s="8">
        <f t="shared" si="0"/>
        <v>8931</v>
      </c>
    </row>
    <row r="69" spans="1:15" x14ac:dyDescent="0.3">
      <c r="A69" s="9">
        <v>4</v>
      </c>
      <c r="B69" s="8">
        <v>22000</v>
      </c>
      <c r="C69" s="8">
        <v>16011</v>
      </c>
      <c r="D69" s="8">
        <f>SUM(C69-(I69*5%))</f>
        <v>15210.45</v>
      </c>
      <c r="I69" s="1">
        <f>J69/M69</f>
        <v>16011</v>
      </c>
      <c r="J69" s="1">
        <v>80055</v>
      </c>
      <c r="M69" s="10">
        <v>5</v>
      </c>
      <c r="N69" s="11">
        <v>22000</v>
      </c>
      <c r="O69" s="8">
        <f t="shared" si="0"/>
        <v>110000</v>
      </c>
    </row>
    <row r="70" spans="1:15" x14ac:dyDescent="0.3">
      <c r="A70" s="9">
        <v>4</v>
      </c>
      <c r="B70" s="8">
        <v>6600</v>
      </c>
      <c r="C70" s="8">
        <v>4803.2</v>
      </c>
      <c r="D70" s="8">
        <f>SUM(C70-(I70*5%))</f>
        <v>4563.04</v>
      </c>
      <c r="I70" s="1">
        <f>J70/M70</f>
        <v>4803.2</v>
      </c>
      <c r="J70" s="1">
        <v>24016</v>
      </c>
      <c r="M70" s="10">
        <v>5</v>
      </c>
      <c r="N70" s="11">
        <v>6600</v>
      </c>
      <c r="O70" s="8">
        <f t="shared" si="0"/>
        <v>33000</v>
      </c>
    </row>
    <row r="71" spans="1:15" x14ac:dyDescent="0.3">
      <c r="A71" s="9">
        <v>16</v>
      </c>
      <c r="B71" s="8">
        <v>8000</v>
      </c>
      <c r="C71" s="8">
        <v>5822.15</v>
      </c>
      <c r="D71" s="8">
        <f>SUM(C71-(I71*5%))</f>
        <v>5531.0424999999996</v>
      </c>
      <c r="I71" s="1">
        <f>J71/M71</f>
        <v>5822.15</v>
      </c>
      <c r="J71" s="1">
        <v>116443</v>
      </c>
      <c r="M71" s="10">
        <v>20</v>
      </c>
      <c r="N71" s="11">
        <v>8000</v>
      </c>
      <c r="O71" s="8">
        <f t="shared" ref="O71:O110" si="1">N71*M71</f>
        <v>160000</v>
      </c>
    </row>
    <row r="72" spans="1:15" x14ac:dyDescent="0.3">
      <c r="A72" s="9">
        <v>10</v>
      </c>
      <c r="B72" s="8">
        <v>1450</v>
      </c>
      <c r="C72" s="8">
        <v>1055.3076923076924</v>
      </c>
      <c r="D72" s="8">
        <f>SUM(C72-(I72*5%))</f>
        <v>1002.5423076923078</v>
      </c>
      <c r="I72" s="1">
        <f>J72/M72</f>
        <v>1055.3076923076924</v>
      </c>
      <c r="J72" s="1">
        <v>13719</v>
      </c>
      <c r="M72" s="10">
        <v>13</v>
      </c>
      <c r="N72" s="11">
        <v>1450</v>
      </c>
      <c r="O72" s="8">
        <f t="shared" si="1"/>
        <v>18850</v>
      </c>
    </row>
    <row r="73" spans="1:15" x14ac:dyDescent="0.3">
      <c r="A73" s="9">
        <v>750</v>
      </c>
      <c r="B73" s="8">
        <v>2188</v>
      </c>
      <c r="C73" s="8">
        <v>1592.358208955224</v>
      </c>
      <c r="D73" s="8">
        <f>SUM(C73-(I73*5%))</f>
        <v>1512.7402985074627</v>
      </c>
      <c r="I73" s="1">
        <f>J73/M73</f>
        <v>1592.358208955224</v>
      </c>
      <c r="J73" s="1">
        <v>1493632</v>
      </c>
      <c r="M73" s="10">
        <v>938</v>
      </c>
      <c r="N73" s="11">
        <v>2188</v>
      </c>
      <c r="O73" s="8">
        <f t="shared" si="1"/>
        <v>2052344</v>
      </c>
    </row>
    <row r="74" spans="1:15" x14ac:dyDescent="0.3">
      <c r="A74" s="9">
        <v>75</v>
      </c>
      <c r="B74" s="8">
        <v>4017</v>
      </c>
      <c r="C74" s="8">
        <v>2923.4468085106382</v>
      </c>
      <c r="D74" s="8">
        <f>SUM(C74-(I74*5%))</f>
        <v>2777.2744680851065</v>
      </c>
      <c r="I74" s="1">
        <f>J74/M74</f>
        <v>2923.4468085106382</v>
      </c>
      <c r="J74" s="1">
        <v>274804</v>
      </c>
      <c r="M74" s="10">
        <v>94</v>
      </c>
      <c r="N74" s="11">
        <v>4017</v>
      </c>
      <c r="O74" s="8">
        <f t="shared" si="1"/>
        <v>377598</v>
      </c>
    </row>
    <row r="75" spans="1:15" x14ac:dyDescent="0.3">
      <c r="A75" s="9">
        <v>100</v>
      </c>
      <c r="B75" s="8">
        <v>5577</v>
      </c>
      <c r="C75" s="8">
        <v>4058.768</v>
      </c>
      <c r="D75" s="8">
        <f>SUM(C75-(I75*5%))</f>
        <v>3855.8296</v>
      </c>
      <c r="I75" s="1">
        <f>J75/M75</f>
        <v>4058.768</v>
      </c>
      <c r="J75" s="1">
        <v>507346</v>
      </c>
      <c r="M75" s="10">
        <v>125</v>
      </c>
      <c r="N75" s="11">
        <v>5577</v>
      </c>
      <c r="O75" s="8">
        <f t="shared" si="1"/>
        <v>697125</v>
      </c>
    </row>
    <row r="76" spans="1:15" x14ac:dyDescent="0.3">
      <c r="A76" s="9">
        <v>11</v>
      </c>
      <c r="B76" s="8">
        <v>30000</v>
      </c>
      <c r="C76" s="8">
        <v>21833</v>
      </c>
      <c r="D76" s="8">
        <f>SUM(C76-(I76*5%))</f>
        <v>20741.349999999999</v>
      </c>
      <c r="I76" s="1">
        <f>J76/M76</f>
        <v>21833</v>
      </c>
      <c r="J76" s="1">
        <v>305662</v>
      </c>
      <c r="M76" s="10">
        <v>14</v>
      </c>
      <c r="N76" s="11">
        <v>30000</v>
      </c>
      <c r="O76" s="8">
        <f t="shared" si="1"/>
        <v>420000</v>
      </c>
    </row>
    <row r="77" spans="1:15" x14ac:dyDescent="0.3">
      <c r="A77" s="9">
        <v>1</v>
      </c>
      <c r="B77" s="8">
        <v>55000</v>
      </c>
      <c r="C77" s="8">
        <v>40027</v>
      </c>
      <c r="D77" s="8">
        <f>SUM(C77-(I77*5%))</f>
        <v>38025.65</v>
      </c>
      <c r="I77" s="1">
        <f>J77/M77</f>
        <v>40027</v>
      </c>
      <c r="J77" s="1">
        <v>40027</v>
      </c>
      <c r="M77" s="10">
        <v>1</v>
      </c>
      <c r="N77" s="11">
        <v>55000</v>
      </c>
      <c r="O77" s="8">
        <f t="shared" si="1"/>
        <v>55000</v>
      </c>
    </row>
    <row r="78" spans="1:15" x14ac:dyDescent="0.3">
      <c r="A78" s="9">
        <v>18</v>
      </c>
      <c r="B78" s="8">
        <v>80000</v>
      </c>
      <c r="C78" s="8">
        <v>58221.521739130432</v>
      </c>
      <c r="D78" s="8">
        <f>SUM(C78-(I78*5%))</f>
        <v>55310.445652173912</v>
      </c>
      <c r="I78" s="1">
        <f>J78/M78</f>
        <v>58221.521739130432</v>
      </c>
      <c r="J78" s="1">
        <v>1339095</v>
      </c>
      <c r="M78" s="10">
        <v>23</v>
      </c>
      <c r="N78" s="11">
        <v>80000</v>
      </c>
      <c r="O78" s="8">
        <f t="shared" si="1"/>
        <v>1840000</v>
      </c>
    </row>
    <row r="79" spans="1:15" x14ac:dyDescent="0.3">
      <c r="A79" s="9">
        <v>1</v>
      </c>
      <c r="B79" s="8">
        <v>65000</v>
      </c>
      <c r="C79" s="8">
        <v>47305</v>
      </c>
      <c r="D79" s="8">
        <f>SUM(C79-(I79*5%))</f>
        <v>44939.75</v>
      </c>
      <c r="I79" s="1">
        <f>J79/M79</f>
        <v>47305</v>
      </c>
      <c r="J79" s="1">
        <v>47305</v>
      </c>
      <c r="M79" s="10">
        <v>1</v>
      </c>
      <c r="N79" s="11">
        <v>65000</v>
      </c>
      <c r="O79" s="8">
        <f t="shared" si="1"/>
        <v>65000</v>
      </c>
    </row>
    <row r="80" spans="1:15" x14ac:dyDescent="0.3">
      <c r="A80" s="9">
        <v>1</v>
      </c>
      <c r="B80" s="8">
        <v>120000</v>
      </c>
      <c r="C80" s="8">
        <v>87332</v>
      </c>
      <c r="D80" s="8">
        <f>SUM(C80-(I80*5%))</f>
        <v>82965.399999999994</v>
      </c>
      <c r="I80" s="1">
        <f>J80/M80</f>
        <v>87332</v>
      </c>
      <c r="J80" s="1">
        <v>87332</v>
      </c>
      <c r="M80" s="10">
        <v>1</v>
      </c>
      <c r="N80" s="11">
        <v>120000</v>
      </c>
      <c r="O80" s="8">
        <f t="shared" si="1"/>
        <v>120000</v>
      </c>
    </row>
    <row r="81" spans="1:15" x14ac:dyDescent="0.3">
      <c r="A81" s="9">
        <v>4</v>
      </c>
      <c r="B81" s="8">
        <v>11900</v>
      </c>
      <c r="C81" s="8">
        <v>8660.6</v>
      </c>
      <c r="D81" s="8">
        <f>SUM(C81-(I81*5%))</f>
        <v>8227.57</v>
      </c>
      <c r="I81" s="1">
        <f>J81/M81</f>
        <v>8660.6</v>
      </c>
      <c r="J81" s="1">
        <v>43303</v>
      </c>
      <c r="M81" s="10">
        <v>5</v>
      </c>
      <c r="N81" s="11">
        <v>11900</v>
      </c>
      <c r="O81" s="8">
        <f t="shared" si="1"/>
        <v>59500</v>
      </c>
    </row>
    <row r="82" spans="1:15" x14ac:dyDescent="0.3">
      <c r="A82" s="9">
        <v>26</v>
      </c>
      <c r="B82" s="8">
        <v>6900</v>
      </c>
      <c r="C82" s="8">
        <v>5021.606060606061</v>
      </c>
      <c r="D82" s="8">
        <f>SUM(C82-(I82*5%))</f>
        <v>4770.5257575757578</v>
      </c>
      <c r="I82" s="1">
        <f>J82/M82</f>
        <v>5021.606060606061</v>
      </c>
      <c r="J82" s="1">
        <v>165713</v>
      </c>
      <c r="M82" s="10">
        <v>33</v>
      </c>
      <c r="N82" s="11">
        <v>6900</v>
      </c>
      <c r="O82" s="8">
        <f t="shared" si="1"/>
        <v>227700</v>
      </c>
    </row>
    <row r="83" spans="1:15" x14ac:dyDescent="0.3">
      <c r="A83" s="9">
        <v>2</v>
      </c>
      <c r="B83" s="8">
        <v>14400</v>
      </c>
      <c r="C83" s="8">
        <v>10480</v>
      </c>
      <c r="D83" s="8">
        <f>SUM(C83-(I83*5%))</f>
        <v>9956</v>
      </c>
      <c r="I83" s="1">
        <f>J83/M83</f>
        <v>10480</v>
      </c>
      <c r="J83" s="1">
        <v>31440</v>
      </c>
      <c r="M83" s="10">
        <v>3</v>
      </c>
      <c r="N83" s="11">
        <v>14400</v>
      </c>
      <c r="O83" s="8">
        <f t="shared" si="1"/>
        <v>43200</v>
      </c>
    </row>
    <row r="84" spans="1:15" x14ac:dyDescent="0.3">
      <c r="A84" s="9">
        <v>112</v>
      </c>
      <c r="B84" s="8">
        <v>2100</v>
      </c>
      <c r="C84" s="8">
        <v>1528.3142857142857</v>
      </c>
      <c r="D84" s="8">
        <f>SUM(C84-(I84*5%))</f>
        <v>1451.8985714285714</v>
      </c>
      <c r="I84" s="1">
        <f>J84/M84</f>
        <v>1528.3142857142857</v>
      </c>
      <c r="J84" s="1">
        <v>213964</v>
      </c>
      <c r="M84" s="10">
        <v>140</v>
      </c>
      <c r="N84" s="11">
        <v>2100</v>
      </c>
      <c r="O84" s="8">
        <f t="shared" si="1"/>
        <v>294000</v>
      </c>
    </row>
    <row r="85" spans="1:15" x14ac:dyDescent="0.3">
      <c r="A85" s="9">
        <v>310</v>
      </c>
      <c r="B85" s="8">
        <v>1600</v>
      </c>
      <c r="C85" s="8">
        <v>1208.0953608247423</v>
      </c>
      <c r="D85" s="8">
        <f>SUM(C85-(I85*5%))</f>
        <v>1147.6905927835053</v>
      </c>
      <c r="I85" s="1">
        <f>J85/M85</f>
        <v>1208.0953608247423</v>
      </c>
      <c r="J85" s="1">
        <v>468741</v>
      </c>
      <c r="M85" s="10">
        <v>388</v>
      </c>
      <c r="N85" s="11">
        <v>1660</v>
      </c>
      <c r="O85" s="8">
        <f t="shared" si="1"/>
        <v>644080</v>
      </c>
    </row>
    <row r="86" spans="1:15" x14ac:dyDescent="0.3">
      <c r="A86" s="9">
        <v>700</v>
      </c>
      <c r="B86" s="8">
        <v>1310</v>
      </c>
      <c r="C86" s="8">
        <v>953.37714285714287</v>
      </c>
      <c r="D86" s="8">
        <f>SUM(C86-(I86*5%))</f>
        <v>905.70828571428569</v>
      </c>
      <c r="I86" s="1">
        <f>J86/M86</f>
        <v>953.37714285714287</v>
      </c>
      <c r="J86" s="1">
        <v>834205</v>
      </c>
      <c r="M86" s="10">
        <v>875</v>
      </c>
      <c r="N86" s="11">
        <v>1310</v>
      </c>
      <c r="O86" s="8">
        <f t="shared" si="1"/>
        <v>1146250</v>
      </c>
    </row>
    <row r="87" spans="1:15" x14ac:dyDescent="0.3">
      <c r="A87" s="9">
        <v>16</v>
      </c>
      <c r="B87" s="8">
        <v>42500</v>
      </c>
      <c r="C87" s="8">
        <v>30930.15</v>
      </c>
      <c r="D87" s="8">
        <f>SUM(C87-(I87*5%))</f>
        <v>29383.642500000002</v>
      </c>
      <c r="I87" s="1">
        <f>J87/M87</f>
        <v>30930.15</v>
      </c>
      <c r="J87" s="1">
        <v>618603</v>
      </c>
      <c r="M87" s="10">
        <v>20</v>
      </c>
      <c r="N87" s="11">
        <v>42500</v>
      </c>
      <c r="O87" s="8">
        <f t="shared" si="1"/>
        <v>850000</v>
      </c>
    </row>
    <row r="88" spans="1:15" x14ac:dyDescent="0.3">
      <c r="A88" s="9">
        <v>800</v>
      </c>
      <c r="B88" s="8">
        <v>3500</v>
      </c>
      <c r="C88" s="8">
        <v>2547.1909999999998</v>
      </c>
      <c r="D88" s="8">
        <f>SUM(C88-(I88*5%))</f>
        <v>2419.8314499999997</v>
      </c>
      <c r="I88" s="1">
        <f>J88/M88</f>
        <v>2547.1909999999998</v>
      </c>
      <c r="J88" s="1">
        <v>2547191</v>
      </c>
      <c r="M88" s="10">
        <v>1000</v>
      </c>
      <c r="N88" s="11">
        <v>3500</v>
      </c>
      <c r="O88" s="8">
        <f t="shared" si="1"/>
        <v>3500000</v>
      </c>
    </row>
    <row r="89" spans="1:15" x14ac:dyDescent="0.3">
      <c r="A89" s="19">
        <v>3</v>
      </c>
      <c r="B89" s="8">
        <v>92202</v>
      </c>
      <c r="C89" s="8">
        <v>67101.75</v>
      </c>
      <c r="D89" s="8">
        <f>SUM(C89-(I89*5%))</f>
        <v>63746.662499999999</v>
      </c>
      <c r="I89" s="1">
        <f>J89/M89</f>
        <v>67101.75</v>
      </c>
      <c r="J89" s="1">
        <v>268407</v>
      </c>
      <c r="M89" s="10">
        <v>4</v>
      </c>
      <c r="N89" s="11">
        <v>92202</v>
      </c>
      <c r="O89" s="8">
        <f t="shared" si="1"/>
        <v>368808</v>
      </c>
    </row>
    <row r="90" spans="1:15" x14ac:dyDescent="0.3">
      <c r="A90" s="19">
        <v>1</v>
      </c>
      <c r="B90" s="8">
        <v>70000</v>
      </c>
      <c r="C90" s="8">
        <v>50944</v>
      </c>
      <c r="D90" s="8">
        <f>SUM(C90-(I90*5%))</f>
        <v>48396.800000000003</v>
      </c>
      <c r="I90" s="1">
        <f>J90/M90</f>
        <v>50944</v>
      </c>
      <c r="J90" s="1">
        <v>50944</v>
      </c>
      <c r="M90" s="10">
        <v>1</v>
      </c>
      <c r="N90" s="11">
        <v>70000</v>
      </c>
      <c r="O90" s="8">
        <f t="shared" si="1"/>
        <v>70000</v>
      </c>
    </row>
    <row r="91" spans="1:15" x14ac:dyDescent="0.4">
      <c r="A91" s="20">
        <v>25</v>
      </c>
      <c r="B91" s="21">
        <v>2270</v>
      </c>
      <c r="C91" s="21">
        <v>2452.5806451612902</v>
      </c>
      <c r="D91" s="8">
        <f>SUM(C91-(I91*5%))</f>
        <v>2329.9516129032259</v>
      </c>
      <c r="I91" s="1">
        <f>J91/M91</f>
        <v>2452.5806451612902</v>
      </c>
      <c r="J91" s="1">
        <v>76030</v>
      </c>
      <c r="M91" s="10">
        <v>31</v>
      </c>
      <c r="N91" s="11">
        <v>3370</v>
      </c>
      <c r="O91" s="8">
        <f t="shared" si="1"/>
        <v>104470</v>
      </c>
    </row>
    <row r="92" spans="1:15" x14ac:dyDescent="0.4">
      <c r="A92" s="20">
        <v>95</v>
      </c>
      <c r="B92" s="21">
        <v>2100</v>
      </c>
      <c r="C92" s="21">
        <v>1528.3109243697479</v>
      </c>
      <c r="D92" s="8">
        <f>SUM(C92-(I92*5%))</f>
        <v>1451.8953781512605</v>
      </c>
      <c r="I92" s="1">
        <f>J92/M92</f>
        <v>1528.3109243697479</v>
      </c>
      <c r="J92" s="1">
        <v>181869</v>
      </c>
      <c r="M92" s="10">
        <v>119</v>
      </c>
      <c r="N92" s="11">
        <v>2100</v>
      </c>
      <c r="O92" s="8">
        <f t="shared" si="1"/>
        <v>249900</v>
      </c>
    </row>
    <row r="93" spans="1:15" x14ac:dyDescent="0.4">
      <c r="A93" s="20">
        <v>5</v>
      </c>
      <c r="B93" s="21">
        <v>1310</v>
      </c>
      <c r="C93" s="21">
        <v>953.33333333333337</v>
      </c>
      <c r="D93" s="8">
        <f>SUM(C93-(I93*5%))</f>
        <v>905.66666666666674</v>
      </c>
      <c r="I93" s="1">
        <f>J93/M93</f>
        <v>953.33333333333337</v>
      </c>
      <c r="J93" s="1">
        <v>5720</v>
      </c>
      <c r="M93" s="10">
        <v>6</v>
      </c>
      <c r="N93" s="12">
        <v>1310</v>
      </c>
      <c r="O93" s="8">
        <f t="shared" si="1"/>
        <v>7860</v>
      </c>
    </row>
    <row r="94" spans="1:15" x14ac:dyDescent="0.4">
      <c r="A94" s="20">
        <v>100</v>
      </c>
      <c r="B94" s="21">
        <v>1870</v>
      </c>
      <c r="C94" s="21">
        <v>1360.9280000000001</v>
      </c>
      <c r="D94" s="8">
        <f>SUM(C94-(I94*5%))</f>
        <v>1292.8816000000002</v>
      </c>
      <c r="I94" s="1">
        <f>J94/M94</f>
        <v>1360.9280000000001</v>
      </c>
      <c r="J94" s="1">
        <v>170116</v>
      </c>
      <c r="M94" s="10">
        <v>125</v>
      </c>
      <c r="N94" s="12">
        <v>1870</v>
      </c>
      <c r="O94" s="8">
        <f t="shared" si="1"/>
        <v>233750</v>
      </c>
    </row>
    <row r="95" spans="1:15" x14ac:dyDescent="0.4">
      <c r="A95" s="20">
        <v>2</v>
      </c>
      <c r="B95" s="21">
        <v>93202</v>
      </c>
      <c r="C95" s="21">
        <v>67829.333333333328</v>
      </c>
      <c r="D95" s="8">
        <f>SUM(C95-(I95*5%))</f>
        <v>64437.866666666661</v>
      </c>
      <c r="I95" s="1">
        <f>J95/M95</f>
        <v>67829.333333333328</v>
      </c>
      <c r="J95" s="1">
        <v>203488</v>
      </c>
      <c r="M95" s="10">
        <v>3</v>
      </c>
      <c r="N95" s="11">
        <v>93202</v>
      </c>
      <c r="O95" s="8">
        <f t="shared" si="1"/>
        <v>279606</v>
      </c>
    </row>
    <row r="96" spans="1:15" x14ac:dyDescent="0.4">
      <c r="A96" s="20">
        <v>7</v>
      </c>
      <c r="B96" s="21">
        <v>52900</v>
      </c>
      <c r="C96" s="21">
        <v>38499</v>
      </c>
      <c r="D96" s="8">
        <f>SUM(C96-(I96*5%))</f>
        <v>36574.050000000003</v>
      </c>
      <c r="I96" s="1">
        <f>J96/M96</f>
        <v>38499</v>
      </c>
      <c r="J96" s="1">
        <v>346491</v>
      </c>
      <c r="M96" s="10">
        <v>9</v>
      </c>
      <c r="N96" s="11">
        <v>52900</v>
      </c>
      <c r="O96" s="8">
        <f t="shared" si="1"/>
        <v>476100</v>
      </c>
    </row>
    <row r="97" spans="1:15" x14ac:dyDescent="0.4">
      <c r="A97" s="20">
        <v>1</v>
      </c>
      <c r="B97" s="21">
        <v>31460</v>
      </c>
      <c r="C97" s="21">
        <v>22896</v>
      </c>
      <c r="D97" s="8">
        <f>SUM(C97-(I97*5%))</f>
        <v>21751.200000000001</v>
      </c>
      <c r="I97" s="1">
        <f>J97/M97</f>
        <v>22896</v>
      </c>
      <c r="J97" s="1">
        <v>22896</v>
      </c>
      <c r="M97" s="10">
        <v>1</v>
      </c>
      <c r="N97" s="12">
        <v>31460</v>
      </c>
      <c r="O97" s="8">
        <f t="shared" si="1"/>
        <v>31460</v>
      </c>
    </row>
    <row r="98" spans="1:15" x14ac:dyDescent="0.4">
      <c r="A98" s="20">
        <v>5</v>
      </c>
      <c r="B98" s="21">
        <v>58880</v>
      </c>
      <c r="C98" s="21">
        <v>42851</v>
      </c>
      <c r="D98" s="8">
        <f>SUM(C98-(I98*5%))</f>
        <v>40708.449999999997</v>
      </c>
      <c r="I98" s="1">
        <f>J98/M98</f>
        <v>42851</v>
      </c>
      <c r="J98" s="1">
        <v>257106</v>
      </c>
      <c r="M98" s="10">
        <v>6</v>
      </c>
      <c r="N98" s="11">
        <v>58880</v>
      </c>
      <c r="O98" s="8">
        <f t="shared" si="1"/>
        <v>353280</v>
      </c>
    </row>
    <row r="99" spans="1:15" x14ac:dyDescent="0.4">
      <c r="A99" s="20">
        <v>1</v>
      </c>
      <c r="B99" s="21">
        <v>30240</v>
      </c>
      <c r="C99" s="21">
        <v>22008</v>
      </c>
      <c r="D99" s="8">
        <f>SUM(C99-(I99*5%))</f>
        <v>20907.599999999999</v>
      </c>
      <c r="I99" s="1">
        <f>J99/M99</f>
        <v>22008</v>
      </c>
      <c r="J99" s="1">
        <v>22008</v>
      </c>
      <c r="M99" s="10">
        <v>1</v>
      </c>
      <c r="N99" s="12">
        <v>30240</v>
      </c>
      <c r="O99" s="8">
        <f t="shared" si="1"/>
        <v>30240</v>
      </c>
    </row>
    <row r="100" spans="1:15" x14ac:dyDescent="0.4">
      <c r="A100" s="20">
        <v>1</v>
      </c>
      <c r="B100" s="21">
        <v>22567</v>
      </c>
      <c r="C100" s="21">
        <v>16423</v>
      </c>
      <c r="D100" s="8">
        <f>SUM(C100-(I100*5%))</f>
        <v>15601.85</v>
      </c>
      <c r="I100" s="1">
        <f>J100/M100</f>
        <v>16423</v>
      </c>
      <c r="J100" s="1">
        <v>16423</v>
      </c>
      <c r="M100" s="10">
        <v>1</v>
      </c>
      <c r="N100" s="12">
        <v>22567</v>
      </c>
      <c r="O100" s="8">
        <f t="shared" si="1"/>
        <v>22567</v>
      </c>
    </row>
    <row r="101" spans="1:15" x14ac:dyDescent="0.4">
      <c r="A101" s="20">
        <v>3</v>
      </c>
      <c r="B101" s="21">
        <v>4500</v>
      </c>
      <c r="C101" s="21">
        <v>3274.75</v>
      </c>
      <c r="D101" s="8">
        <f>SUM(C101-(I101*5%))</f>
        <v>3111.0124999999998</v>
      </c>
      <c r="I101" s="1">
        <f>J101/M101</f>
        <v>3274.75</v>
      </c>
      <c r="J101" s="1">
        <v>13099</v>
      </c>
      <c r="M101" s="10">
        <v>4</v>
      </c>
      <c r="N101" s="12">
        <v>4500</v>
      </c>
      <c r="O101" s="8">
        <f t="shared" si="1"/>
        <v>18000</v>
      </c>
    </row>
    <row r="102" spans="1:15" x14ac:dyDescent="0.4">
      <c r="A102" s="20">
        <v>1</v>
      </c>
      <c r="B102" s="21">
        <v>18000</v>
      </c>
      <c r="C102" s="21">
        <v>1310</v>
      </c>
      <c r="D102" s="8">
        <f>SUM(C102-(I102*5%))</f>
        <v>1244.5</v>
      </c>
      <c r="I102" s="1">
        <f>J102/M102</f>
        <v>1310</v>
      </c>
      <c r="J102" s="1">
        <v>1310</v>
      </c>
      <c r="M102" s="10">
        <v>1</v>
      </c>
      <c r="N102" s="12">
        <v>1800</v>
      </c>
      <c r="O102" s="8">
        <f t="shared" si="1"/>
        <v>1800</v>
      </c>
    </row>
    <row r="103" spans="1:15" x14ac:dyDescent="0.4">
      <c r="A103" s="20">
        <v>8</v>
      </c>
      <c r="B103" s="21">
        <v>8200</v>
      </c>
      <c r="C103" s="21">
        <v>5967.7</v>
      </c>
      <c r="D103" s="8">
        <f>SUM(C103-(I103*5%))</f>
        <v>5669.3149999999996</v>
      </c>
      <c r="I103" s="1">
        <f>J103/M103</f>
        <v>5967.7</v>
      </c>
      <c r="J103" s="1">
        <v>59677</v>
      </c>
      <c r="M103" s="10">
        <v>10</v>
      </c>
      <c r="N103" s="12">
        <v>8200</v>
      </c>
      <c r="O103" s="8">
        <f t="shared" si="1"/>
        <v>82000</v>
      </c>
    </row>
    <row r="104" spans="1:15" x14ac:dyDescent="0.4">
      <c r="A104" s="20">
        <v>3</v>
      </c>
      <c r="B104" s="21">
        <v>375000</v>
      </c>
      <c r="C104" s="21">
        <v>272913.33333333331</v>
      </c>
      <c r="D104" s="8">
        <f>SUM(C104-(I104*5%))</f>
        <v>259267.66666666666</v>
      </c>
      <c r="I104" s="1">
        <f>J104/M104</f>
        <v>272913.33333333331</v>
      </c>
      <c r="J104" s="1">
        <v>818740</v>
      </c>
      <c r="M104" s="10">
        <v>3</v>
      </c>
      <c r="N104" s="14">
        <v>375000</v>
      </c>
      <c r="O104" s="8">
        <f t="shared" si="1"/>
        <v>1125000</v>
      </c>
    </row>
    <row r="105" spans="1:15" x14ac:dyDescent="0.4">
      <c r="A105" s="20">
        <v>2</v>
      </c>
      <c r="B105" s="52">
        <v>3400000</v>
      </c>
      <c r="C105" s="51">
        <v>836934.5</v>
      </c>
      <c r="D105" s="8">
        <f>SUM(C105-(I105*5%))</f>
        <v>795087.77500000002</v>
      </c>
      <c r="I105" s="1">
        <f>J105/M105</f>
        <v>836934.5</v>
      </c>
      <c r="J105" s="1">
        <v>1673869</v>
      </c>
      <c r="M105" s="10">
        <v>2</v>
      </c>
      <c r="N105" s="15">
        <v>1150000</v>
      </c>
      <c r="O105" s="8">
        <f t="shared" si="1"/>
        <v>2300000</v>
      </c>
    </row>
    <row r="106" spans="1:15" x14ac:dyDescent="0.4">
      <c r="A106" s="20">
        <v>1</v>
      </c>
      <c r="B106" s="52"/>
      <c r="C106" s="51">
        <v>2561746</v>
      </c>
      <c r="D106" s="8">
        <f>SUM(C106-(I106*5%))</f>
        <v>2433658.7000000002</v>
      </c>
      <c r="I106" s="1">
        <f>J106/M106</f>
        <v>2561746</v>
      </c>
      <c r="J106" s="1">
        <v>2561746</v>
      </c>
      <c r="M106" s="10">
        <v>1</v>
      </c>
      <c r="N106" s="11">
        <v>3520000</v>
      </c>
      <c r="O106" s="8">
        <f t="shared" si="1"/>
        <v>3520000</v>
      </c>
    </row>
    <row r="107" spans="1:15" x14ac:dyDescent="0.4">
      <c r="A107" s="20">
        <v>1</v>
      </c>
      <c r="B107" s="21">
        <v>25000</v>
      </c>
      <c r="C107" s="21">
        <v>18194</v>
      </c>
      <c r="D107" s="8">
        <f>SUM(C107-(I107*5%))</f>
        <v>17284.3</v>
      </c>
      <c r="I107" s="1">
        <f>J107/M107</f>
        <v>18194</v>
      </c>
      <c r="J107" s="1">
        <v>18194</v>
      </c>
      <c r="M107" s="10">
        <v>1</v>
      </c>
      <c r="N107" s="12">
        <v>25000</v>
      </c>
      <c r="O107" s="8">
        <f t="shared" si="1"/>
        <v>25000</v>
      </c>
    </row>
    <row r="108" spans="1:15" x14ac:dyDescent="0.4">
      <c r="A108" s="20">
        <v>3</v>
      </c>
      <c r="B108" s="21">
        <v>32000</v>
      </c>
      <c r="C108" s="21">
        <v>23288.5</v>
      </c>
      <c r="D108" s="8">
        <f>SUM(C108-(I108*5%))</f>
        <v>22124.075000000001</v>
      </c>
      <c r="I108" s="1">
        <f>J108/M108</f>
        <v>23288.5</v>
      </c>
      <c r="J108" s="1">
        <v>93154</v>
      </c>
      <c r="M108" s="10">
        <v>4</v>
      </c>
      <c r="N108" s="11">
        <v>32000</v>
      </c>
      <c r="O108" s="8">
        <f t="shared" si="1"/>
        <v>128000</v>
      </c>
    </row>
    <row r="109" spans="1:15" x14ac:dyDescent="0.4">
      <c r="A109" s="20">
        <v>1</v>
      </c>
      <c r="B109" s="21">
        <v>72000</v>
      </c>
      <c r="C109" s="21">
        <v>52400</v>
      </c>
      <c r="D109" s="8">
        <f>SUM(C109-(I109*5%))</f>
        <v>49780</v>
      </c>
      <c r="I109" s="1">
        <f>J109/M109</f>
        <v>52400</v>
      </c>
      <c r="J109" s="1">
        <v>52400</v>
      </c>
      <c r="M109" s="10">
        <v>1</v>
      </c>
      <c r="N109" s="12">
        <v>72000</v>
      </c>
      <c r="O109" s="8">
        <f t="shared" si="1"/>
        <v>72000</v>
      </c>
    </row>
    <row r="110" spans="1:15" x14ac:dyDescent="0.4">
      <c r="A110" s="20">
        <v>4</v>
      </c>
      <c r="B110" s="21">
        <v>19000</v>
      </c>
      <c r="C110" s="21">
        <v>13827.6</v>
      </c>
      <c r="D110" s="8">
        <f>SUM(C110-(I110*5%))</f>
        <v>13136.220000000001</v>
      </c>
      <c r="I110" s="1">
        <f>J110/M110</f>
        <v>13827.6</v>
      </c>
      <c r="J110" s="1">
        <v>69138</v>
      </c>
      <c r="M110" s="10">
        <v>5</v>
      </c>
      <c r="N110" s="12">
        <v>19000</v>
      </c>
      <c r="O110" s="8">
        <f t="shared" si="1"/>
        <v>95000</v>
      </c>
    </row>
    <row r="111" spans="1:15" x14ac:dyDescent="0.3">
      <c r="A111" s="17"/>
      <c r="B111" s="18"/>
      <c r="C111" s="18"/>
      <c r="D111" s="18"/>
      <c r="M111" s="10"/>
      <c r="N111" s="12"/>
    </row>
    <row r="112" spans="1:15" x14ac:dyDescent="0.3">
      <c r="A112" s="17"/>
      <c r="B112" s="18"/>
      <c r="C112" s="18"/>
      <c r="D112" s="18"/>
      <c r="M112" s="39" t="s">
        <v>5</v>
      </c>
      <c r="N112" s="40"/>
      <c r="O112" s="13">
        <f>SUM(O6:O111)</f>
        <v>46307153</v>
      </c>
    </row>
    <row r="113" spans="1:7" x14ac:dyDescent="0.3">
      <c r="A113" s="38" t="s">
        <v>5</v>
      </c>
      <c r="B113" s="38"/>
      <c r="C113" s="23"/>
      <c r="D113" s="49"/>
      <c r="G113" s="8"/>
    </row>
  </sheetData>
  <mergeCells count="8">
    <mergeCell ref="C4:C5"/>
    <mergeCell ref="A4:A5"/>
    <mergeCell ref="D4:D5"/>
    <mergeCell ref="A1:D3"/>
    <mergeCell ref="M1:O3"/>
    <mergeCell ref="A113:B113"/>
    <mergeCell ref="M112:N112"/>
    <mergeCell ref="B4:B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calcu</vt:lpstr>
      <vt:lpstr>rates comparison</vt:lpstr>
      <vt:lpstr>calcu!Print_Area</vt:lpstr>
      <vt:lpstr>calcu!Print_Titles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2020-12-24T08:35:55Z</dcterms:modified>
</cp:coreProperties>
</file>