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Sheet1!$A$1:$K$36</definedName>
  </definedNames>
  <calcPr calcId="152511"/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0" i="1"/>
  <c r="K21" i="1" l="1"/>
  <c r="K22" i="1"/>
  <c r="G25" i="1"/>
  <c r="H25" i="1" s="1"/>
  <c r="G24" i="1"/>
  <c r="G23" i="1"/>
  <c r="H23" i="1" s="1"/>
  <c r="G22" i="1"/>
  <c r="H22" i="1" s="1"/>
  <c r="G21" i="1"/>
  <c r="H21" i="1" s="1"/>
  <c r="K23" i="1" l="1"/>
  <c r="K25" i="1"/>
  <c r="H24" i="1"/>
  <c r="K24" i="1" s="1"/>
  <c r="G20" i="1"/>
  <c r="H20" i="1" l="1"/>
  <c r="K20" i="1" s="1"/>
  <c r="K26" i="1" s="1"/>
</calcChain>
</file>

<file path=xl/sharedStrings.xml><?xml version="1.0" encoding="utf-8"?>
<sst xmlns="http://schemas.openxmlformats.org/spreadsheetml/2006/main" count="33" uniqueCount="29">
  <si>
    <t>S. #</t>
  </si>
  <si>
    <t>Description</t>
  </si>
  <si>
    <t>Unit</t>
  </si>
  <si>
    <t>Qty</t>
  </si>
  <si>
    <t>Amount</t>
  </si>
  <si>
    <t>Total Amount Rs.</t>
  </si>
  <si>
    <t>Thanking you,</t>
  </si>
  <si>
    <t>Sincerely yours,</t>
  </si>
  <si>
    <t>For PIONEER ENGINEERING SERVICES.</t>
  </si>
  <si>
    <t>Labour Rate</t>
  </si>
  <si>
    <t>Material Rate</t>
  </si>
  <si>
    <t>Bilal Habib</t>
  </si>
  <si>
    <t>Attn: Mr. Waseem</t>
  </si>
  <si>
    <t>Overhead Profit 25%</t>
  </si>
  <si>
    <t>Tax 7.5%</t>
  </si>
  <si>
    <t>M/S Total Construction.</t>
  </si>
  <si>
    <t>Rft</t>
  </si>
  <si>
    <t>Nos</t>
  </si>
  <si>
    <t>No</t>
  </si>
  <si>
    <t>Supply and installation of UPVC pipe 110mm</t>
  </si>
  <si>
    <t>Supply and installation of UPVC pipe 75mm</t>
  </si>
  <si>
    <t>Supply and installation of UPVC pipe 50mm</t>
  </si>
  <si>
    <t>Supply and installation of clean out 110mm</t>
  </si>
  <si>
    <t>Supply and installation of clean out 75mm</t>
  </si>
  <si>
    <t>Variation order of drainage piping for Washroom 1 (JS Bank The Forum Karachi)</t>
  </si>
  <si>
    <t>Washroom 1</t>
  </si>
  <si>
    <t>Supply and installation of UPVC Floor trap 75mm</t>
  </si>
  <si>
    <t>Fittings 20%</t>
  </si>
  <si>
    <t>PES/JS/001/06/21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</si>
</sst>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justify" vertical="center" wrapText="1"/>
    </xf>
    <xf numFmtId="37" fontId="8" fillId="0" borderId="4" xfId="1" applyNumberFormat="1" applyFont="1" applyFill="1" applyBorder="1" applyAlignment="1">
      <alignment horizontal="center" vertical="center" shrinkToFit="1"/>
    </xf>
    <xf numFmtId="1" fontId="8" fillId="0" borderId="4" xfId="0" applyNumberFormat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vertical="center" wrapText="1"/>
    </xf>
    <xf numFmtId="164" fontId="9" fillId="0" borderId="1" xfId="0" applyNumberFormat="1" applyFont="1" applyBorder="1" applyAlignment="1">
      <alignment horizontal="right" vertical="center"/>
    </xf>
    <xf numFmtId="0" fontId="10" fillId="0" borderId="1" xfId="0" applyFont="1" applyFill="1" applyBorder="1" applyAlignment="1">
      <alignment horizontal="center" vertical="center" wrapText="1"/>
    </xf>
    <xf numFmtId="164" fontId="8" fillId="0" borderId="4" xfId="1" applyNumberFormat="1" applyFont="1" applyFill="1" applyBorder="1" applyAlignment="1">
      <alignment horizontal="center" vertical="center" shrinkToFit="1"/>
    </xf>
    <xf numFmtId="164" fontId="9" fillId="0" borderId="1" xfId="1" applyNumberFormat="1" applyFont="1" applyBorder="1" applyAlignment="1">
      <alignment horizontal="right" vertical="center"/>
    </xf>
    <xf numFmtId="164" fontId="11" fillId="0" borderId="2" xfId="0" applyNumberFormat="1" applyFont="1" applyBorder="1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5" fillId="0" borderId="2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2117090</xdr:colOff>
      <xdr:row>0</xdr:row>
      <xdr:rowOff>101600</xdr:rowOff>
    </xdr:from>
    <xdr:to>
      <xdr:col>7</xdr:col>
      <xdr:colOff>635</xdr:colOff>
      <xdr:row>5</xdr:row>
      <xdr:rowOff>139700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840" y="101600"/>
          <a:ext cx="246507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16510</xdr:colOff>
      <xdr:row>33</xdr:row>
      <xdr:rowOff>55245</xdr:rowOff>
    </xdr:from>
    <xdr:to>
      <xdr:col>1</xdr:col>
      <xdr:colOff>283210</xdr:colOff>
      <xdr:row>35</xdr:row>
      <xdr:rowOff>119328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" y="9161145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36"/>
  <sheetViews>
    <sheetView tabSelected="1" topLeftCell="A16" zoomScaleNormal="100" workbookViewId="0">
      <selection activeCell="F24" sqref="F24"/>
    </sheetView>
  </sheetViews>
  <sheetFormatPr defaultRowHeight="15" x14ac:dyDescent="0.25"/>
  <cols>
    <col min="1" max="1" width="4.28515625" style="2" customWidth="1"/>
    <col min="2" max="2" width="25.5703125" customWidth="1"/>
    <col min="3" max="3" width="8.5703125" style="2" hidden="1" customWidth="1"/>
    <col min="4" max="4" width="9.42578125" style="2" bestFit="1" customWidth="1"/>
    <col min="5" max="6" width="8.5703125" style="2" customWidth="1"/>
    <col min="7" max="7" width="10.42578125" style="3" customWidth="1"/>
    <col min="8" max="8" width="6.28515625" style="3" customWidth="1"/>
    <col min="9" max="9" width="6" style="2" customWidth="1"/>
    <col min="10" max="10" width="6.28515625" style="2" customWidth="1"/>
    <col min="11" max="11" width="12.28515625" style="3" customWidth="1"/>
    <col min="13" max="13" width="11.140625" bestFit="1" customWidth="1"/>
    <col min="15" max="15" width="11.7109375" customWidth="1"/>
    <col min="17" max="17" width="12.140625" customWidth="1"/>
  </cols>
  <sheetData>
    <row r="7" spans="1:11" ht="10.9" customHeight="1" x14ac:dyDescent="0.25"/>
    <row r="8" spans="1:11" ht="10.9" customHeight="1" x14ac:dyDescent="0.25"/>
    <row r="9" spans="1:11" ht="10.9" customHeight="1" x14ac:dyDescent="0.25"/>
    <row r="10" spans="1:11" ht="10.9" customHeight="1" x14ac:dyDescent="0.25"/>
    <row r="11" spans="1:11" ht="22.9" customHeight="1" x14ac:dyDescent="0.25">
      <c r="A11" s="30" t="s">
        <v>28</v>
      </c>
      <c r="B11" s="30"/>
      <c r="K11" s="15">
        <v>44377</v>
      </c>
    </row>
    <row r="12" spans="1:11" ht="6" customHeight="1" x14ac:dyDescent="0.25"/>
    <row r="13" spans="1:11" x14ac:dyDescent="0.25">
      <c r="A13" s="8" t="s">
        <v>15</v>
      </c>
      <c r="B13" s="8"/>
    </row>
    <row r="14" spans="1:11" x14ac:dyDescent="0.25">
      <c r="A14" s="14"/>
      <c r="B14" s="14"/>
    </row>
    <row r="15" spans="1:11" ht="23.25" x14ac:dyDescent="0.35">
      <c r="A15" s="31" t="s">
        <v>12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</row>
    <row r="16" spans="1:11" ht="45.6" customHeight="1" x14ac:dyDescent="0.35">
      <c r="A16" s="32" t="s">
        <v>24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7" ht="24" customHeight="1" x14ac:dyDescent="0.25"/>
    <row r="18" spans="1:17" ht="63" x14ac:dyDescent="0.25">
      <c r="A18" s="16" t="s">
        <v>0</v>
      </c>
      <c r="B18" s="16" t="s">
        <v>1</v>
      </c>
      <c r="C18" s="17" t="s">
        <v>9</v>
      </c>
      <c r="D18" s="17" t="s">
        <v>10</v>
      </c>
      <c r="E18" s="17" t="s">
        <v>9</v>
      </c>
      <c r="F18" s="17" t="s">
        <v>27</v>
      </c>
      <c r="G18" s="17" t="s">
        <v>13</v>
      </c>
      <c r="H18" s="17" t="s">
        <v>14</v>
      </c>
      <c r="I18" s="16" t="s">
        <v>2</v>
      </c>
      <c r="J18" s="16" t="s">
        <v>3</v>
      </c>
      <c r="K18" s="18" t="s">
        <v>4</v>
      </c>
    </row>
    <row r="19" spans="1:17" s="10" customFormat="1" ht="18.75" x14ac:dyDescent="0.3">
      <c r="A19" s="22"/>
      <c r="B19" s="26" t="s">
        <v>25</v>
      </c>
      <c r="C19" s="22">
        <v>1</v>
      </c>
      <c r="D19" s="20"/>
      <c r="E19" s="20"/>
      <c r="F19" s="20"/>
      <c r="G19" s="20"/>
      <c r="H19" s="24"/>
      <c r="I19" s="22"/>
      <c r="J19" s="21"/>
      <c r="K19" s="25"/>
    </row>
    <row r="20" spans="1:17" s="10" customFormat="1" ht="45.75" customHeight="1" x14ac:dyDescent="0.3">
      <c r="A20" s="22">
        <v>1</v>
      </c>
      <c r="B20" s="19" t="s">
        <v>19</v>
      </c>
      <c r="C20" s="22">
        <v>1</v>
      </c>
      <c r="D20" s="27">
        <v>331</v>
      </c>
      <c r="E20" s="27">
        <v>140</v>
      </c>
      <c r="F20" s="20">
        <f>SUM(D20+E20)*20%</f>
        <v>94.2</v>
      </c>
      <c r="G20" s="20">
        <f>SUM(D20+E20+F20)*25%</f>
        <v>141.30000000000001</v>
      </c>
      <c r="H20" s="24">
        <f>SUM(D20+E20+G20+F20)*7.5%</f>
        <v>52.987499999999997</v>
      </c>
      <c r="I20" s="22" t="s">
        <v>16</v>
      </c>
      <c r="J20" s="21">
        <v>38</v>
      </c>
      <c r="K20" s="28">
        <f>SUM(D20+E20+G20+H20+F20)*J20</f>
        <v>28860.524999999998</v>
      </c>
    </row>
    <row r="21" spans="1:17" s="10" customFormat="1" ht="45.75" customHeight="1" x14ac:dyDescent="0.3">
      <c r="A21" s="22">
        <v>2</v>
      </c>
      <c r="B21" s="19" t="s">
        <v>20</v>
      </c>
      <c r="C21" s="22">
        <v>1</v>
      </c>
      <c r="D21" s="27">
        <v>209</v>
      </c>
      <c r="E21" s="27">
        <v>130</v>
      </c>
      <c r="F21" s="20">
        <f t="shared" ref="F21:F25" si="0">SUM(D21+E21)*20%</f>
        <v>67.8</v>
      </c>
      <c r="G21" s="20">
        <f t="shared" ref="G21:G25" si="1">SUM(D21+E21+F21)*25%</f>
        <v>101.7</v>
      </c>
      <c r="H21" s="24">
        <f t="shared" ref="H21:H25" si="2">SUM(D21+E21+G21+F21)*7.5%</f>
        <v>38.137499999999996</v>
      </c>
      <c r="I21" s="22" t="s">
        <v>16</v>
      </c>
      <c r="J21" s="21">
        <v>40</v>
      </c>
      <c r="K21" s="28">
        <f t="shared" ref="K21:K25" si="3">SUM(D21+E21+G21+H21+F21)*J21</f>
        <v>21865.499999999996</v>
      </c>
    </row>
    <row r="22" spans="1:17" s="10" customFormat="1" ht="45.75" customHeight="1" x14ac:dyDescent="0.3">
      <c r="A22" s="22">
        <v>3</v>
      </c>
      <c r="B22" s="19" t="s">
        <v>21</v>
      </c>
      <c r="C22" s="22">
        <v>1</v>
      </c>
      <c r="D22" s="23">
        <v>136</v>
      </c>
      <c r="E22" s="23">
        <v>120</v>
      </c>
      <c r="F22" s="20">
        <f t="shared" si="0"/>
        <v>51.2</v>
      </c>
      <c r="G22" s="20">
        <f t="shared" si="1"/>
        <v>76.8</v>
      </c>
      <c r="H22" s="24">
        <f t="shared" si="2"/>
        <v>28.799999999999997</v>
      </c>
      <c r="I22" s="22" t="s">
        <v>16</v>
      </c>
      <c r="J22" s="22">
        <v>25</v>
      </c>
      <c r="K22" s="28">
        <f t="shared" si="3"/>
        <v>10320</v>
      </c>
    </row>
    <row r="23" spans="1:17" s="10" customFormat="1" ht="45.75" customHeight="1" x14ac:dyDescent="0.3">
      <c r="A23" s="22">
        <v>4</v>
      </c>
      <c r="B23" s="19" t="s">
        <v>26</v>
      </c>
      <c r="C23" s="22">
        <v>2</v>
      </c>
      <c r="D23" s="27">
        <v>1400</v>
      </c>
      <c r="E23" s="27">
        <v>300</v>
      </c>
      <c r="F23" s="20">
        <f t="shared" si="0"/>
        <v>340</v>
      </c>
      <c r="G23" s="20">
        <f t="shared" si="1"/>
        <v>510</v>
      </c>
      <c r="H23" s="24">
        <f t="shared" si="2"/>
        <v>191.25</v>
      </c>
      <c r="I23" s="22" t="s">
        <v>17</v>
      </c>
      <c r="J23" s="21">
        <v>7</v>
      </c>
      <c r="K23" s="28">
        <f t="shared" si="3"/>
        <v>19188.75</v>
      </c>
    </row>
    <row r="24" spans="1:17" s="10" customFormat="1" ht="45.75" customHeight="1" x14ac:dyDescent="0.3">
      <c r="A24" s="22">
        <v>5</v>
      </c>
      <c r="B24" s="19" t="s">
        <v>23</v>
      </c>
      <c r="C24" s="22"/>
      <c r="D24" s="27">
        <v>340</v>
      </c>
      <c r="E24" s="27">
        <v>100</v>
      </c>
      <c r="F24" s="20">
        <f t="shared" si="0"/>
        <v>88</v>
      </c>
      <c r="G24" s="20">
        <f t="shared" si="1"/>
        <v>132</v>
      </c>
      <c r="H24" s="24">
        <f t="shared" si="2"/>
        <v>49.5</v>
      </c>
      <c r="I24" s="22" t="s">
        <v>18</v>
      </c>
      <c r="J24" s="21">
        <v>1</v>
      </c>
      <c r="K24" s="28">
        <f t="shared" si="3"/>
        <v>709.5</v>
      </c>
    </row>
    <row r="25" spans="1:17" s="10" customFormat="1" ht="45.75" customHeight="1" x14ac:dyDescent="0.3">
      <c r="A25" s="22">
        <v>6</v>
      </c>
      <c r="B25" s="19" t="s">
        <v>22</v>
      </c>
      <c r="C25" s="22"/>
      <c r="D25" s="27">
        <v>480</v>
      </c>
      <c r="E25" s="27">
        <v>100</v>
      </c>
      <c r="F25" s="20">
        <f t="shared" si="0"/>
        <v>116</v>
      </c>
      <c r="G25" s="20">
        <f t="shared" si="1"/>
        <v>174</v>
      </c>
      <c r="H25" s="24">
        <f t="shared" si="2"/>
        <v>65.25</v>
      </c>
      <c r="I25" s="22" t="s">
        <v>18</v>
      </c>
      <c r="J25" s="21">
        <v>1</v>
      </c>
      <c r="K25" s="28">
        <f t="shared" si="3"/>
        <v>935.25</v>
      </c>
    </row>
    <row r="26" spans="1:17" ht="19.5" thickBot="1" x14ac:dyDescent="0.35">
      <c r="A26" s="33" t="s">
        <v>5</v>
      </c>
      <c r="B26" s="33"/>
      <c r="C26" s="33"/>
      <c r="D26" s="33"/>
      <c r="E26" s="33"/>
      <c r="F26" s="33"/>
      <c r="G26" s="33"/>
      <c r="H26" s="33"/>
      <c r="I26" s="33"/>
      <c r="J26" s="33"/>
      <c r="K26" s="29">
        <f>SUM(K20:K25)</f>
        <v>81879.524999999994</v>
      </c>
      <c r="M26" s="1"/>
      <c r="N26" s="13"/>
      <c r="O26" s="9"/>
      <c r="Q26" s="11"/>
    </row>
    <row r="27" spans="1:17" ht="9.6" customHeight="1" thickTop="1" x14ac:dyDescent="0.25"/>
    <row r="28" spans="1:17" ht="15.75" x14ac:dyDescent="0.25">
      <c r="A28" s="4" t="s">
        <v>6</v>
      </c>
      <c r="B28" s="5"/>
      <c r="N28" s="13"/>
      <c r="O28" s="13"/>
      <c r="P28" s="13"/>
    </row>
    <row r="29" spans="1:17" ht="8.4499999999999993" customHeight="1" x14ac:dyDescent="0.25">
      <c r="A29" s="4"/>
      <c r="B29" s="5"/>
    </row>
    <row r="30" spans="1:17" ht="15.75" x14ac:dyDescent="0.25">
      <c r="A30" s="4" t="s">
        <v>7</v>
      </c>
      <c r="B30" s="5"/>
    </row>
    <row r="31" spans="1:17" ht="15.75" x14ac:dyDescent="0.25">
      <c r="A31" s="4" t="s">
        <v>8</v>
      </c>
      <c r="B31" s="5"/>
    </row>
    <row r="32" spans="1:17" ht="10.15" customHeight="1" x14ac:dyDescent="0.25">
      <c r="A32" s="4"/>
      <c r="B32" s="4"/>
      <c r="M32" s="1"/>
    </row>
    <row r="33" spans="1:13" ht="15.75" x14ac:dyDescent="0.25">
      <c r="A33" s="6" t="s">
        <v>11</v>
      </c>
      <c r="B33" s="7"/>
      <c r="M33" s="1"/>
    </row>
    <row r="34" spans="1:13" x14ac:dyDescent="0.25">
      <c r="M34" s="1"/>
    </row>
    <row r="35" spans="1:13" x14ac:dyDescent="0.25">
      <c r="M35" s="1"/>
    </row>
    <row r="36" spans="1:13" x14ac:dyDescent="0.25">
      <c r="M36" s="12"/>
    </row>
  </sheetData>
  <mergeCells count="4">
    <mergeCell ref="A11:B11"/>
    <mergeCell ref="A15:K15"/>
    <mergeCell ref="A16:K16"/>
    <mergeCell ref="A26:J26"/>
  </mergeCells>
  <printOptions horizontalCentered="1"/>
  <pageMargins left="0" right="0" top="0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2021-06-30T07:20:14Z</dcterms:modified>
</cp:coreProperties>
</file>