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3xs\Downloads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Sheet1!$A$1:$H$134</definedName>
    <definedName name="_xlnm.Print_Area" localSheetId="1">Sheet2!$A$92:$H$108</definedName>
    <definedName name="_xlnm.Print_Area" localSheetId="2">Sheet3!$A$1:$F$64</definedName>
    <definedName name="_xlnm.Print_Titles" localSheetId="0">Sheet1!$1:$6</definedName>
    <definedName name="_xlnm.Print_Titles" localSheetId="2">Sheet3!$1:$5</definedName>
  </definedNames>
  <calcPr calcId="152511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F5" i="3" s="1"/>
  <c r="H77" i="2" l="1"/>
  <c r="H76" i="2"/>
  <c r="H75" i="2"/>
  <c r="H74" i="2"/>
  <c r="H73" i="2"/>
  <c r="H72" i="2"/>
  <c r="H71" i="2"/>
  <c r="H70" i="2"/>
  <c r="H13" i="2"/>
  <c r="H12" i="2"/>
  <c r="H133" i="1" l="1"/>
  <c r="H132" i="1"/>
  <c r="H131" i="1"/>
  <c r="H78" i="1"/>
  <c r="H77" i="1"/>
  <c r="H76" i="1"/>
  <c r="H45" i="1"/>
  <c r="H44" i="1"/>
  <c r="H43" i="1"/>
  <c r="H58" i="2" l="1"/>
  <c r="H69" i="2"/>
  <c r="H90" i="2"/>
  <c r="H50" i="2"/>
  <c r="H43" i="2"/>
  <c r="H34" i="2"/>
  <c r="H26" i="2"/>
  <c r="H89" i="2" l="1"/>
  <c r="H88" i="2"/>
  <c r="H87" i="2"/>
  <c r="H86" i="2"/>
  <c r="H85" i="2"/>
  <c r="H84" i="2"/>
  <c r="H83" i="2"/>
  <c r="H82" i="2"/>
  <c r="H81" i="2"/>
  <c r="H80" i="2"/>
  <c r="H79" i="2"/>
  <c r="H67" i="2"/>
  <c r="H65" i="2"/>
  <c r="H68" i="2"/>
  <c r="H64" i="2"/>
  <c r="H63" i="2"/>
  <c r="H62" i="2"/>
  <c r="H61" i="2"/>
  <c r="H60" i="2"/>
  <c r="H55" i="2"/>
  <c r="H54" i="2"/>
  <c r="H53" i="2"/>
  <c r="H57" i="2"/>
  <c r="H56" i="2"/>
  <c r="H52" i="2"/>
  <c r="H49" i="2"/>
  <c r="H48" i="2"/>
  <c r="H46" i="2"/>
  <c r="H45" i="2"/>
  <c r="H42" i="2"/>
  <c r="H41" i="2"/>
  <c r="H40" i="2"/>
  <c r="H39" i="2"/>
  <c r="H37" i="2"/>
  <c r="H36" i="2"/>
  <c r="H33" i="2"/>
  <c r="H32" i="2"/>
  <c r="H31" i="2"/>
  <c r="H30" i="2"/>
  <c r="H29" i="2"/>
  <c r="H28" i="2"/>
  <c r="H25" i="2"/>
  <c r="H24" i="2"/>
  <c r="H23" i="2"/>
  <c r="H22" i="2"/>
  <c r="H21" i="2"/>
  <c r="H20" i="2"/>
  <c r="H19" i="2"/>
  <c r="H18" i="2"/>
  <c r="H16" i="2"/>
  <c r="H15" i="2"/>
  <c r="H10" i="2"/>
  <c r="H9" i="2"/>
  <c r="H91" i="2" l="1"/>
  <c r="L87" i="2" s="1"/>
  <c r="H78" i="2"/>
  <c r="L86" i="2" s="1"/>
  <c r="H27" i="2"/>
  <c r="L81" i="2" s="1"/>
  <c r="H44" i="2"/>
  <c r="L82" i="2" s="1"/>
  <c r="H51" i="2"/>
  <c r="L84" i="2" s="1"/>
  <c r="H59" i="2"/>
  <c r="L85" i="2" s="1"/>
  <c r="H35" i="2"/>
  <c r="L83" i="2" s="1"/>
  <c r="H128" i="1"/>
  <c r="H127" i="1"/>
  <c r="H125" i="1"/>
  <c r="H124" i="1"/>
  <c r="H123" i="1"/>
  <c r="H122" i="1"/>
  <c r="H121" i="1"/>
  <c r="H120" i="1"/>
  <c r="H118" i="1"/>
  <c r="H117" i="1"/>
  <c r="H115" i="1"/>
  <c r="H114" i="1"/>
  <c r="H113" i="1"/>
  <c r="H111" i="1"/>
  <c r="H110" i="1"/>
  <c r="H109" i="1"/>
  <c r="H108" i="1"/>
  <c r="H106" i="1"/>
  <c r="H105" i="1"/>
  <c r="H104" i="1"/>
  <c r="H103" i="1"/>
  <c r="H102" i="1"/>
  <c r="H101" i="1"/>
  <c r="H99" i="1"/>
  <c r="H98" i="1"/>
  <c r="H97" i="1"/>
  <c r="H96" i="1"/>
  <c r="H95" i="1"/>
  <c r="H94" i="1"/>
  <c r="H93" i="1"/>
  <c r="H92" i="1"/>
  <c r="H90" i="1"/>
  <c r="H89" i="1"/>
  <c r="H87" i="1"/>
  <c r="H86" i="1"/>
  <c r="H84" i="1"/>
  <c r="H83" i="1"/>
  <c r="H82" i="1"/>
  <c r="H80" i="1"/>
  <c r="H64" i="1"/>
  <c r="H63" i="1"/>
  <c r="H62" i="1"/>
  <c r="H61" i="1"/>
  <c r="H60" i="1"/>
  <c r="H73" i="1"/>
  <c r="H72" i="1"/>
  <c r="H70" i="1"/>
  <c r="H69" i="1"/>
  <c r="H68" i="1"/>
  <c r="H67" i="1"/>
  <c r="H66" i="1"/>
  <c r="H65" i="1"/>
  <c r="H59" i="1"/>
  <c r="H57" i="1"/>
  <c r="H56" i="1"/>
  <c r="H54" i="1"/>
  <c r="H53" i="1"/>
  <c r="H51" i="1"/>
  <c r="H50" i="1"/>
  <c r="H49" i="1"/>
  <c r="H47" i="1"/>
  <c r="H40" i="1"/>
  <c r="H39" i="1"/>
  <c r="H38" i="1"/>
  <c r="H37" i="1"/>
  <c r="H35" i="1"/>
  <c r="H34" i="1"/>
  <c r="H33" i="1"/>
  <c r="H32" i="1"/>
  <c r="H31" i="1"/>
  <c r="H30" i="1"/>
  <c r="H29" i="1"/>
  <c r="H28" i="1"/>
  <c r="H26" i="1"/>
  <c r="H25" i="1"/>
  <c r="H23" i="1"/>
  <c r="H16" i="1"/>
  <c r="H14" i="1"/>
  <c r="H13" i="1"/>
  <c r="H12" i="1"/>
  <c r="H10" i="1"/>
  <c r="H11" i="1"/>
  <c r="L88" i="2" l="1"/>
  <c r="H134" i="1"/>
  <c r="H79" i="1"/>
  <c r="H22" i="1"/>
  <c r="H20" i="1"/>
  <c r="H19" i="1"/>
  <c r="H17" i="1"/>
  <c r="H9" i="1"/>
  <c r="H7" i="1"/>
  <c r="H46" i="1" l="1"/>
  <c r="I134" i="1" s="1"/>
</calcChain>
</file>

<file path=xl/sharedStrings.xml><?xml version="1.0" encoding="utf-8"?>
<sst xmlns="http://schemas.openxmlformats.org/spreadsheetml/2006/main" count="443" uniqueCount="72">
  <si>
    <t>Pioneer Engineering Services</t>
  </si>
  <si>
    <t>Measurement Sheet For Running Bill.</t>
  </si>
  <si>
    <t>BOQ</t>
  </si>
  <si>
    <t>Grid</t>
  </si>
  <si>
    <t xml:space="preserve">  FLOOR HVAC PLAN (SUPPLY,RETURN &amp; EXHAUST AIR DUCT ) DWG NO…..</t>
  </si>
  <si>
    <t>ITEM</t>
  </si>
  <si>
    <t>Description</t>
  </si>
  <si>
    <t>Gauge</t>
  </si>
  <si>
    <t>Width inch</t>
  </si>
  <si>
    <t>Height inch</t>
  </si>
  <si>
    <t>Length ft</t>
  </si>
  <si>
    <t>Area Sq.ft.</t>
  </si>
  <si>
    <t>Reducer</t>
  </si>
  <si>
    <t xml:space="preserve"> </t>
  </si>
  <si>
    <t>End Cap</t>
  </si>
  <si>
    <t>3NOS</t>
  </si>
  <si>
    <t>Drop Neck</t>
  </si>
  <si>
    <t>TOTAL</t>
  </si>
  <si>
    <t>FAHU-1</t>
  </si>
  <si>
    <t>FAHU-2</t>
  </si>
  <si>
    <t>FAHU-3</t>
  </si>
  <si>
    <t>4NOS</t>
  </si>
  <si>
    <t>10 NOS</t>
  </si>
  <si>
    <t>3 NOS</t>
  </si>
  <si>
    <t>5NOS</t>
  </si>
  <si>
    <t>5 NOS</t>
  </si>
  <si>
    <t>RISER-1</t>
  </si>
  <si>
    <t>EAD</t>
  </si>
  <si>
    <t>Exhaust Air Duct</t>
  </si>
  <si>
    <t>FAD</t>
  </si>
  <si>
    <t>Fresh Air Duct</t>
  </si>
  <si>
    <t>6NOS</t>
  </si>
  <si>
    <t>2NOS</t>
  </si>
  <si>
    <t>RISER-2</t>
  </si>
  <si>
    <t>RISER-3</t>
  </si>
  <si>
    <t>ex</t>
  </si>
  <si>
    <t>sad</t>
  </si>
  <si>
    <t>total</t>
  </si>
  <si>
    <t>DETAIL</t>
  </si>
  <si>
    <t xml:space="preserve">LENGTH RFT </t>
  </si>
  <si>
    <t xml:space="preserve">ITEM </t>
  </si>
  <si>
    <t>UPVC DRAIN PIPE</t>
  </si>
  <si>
    <t>SIZE MM</t>
  </si>
  <si>
    <t>UPVC DRAIN PIPE BATH -1</t>
  </si>
  <si>
    <t>FLOOR DRAIN</t>
  </si>
  <si>
    <t>7 NOS</t>
  </si>
  <si>
    <t>CLEAN OUT</t>
  </si>
  <si>
    <t>1 NOS</t>
  </si>
  <si>
    <t>2 NOS</t>
  </si>
  <si>
    <t>UPVC DRAIN PIPE BATH -2</t>
  </si>
  <si>
    <t>UPVC DRAIN PIPE BATH -3</t>
  </si>
  <si>
    <t>6 NOS</t>
  </si>
  <si>
    <t>UPVC DRAIN PIPE BATH -4</t>
  </si>
  <si>
    <t>8 NOS</t>
  </si>
  <si>
    <t>KITCHEN -1</t>
  </si>
  <si>
    <t>KITCHEN -2</t>
  </si>
  <si>
    <t>RFT</t>
  </si>
  <si>
    <t>PIPE</t>
  </si>
  <si>
    <t>FD 110</t>
  </si>
  <si>
    <t>30 NOS</t>
  </si>
  <si>
    <t>C-O 110</t>
  </si>
  <si>
    <t>C-O 75</t>
  </si>
  <si>
    <t>fa</t>
  </si>
  <si>
    <t>Plenum Box</t>
  </si>
  <si>
    <t xml:space="preserve"> DRAIN PIPE</t>
  </si>
  <si>
    <t>SIZE INCH</t>
  </si>
  <si>
    <t>1 1/2"</t>
  </si>
  <si>
    <t>1 1/4"</t>
  </si>
  <si>
    <t>1"</t>
  </si>
  <si>
    <t>3/4"</t>
  </si>
  <si>
    <r>
      <t>JS BANK 7</t>
    </r>
    <r>
      <rPr>
        <b/>
        <u/>
        <sz val="11"/>
        <color indexed="8"/>
        <rFont val="Calibri"/>
        <family val="2"/>
        <scheme val="minor"/>
      </rPr>
      <t>th</t>
    </r>
    <r>
      <rPr>
        <b/>
        <u/>
        <sz val="14"/>
        <color indexed="8"/>
        <rFont val="Calibri"/>
        <family val="2"/>
        <scheme val="minor"/>
      </rPr>
      <t xml:space="preserve"> FLOOR THE FORUM .</t>
    </r>
  </si>
  <si>
    <t>15-08-2021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</si>
</sst>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indexed="8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2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quotePrefix="1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quotePrefix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2" borderId="0" xfId="0" applyFont="1" applyFill="1"/>
    <xf numFmtId="2" fontId="0" fillId="0" borderId="0" xfId="0" applyNumberFormat="1" applyFont="1"/>
    <xf numFmtId="0" fontId="1" fillId="0" borderId="1" xfId="0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view="pageBreakPreview" topLeftCell="A37" zoomScale="89" zoomScaleNormal="100" zoomScaleSheetLayoutView="89" workbookViewId="0">
      <selection activeCell="L8" sqref="L8"/>
    </sheetView>
  </sheetViews>
  <sheetFormatPr defaultRowHeight="15" x14ac:dyDescent="0.25"/>
  <cols>
    <col min="1" max="2" width="9.140625" style="1"/>
    <col min="3" max="3" width="23.140625" style="1" customWidth="1"/>
    <col min="4" max="4" width="7.5703125" style="1" bestFit="1" customWidth="1"/>
    <col min="5" max="5" width="12" style="1" bestFit="1" customWidth="1"/>
    <col min="6" max="6" width="12.7109375" style="1" bestFit="1" customWidth="1"/>
    <col min="7" max="7" width="10" style="1" bestFit="1" customWidth="1"/>
    <col min="8" max="8" width="13" style="1" customWidth="1"/>
    <col min="9" max="16384" width="9.140625" style="1"/>
  </cols>
  <sheetData>
    <row r="1" spans="1:8" ht="36" x14ac:dyDescent="0.55000000000000004">
      <c r="A1" s="19" t="s">
        <v>0</v>
      </c>
      <c r="B1" s="19"/>
      <c r="C1" s="19"/>
      <c r="D1" s="19"/>
      <c r="E1" s="19"/>
      <c r="F1" s="19"/>
      <c r="G1" s="19"/>
      <c r="H1" s="19"/>
    </row>
    <row r="2" spans="1:8" ht="21" x14ac:dyDescent="0.35">
      <c r="A2" s="5" t="s">
        <v>1</v>
      </c>
      <c r="B2" s="5"/>
      <c r="C2" s="5"/>
      <c r="D2" s="5"/>
      <c r="E2" s="5"/>
      <c r="F2" s="5"/>
      <c r="G2" s="5"/>
      <c r="H2" s="5"/>
    </row>
    <row r="3" spans="1:8" ht="18.75" x14ac:dyDescent="0.3">
      <c r="A3" s="7" t="s">
        <v>70</v>
      </c>
      <c r="B3" s="7"/>
      <c r="C3" s="7"/>
      <c r="D3" s="7"/>
      <c r="E3" s="7"/>
      <c r="F3" s="7"/>
      <c r="G3" s="7"/>
      <c r="H3" s="7"/>
    </row>
    <row r="4" spans="1:8" x14ac:dyDescent="0.25">
      <c r="C4" s="10"/>
      <c r="D4" s="10"/>
      <c r="E4" s="10"/>
      <c r="F4" s="10"/>
      <c r="G4" s="10"/>
      <c r="H4" s="20" t="s">
        <v>71</v>
      </c>
    </row>
    <row r="5" spans="1:8" x14ac:dyDescent="0.25">
      <c r="A5" s="21" t="s">
        <v>2</v>
      </c>
      <c r="B5" s="22" t="s">
        <v>3</v>
      </c>
      <c r="C5" s="23" t="s">
        <v>4</v>
      </c>
      <c r="D5" s="23"/>
      <c r="E5" s="23"/>
      <c r="F5" s="23"/>
      <c r="G5" s="23"/>
      <c r="H5" s="23"/>
    </row>
    <row r="6" spans="1:8" x14ac:dyDescent="0.25">
      <c r="A6" s="21" t="s">
        <v>5</v>
      </c>
      <c r="B6" s="22"/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5" t="s">
        <v>11</v>
      </c>
    </row>
    <row r="7" spans="1:8" x14ac:dyDescent="0.25">
      <c r="A7" s="21"/>
      <c r="B7" s="26" t="s">
        <v>18</v>
      </c>
      <c r="C7" s="29" t="s">
        <v>12</v>
      </c>
      <c r="D7" s="27">
        <v>22</v>
      </c>
      <c r="E7" s="16">
        <v>48</v>
      </c>
      <c r="F7" s="16">
        <v>8</v>
      </c>
      <c r="G7" s="30">
        <v>2</v>
      </c>
      <c r="H7" s="31">
        <f>SUM(E7+F7+E8+F8)/6*G7/2</f>
        <v>15</v>
      </c>
    </row>
    <row r="8" spans="1:8" x14ac:dyDescent="0.25">
      <c r="A8" s="21"/>
      <c r="B8" s="26" t="s">
        <v>13</v>
      </c>
      <c r="C8" s="29"/>
      <c r="D8" s="27" t="s">
        <v>13</v>
      </c>
      <c r="E8" s="16">
        <v>24</v>
      </c>
      <c r="F8" s="16">
        <v>10</v>
      </c>
      <c r="G8" s="30"/>
      <c r="H8" s="31"/>
    </row>
    <row r="9" spans="1:8" x14ac:dyDescent="0.25">
      <c r="A9" s="21"/>
      <c r="B9" s="26"/>
      <c r="C9" s="16" t="s">
        <v>30</v>
      </c>
      <c r="D9" s="27">
        <v>22</v>
      </c>
      <c r="E9" s="16">
        <v>24</v>
      </c>
      <c r="F9" s="16">
        <v>10</v>
      </c>
      <c r="G9" s="16">
        <v>12.5</v>
      </c>
      <c r="H9" s="28">
        <f>SUM(E9+F9)/6*G9</f>
        <v>70.833333333333343</v>
      </c>
    </row>
    <row r="10" spans="1:8" x14ac:dyDescent="0.25">
      <c r="A10" s="21"/>
      <c r="B10" s="26"/>
      <c r="C10" s="16" t="s">
        <v>14</v>
      </c>
      <c r="D10" s="27">
        <v>22</v>
      </c>
      <c r="E10" s="16">
        <v>24</v>
      </c>
      <c r="F10" s="16">
        <v>10</v>
      </c>
      <c r="G10" s="16" t="s">
        <v>13</v>
      </c>
      <c r="H10" s="32">
        <f>SUM(E10*F10)/144</f>
        <v>1.6666666666666667</v>
      </c>
    </row>
    <row r="11" spans="1:8" x14ac:dyDescent="0.25">
      <c r="A11" s="21"/>
      <c r="B11" s="26"/>
      <c r="C11" s="16" t="s">
        <v>30</v>
      </c>
      <c r="D11" s="27">
        <v>22</v>
      </c>
      <c r="E11" s="16">
        <v>10</v>
      </c>
      <c r="F11" s="16">
        <v>4</v>
      </c>
      <c r="G11" s="16">
        <v>19.5</v>
      </c>
      <c r="H11" s="28">
        <f>SUM(E11+F11)/6*G11</f>
        <v>45.5</v>
      </c>
    </row>
    <row r="12" spans="1:8" x14ac:dyDescent="0.25">
      <c r="A12" s="21"/>
      <c r="B12" s="26"/>
      <c r="C12" s="16" t="s">
        <v>14</v>
      </c>
      <c r="D12" s="27">
        <v>22</v>
      </c>
      <c r="E12" s="16">
        <v>10</v>
      </c>
      <c r="F12" s="16">
        <v>4</v>
      </c>
      <c r="G12" s="16" t="s">
        <v>13</v>
      </c>
      <c r="H12" s="32">
        <f>SUM(E12*F12)/144</f>
        <v>0.27777777777777779</v>
      </c>
    </row>
    <row r="13" spans="1:8" x14ac:dyDescent="0.25">
      <c r="A13" s="21"/>
      <c r="B13" s="26"/>
      <c r="C13" s="16" t="s">
        <v>30</v>
      </c>
      <c r="D13" s="27">
        <v>22</v>
      </c>
      <c r="E13" s="16">
        <v>24</v>
      </c>
      <c r="F13" s="16">
        <v>8</v>
      </c>
      <c r="G13" s="16">
        <v>57</v>
      </c>
      <c r="H13" s="28">
        <f>SUM(E13+F13)/6*G13</f>
        <v>304</v>
      </c>
    </row>
    <row r="14" spans="1:8" x14ac:dyDescent="0.25">
      <c r="A14" s="21"/>
      <c r="B14" s="26"/>
      <c r="C14" s="29" t="s">
        <v>12</v>
      </c>
      <c r="D14" s="27">
        <v>22</v>
      </c>
      <c r="E14" s="16">
        <v>24</v>
      </c>
      <c r="F14" s="16">
        <v>8</v>
      </c>
      <c r="G14" s="29">
        <v>1.33</v>
      </c>
      <c r="H14" s="31">
        <f>SUM(E14+F14+E15+F15)/6*G14/2</f>
        <v>6.871666666666667</v>
      </c>
    </row>
    <row r="15" spans="1:8" x14ac:dyDescent="0.25">
      <c r="A15" s="21"/>
      <c r="B15" s="26"/>
      <c r="C15" s="29"/>
      <c r="D15" s="27" t="s">
        <v>13</v>
      </c>
      <c r="E15" s="16">
        <v>22</v>
      </c>
      <c r="F15" s="16">
        <v>8</v>
      </c>
      <c r="G15" s="29"/>
      <c r="H15" s="31"/>
    </row>
    <row r="16" spans="1:8" x14ac:dyDescent="0.25">
      <c r="A16" s="21"/>
      <c r="B16" s="26"/>
      <c r="C16" s="16" t="s">
        <v>30</v>
      </c>
      <c r="D16" s="27">
        <v>22</v>
      </c>
      <c r="E16" s="16">
        <v>22</v>
      </c>
      <c r="F16" s="16">
        <v>8</v>
      </c>
      <c r="G16" s="16">
        <v>18</v>
      </c>
      <c r="H16" s="28">
        <f>SUM(E16+F16)/6*G16</f>
        <v>90</v>
      </c>
    </row>
    <row r="17" spans="1:8" x14ac:dyDescent="0.25">
      <c r="A17" s="21"/>
      <c r="B17" s="26"/>
      <c r="C17" s="29" t="s">
        <v>12</v>
      </c>
      <c r="D17" s="27">
        <v>22</v>
      </c>
      <c r="E17" s="16">
        <v>22</v>
      </c>
      <c r="F17" s="16">
        <v>8</v>
      </c>
      <c r="G17" s="29">
        <v>1.1599999999999999</v>
      </c>
      <c r="H17" s="31">
        <f>SUM(E17+F17+E18+F18)/6*G17/2</f>
        <v>5.4133333333333331</v>
      </c>
    </row>
    <row r="18" spans="1:8" x14ac:dyDescent="0.25">
      <c r="A18" s="21"/>
      <c r="B18" s="26"/>
      <c r="C18" s="29"/>
      <c r="D18" s="27" t="s">
        <v>13</v>
      </c>
      <c r="E18" s="16">
        <v>20</v>
      </c>
      <c r="F18" s="16">
        <v>6</v>
      </c>
      <c r="G18" s="29"/>
      <c r="H18" s="31"/>
    </row>
    <row r="19" spans="1:8" x14ac:dyDescent="0.25">
      <c r="A19" s="21"/>
      <c r="B19" s="26"/>
      <c r="C19" s="16" t="s">
        <v>30</v>
      </c>
      <c r="D19" s="27">
        <v>22</v>
      </c>
      <c r="E19" s="16">
        <v>20</v>
      </c>
      <c r="F19" s="16">
        <v>6</v>
      </c>
      <c r="G19" s="16">
        <v>17.5</v>
      </c>
      <c r="H19" s="32">
        <f>SUM(E19+F19)/6*G19</f>
        <v>75.833333333333329</v>
      </c>
    </row>
    <row r="20" spans="1:8" x14ac:dyDescent="0.25">
      <c r="A20" s="21"/>
      <c r="B20" s="26"/>
      <c r="C20" s="29" t="s">
        <v>12</v>
      </c>
      <c r="D20" s="27">
        <v>22</v>
      </c>
      <c r="E20" s="16">
        <v>20</v>
      </c>
      <c r="F20" s="16">
        <v>6</v>
      </c>
      <c r="G20" s="29">
        <v>1.5</v>
      </c>
      <c r="H20" s="31">
        <f>SUM(E20+F20+E21+F21)/6*G20/2</f>
        <v>6.25</v>
      </c>
    </row>
    <row r="21" spans="1:8" x14ac:dyDescent="0.25">
      <c r="A21" s="21"/>
      <c r="B21" s="26"/>
      <c r="C21" s="29"/>
      <c r="D21" s="27" t="s">
        <v>13</v>
      </c>
      <c r="E21" s="16">
        <v>18</v>
      </c>
      <c r="F21" s="16">
        <v>6</v>
      </c>
      <c r="G21" s="29"/>
      <c r="H21" s="31"/>
    </row>
    <row r="22" spans="1:8" x14ac:dyDescent="0.25">
      <c r="A22" s="21"/>
      <c r="B22" s="26"/>
      <c r="C22" s="16" t="s">
        <v>30</v>
      </c>
      <c r="D22" s="27">
        <v>22</v>
      </c>
      <c r="E22" s="16">
        <v>18</v>
      </c>
      <c r="F22" s="16">
        <v>6</v>
      </c>
      <c r="G22" s="16">
        <v>17</v>
      </c>
      <c r="H22" s="32">
        <f>SUM(E22+F22)/6*G22</f>
        <v>68</v>
      </c>
    </row>
    <row r="23" spans="1:8" x14ac:dyDescent="0.25">
      <c r="A23" s="21"/>
      <c r="B23" s="26"/>
      <c r="C23" s="29" t="s">
        <v>12</v>
      </c>
      <c r="D23" s="27">
        <v>22</v>
      </c>
      <c r="E23" s="16">
        <v>18</v>
      </c>
      <c r="F23" s="16">
        <v>6</v>
      </c>
      <c r="G23" s="29">
        <v>1</v>
      </c>
      <c r="H23" s="31">
        <f>SUM(E23+F23+E24+F24)/6*G23/2</f>
        <v>3.8333333333333335</v>
      </c>
    </row>
    <row r="24" spans="1:8" x14ac:dyDescent="0.25">
      <c r="A24" s="21"/>
      <c r="B24" s="26"/>
      <c r="C24" s="29"/>
      <c r="D24" s="27" t="s">
        <v>13</v>
      </c>
      <c r="E24" s="16">
        <v>16</v>
      </c>
      <c r="F24" s="16">
        <v>6</v>
      </c>
      <c r="G24" s="29"/>
      <c r="H24" s="31"/>
    </row>
    <row r="25" spans="1:8" x14ac:dyDescent="0.25">
      <c r="A25" s="21"/>
      <c r="B25" s="26"/>
      <c r="C25" s="16" t="s">
        <v>30</v>
      </c>
      <c r="D25" s="27">
        <v>22</v>
      </c>
      <c r="E25" s="16">
        <v>16</v>
      </c>
      <c r="F25" s="16">
        <v>6</v>
      </c>
      <c r="G25" s="16">
        <v>17</v>
      </c>
      <c r="H25" s="32">
        <f>SUM(E25+F25)/6*G25</f>
        <v>62.333333333333329</v>
      </c>
    </row>
    <row r="26" spans="1:8" x14ac:dyDescent="0.25">
      <c r="A26" s="21"/>
      <c r="B26" s="26"/>
      <c r="C26" s="29" t="s">
        <v>12</v>
      </c>
      <c r="D26" s="27">
        <v>22</v>
      </c>
      <c r="E26" s="16">
        <v>16</v>
      </c>
      <c r="F26" s="16">
        <v>6</v>
      </c>
      <c r="G26" s="29">
        <v>1</v>
      </c>
      <c r="H26" s="31">
        <f>SUM(E26+F26+E27+F27)/6*G26/2</f>
        <v>3</v>
      </c>
    </row>
    <row r="27" spans="1:8" x14ac:dyDescent="0.25">
      <c r="A27" s="21"/>
      <c r="B27" s="26"/>
      <c r="C27" s="29"/>
      <c r="D27" s="27" t="s">
        <v>13</v>
      </c>
      <c r="E27" s="16">
        <v>10</v>
      </c>
      <c r="F27" s="16">
        <v>4</v>
      </c>
      <c r="G27" s="29"/>
      <c r="H27" s="31"/>
    </row>
    <row r="28" spans="1:8" x14ac:dyDescent="0.25">
      <c r="A28" s="21"/>
      <c r="B28" s="26"/>
      <c r="C28" s="16" t="s">
        <v>30</v>
      </c>
      <c r="D28" s="27">
        <v>22</v>
      </c>
      <c r="E28" s="16">
        <v>10</v>
      </c>
      <c r="F28" s="16">
        <v>4</v>
      </c>
      <c r="G28" s="16">
        <v>15.5</v>
      </c>
      <c r="H28" s="32">
        <f>SUM(E28+F28)/6*G28</f>
        <v>36.166666666666671</v>
      </c>
    </row>
    <row r="29" spans="1:8" x14ac:dyDescent="0.25">
      <c r="A29" s="21"/>
      <c r="B29" s="26"/>
      <c r="C29" s="16" t="s">
        <v>14</v>
      </c>
      <c r="D29" s="27">
        <v>22</v>
      </c>
      <c r="E29" s="16">
        <v>10</v>
      </c>
      <c r="F29" s="16">
        <v>4</v>
      </c>
      <c r="G29" s="16" t="s">
        <v>13</v>
      </c>
      <c r="H29" s="32">
        <f>SUM(E29*F29)/144</f>
        <v>0.27777777777777779</v>
      </c>
    </row>
    <row r="30" spans="1:8" x14ac:dyDescent="0.25">
      <c r="A30" s="21"/>
      <c r="B30" s="26"/>
      <c r="C30" s="16" t="s">
        <v>30</v>
      </c>
      <c r="D30" s="27">
        <v>22</v>
      </c>
      <c r="E30" s="16">
        <v>8</v>
      </c>
      <c r="F30" s="16">
        <v>4</v>
      </c>
      <c r="G30" s="16">
        <v>21</v>
      </c>
      <c r="H30" s="32">
        <f>SUM(E30+F30)/6*G30</f>
        <v>42</v>
      </c>
    </row>
    <row r="31" spans="1:8" x14ac:dyDescent="0.25">
      <c r="A31" s="21"/>
      <c r="B31" s="26"/>
      <c r="C31" s="16" t="s">
        <v>14</v>
      </c>
      <c r="D31" s="27">
        <v>22</v>
      </c>
      <c r="E31" s="16">
        <v>8</v>
      </c>
      <c r="F31" s="16">
        <v>4</v>
      </c>
      <c r="G31" s="16" t="s">
        <v>13</v>
      </c>
      <c r="H31" s="32">
        <f>SUM(E31*F31)/144</f>
        <v>0.22222222222222221</v>
      </c>
    </row>
    <row r="32" spans="1:8" x14ac:dyDescent="0.25">
      <c r="A32" s="21"/>
      <c r="B32" s="26"/>
      <c r="C32" s="16" t="s">
        <v>30</v>
      </c>
      <c r="D32" s="27">
        <v>22</v>
      </c>
      <c r="E32" s="16">
        <v>8</v>
      </c>
      <c r="F32" s="16">
        <v>4</v>
      </c>
      <c r="G32" s="16">
        <v>22.83</v>
      </c>
      <c r="H32" s="32">
        <f>SUM(E32+F32)/6*G32</f>
        <v>45.66</v>
      </c>
    </row>
    <row r="33" spans="1:8" x14ac:dyDescent="0.25">
      <c r="A33" s="21"/>
      <c r="B33" s="26"/>
      <c r="C33" s="16" t="s">
        <v>14</v>
      </c>
      <c r="D33" s="27">
        <v>22</v>
      </c>
      <c r="E33" s="16">
        <v>8</v>
      </c>
      <c r="F33" s="16">
        <v>4</v>
      </c>
      <c r="G33" s="16" t="s">
        <v>13</v>
      </c>
      <c r="H33" s="32">
        <f>SUM(E33*F33)/144</f>
        <v>0.22222222222222221</v>
      </c>
    </row>
    <row r="34" spans="1:8" x14ac:dyDescent="0.25">
      <c r="A34" s="21"/>
      <c r="B34" s="26"/>
      <c r="C34" s="16" t="s">
        <v>30</v>
      </c>
      <c r="D34" s="27">
        <v>22</v>
      </c>
      <c r="E34" s="16">
        <v>10</v>
      </c>
      <c r="F34" s="16">
        <v>4</v>
      </c>
      <c r="G34" s="16">
        <v>22.58</v>
      </c>
      <c r="H34" s="32">
        <f>SUM(E34+F34)/6*G34</f>
        <v>52.686666666666667</v>
      </c>
    </row>
    <row r="35" spans="1:8" x14ac:dyDescent="0.25">
      <c r="A35" s="21"/>
      <c r="B35" s="26"/>
      <c r="C35" s="29" t="s">
        <v>12</v>
      </c>
      <c r="D35" s="27">
        <v>22</v>
      </c>
      <c r="E35" s="16">
        <v>10</v>
      </c>
      <c r="F35" s="16">
        <v>4</v>
      </c>
      <c r="G35" s="29">
        <v>1</v>
      </c>
      <c r="H35" s="31">
        <f>SUM(E35+F35+E36+F36)/6*G35/2</f>
        <v>2.1666666666666665</v>
      </c>
    </row>
    <row r="36" spans="1:8" x14ac:dyDescent="0.25">
      <c r="A36" s="21"/>
      <c r="B36" s="26"/>
      <c r="C36" s="29"/>
      <c r="D36" s="27" t="s">
        <v>13</v>
      </c>
      <c r="E36" s="16">
        <v>8</v>
      </c>
      <c r="F36" s="16">
        <v>4</v>
      </c>
      <c r="G36" s="29"/>
      <c r="H36" s="31"/>
    </row>
    <row r="37" spans="1:8" x14ac:dyDescent="0.25">
      <c r="A37" s="21"/>
      <c r="B37" s="26"/>
      <c r="C37" s="16" t="s">
        <v>30</v>
      </c>
      <c r="D37" s="27">
        <v>22</v>
      </c>
      <c r="E37" s="16">
        <v>8</v>
      </c>
      <c r="F37" s="16">
        <v>4</v>
      </c>
      <c r="G37" s="16">
        <v>15.16</v>
      </c>
      <c r="H37" s="32">
        <f>SUM(E37+F37)/6*G37</f>
        <v>30.32</v>
      </c>
    </row>
    <row r="38" spans="1:8" x14ac:dyDescent="0.25">
      <c r="A38" s="21"/>
      <c r="B38" s="26"/>
      <c r="C38" s="16" t="s">
        <v>14</v>
      </c>
      <c r="D38" s="27">
        <v>22</v>
      </c>
      <c r="E38" s="16">
        <v>8</v>
      </c>
      <c r="F38" s="16">
        <v>4</v>
      </c>
      <c r="G38" s="16" t="s">
        <v>13</v>
      </c>
      <c r="H38" s="32">
        <f>SUM(E38*F38)/144</f>
        <v>0.22222222222222221</v>
      </c>
    </row>
    <row r="39" spans="1:8" x14ac:dyDescent="0.25">
      <c r="A39" s="21"/>
      <c r="B39" s="26"/>
      <c r="C39" s="16" t="s">
        <v>30</v>
      </c>
      <c r="D39" s="27">
        <v>22</v>
      </c>
      <c r="E39" s="16">
        <v>8</v>
      </c>
      <c r="F39" s="16">
        <v>2</v>
      </c>
      <c r="G39" s="16">
        <v>2.25</v>
      </c>
      <c r="H39" s="32">
        <f>SUM(E39+F39)/6*G39</f>
        <v>3.75</v>
      </c>
    </row>
    <row r="40" spans="1:8" x14ac:dyDescent="0.25">
      <c r="A40" s="21"/>
      <c r="B40" s="26"/>
      <c r="C40" s="16" t="s">
        <v>14</v>
      </c>
      <c r="D40" s="27">
        <v>22</v>
      </c>
      <c r="E40" s="16">
        <v>8</v>
      </c>
      <c r="F40" s="16">
        <v>2</v>
      </c>
      <c r="G40" s="16" t="s">
        <v>13</v>
      </c>
      <c r="H40" s="32">
        <f>SUM(E40*F40)/144</f>
        <v>0.1111111111111111</v>
      </c>
    </row>
    <row r="41" spans="1:8" x14ac:dyDescent="0.25">
      <c r="A41" s="21"/>
      <c r="B41" s="26" t="s">
        <v>21</v>
      </c>
      <c r="C41" s="16" t="s">
        <v>16</v>
      </c>
      <c r="D41" s="27">
        <v>22</v>
      </c>
      <c r="E41" s="16">
        <v>6</v>
      </c>
      <c r="F41" s="16">
        <v>6</v>
      </c>
      <c r="G41" s="16">
        <v>0.5</v>
      </c>
      <c r="H41" s="32">
        <v>3.14</v>
      </c>
    </row>
    <row r="42" spans="1:8" x14ac:dyDescent="0.25">
      <c r="A42" s="21"/>
      <c r="B42" s="26" t="s">
        <v>22</v>
      </c>
      <c r="C42" s="16" t="s">
        <v>16</v>
      </c>
      <c r="D42" s="27">
        <v>22</v>
      </c>
      <c r="E42" s="16">
        <v>9</v>
      </c>
      <c r="F42" s="16">
        <v>9</v>
      </c>
      <c r="G42" s="16" t="s">
        <v>13</v>
      </c>
      <c r="H42" s="32">
        <v>11.77</v>
      </c>
    </row>
    <row r="43" spans="1:8" x14ac:dyDescent="0.25">
      <c r="A43" s="21"/>
      <c r="B43" s="26"/>
      <c r="C43" s="16" t="s">
        <v>63</v>
      </c>
      <c r="D43" s="27">
        <v>22</v>
      </c>
      <c r="E43" s="16">
        <v>48</v>
      </c>
      <c r="F43" s="16">
        <v>12</v>
      </c>
      <c r="G43" s="16">
        <v>1.5</v>
      </c>
      <c r="H43" s="32">
        <f>SUM(E43+F43)/6*G43</f>
        <v>15</v>
      </c>
    </row>
    <row r="44" spans="1:8" x14ac:dyDescent="0.25">
      <c r="A44" s="21"/>
      <c r="B44" s="26"/>
      <c r="C44" s="16" t="s">
        <v>14</v>
      </c>
      <c r="D44" s="27">
        <v>22</v>
      </c>
      <c r="E44" s="16">
        <v>12</v>
      </c>
      <c r="F44" s="16">
        <v>18</v>
      </c>
      <c r="G44" s="16" t="s">
        <v>13</v>
      </c>
      <c r="H44" s="32">
        <f>SUM(E44*F44)/144*2</f>
        <v>3</v>
      </c>
    </row>
    <row r="45" spans="1:8" x14ac:dyDescent="0.25">
      <c r="A45" s="21"/>
      <c r="B45" s="26"/>
      <c r="C45" s="16" t="s">
        <v>30</v>
      </c>
      <c r="D45" s="27">
        <v>22</v>
      </c>
      <c r="E45" s="16">
        <v>20</v>
      </c>
      <c r="F45" s="16">
        <v>8</v>
      </c>
      <c r="G45" s="16">
        <v>11</v>
      </c>
      <c r="H45" s="32">
        <f>SUM(E45+F45)/6*G45</f>
        <v>51.333333333333336</v>
      </c>
    </row>
    <row r="46" spans="1:8" x14ac:dyDescent="0.25">
      <c r="A46" s="22" t="s">
        <v>17</v>
      </c>
      <c r="B46" s="22"/>
      <c r="C46" s="22"/>
      <c r="D46" s="22"/>
      <c r="E46" s="22"/>
      <c r="F46" s="22"/>
      <c r="G46" s="22"/>
      <c r="H46" s="43">
        <f>SUM(H7:H45)</f>
        <v>1056.8616666666667</v>
      </c>
    </row>
    <row r="47" spans="1:8" x14ac:dyDescent="0.25">
      <c r="A47" s="21"/>
      <c r="B47" s="26" t="s">
        <v>19</v>
      </c>
      <c r="C47" s="29" t="s">
        <v>12</v>
      </c>
      <c r="D47" s="27">
        <v>22</v>
      </c>
      <c r="E47" s="16">
        <v>48</v>
      </c>
      <c r="F47" s="16">
        <v>10</v>
      </c>
      <c r="G47" s="30">
        <v>2</v>
      </c>
      <c r="H47" s="31">
        <f>SUM(E47+F47+E48+F48)/6*G47/2</f>
        <v>14.666666666666666</v>
      </c>
    </row>
    <row r="48" spans="1:8" x14ac:dyDescent="0.25">
      <c r="A48" s="21"/>
      <c r="B48" s="26" t="s">
        <v>13</v>
      </c>
      <c r="C48" s="29"/>
      <c r="D48" s="27" t="s">
        <v>13</v>
      </c>
      <c r="E48" s="16">
        <v>20</v>
      </c>
      <c r="F48" s="16">
        <v>10</v>
      </c>
      <c r="G48" s="30"/>
      <c r="H48" s="31"/>
    </row>
    <row r="49" spans="1:8" x14ac:dyDescent="0.25">
      <c r="A49" s="21"/>
      <c r="B49" s="26"/>
      <c r="C49" s="16" t="s">
        <v>30</v>
      </c>
      <c r="D49" s="27">
        <v>22</v>
      </c>
      <c r="E49" s="16">
        <v>20</v>
      </c>
      <c r="F49" s="16">
        <v>10</v>
      </c>
      <c r="G49" s="16">
        <v>1</v>
      </c>
      <c r="H49" s="28">
        <f>SUM(E49+F49)/6*G49</f>
        <v>5</v>
      </c>
    </row>
    <row r="50" spans="1:8" x14ac:dyDescent="0.25">
      <c r="A50" s="21"/>
      <c r="B50" s="26"/>
      <c r="C50" s="16" t="s">
        <v>30</v>
      </c>
      <c r="D50" s="27">
        <v>22</v>
      </c>
      <c r="E50" s="16">
        <v>18</v>
      </c>
      <c r="F50" s="16">
        <v>8</v>
      </c>
      <c r="G50" s="16">
        <v>9</v>
      </c>
      <c r="H50" s="28">
        <f>SUM(E50+F50)/6*G50</f>
        <v>39</v>
      </c>
    </row>
    <row r="51" spans="1:8" x14ac:dyDescent="0.25">
      <c r="A51" s="21"/>
      <c r="B51" s="26"/>
      <c r="C51" s="29" t="s">
        <v>12</v>
      </c>
      <c r="D51" s="27">
        <v>22</v>
      </c>
      <c r="E51" s="16">
        <v>18</v>
      </c>
      <c r="F51" s="16">
        <v>8</v>
      </c>
      <c r="G51" s="29">
        <v>1</v>
      </c>
      <c r="H51" s="31">
        <f>SUM(E51+F51+E52+F52)/6*G51/2</f>
        <v>4.166666666666667</v>
      </c>
    </row>
    <row r="52" spans="1:8" x14ac:dyDescent="0.25">
      <c r="A52" s="21"/>
      <c r="B52" s="26"/>
      <c r="C52" s="29"/>
      <c r="D52" s="27" t="s">
        <v>13</v>
      </c>
      <c r="E52" s="16">
        <v>18</v>
      </c>
      <c r="F52" s="16">
        <v>6</v>
      </c>
      <c r="G52" s="29"/>
      <c r="H52" s="31"/>
    </row>
    <row r="53" spans="1:8" x14ac:dyDescent="0.25">
      <c r="A53" s="21"/>
      <c r="B53" s="26"/>
      <c r="C53" s="16" t="s">
        <v>30</v>
      </c>
      <c r="D53" s="27">
        <v>22</v>
      </c>
      <c r="E53" s="16">
        <v>18</v>
      </c>
      <c r="F53" s="16">
        <v>6</v>
      </c>
      <c r="G53" s="16">
        <v>32.5</v>
      </c>
      <c r="H53" s="28">
        <f>SUM(E53+F53)/6*G53</f>
        <v>130</v>
      </c>
    </row>
    <row r="54" spans="1:8" x14ac:dyDescent="0.25">
      <c r="A54" s="21"/>
      <c r="B54" s="26"/>
      <c r="C54" s="29" t="s">
        <v>12</v>
      </c>
      <c r="D54" s="27">
        <v>22</v>
      </c>
      <c r="E54" s="16">
        <v>18</v>
      </c>
      <c r="F54" s="16">
        <v>6</v>
      </c>
      <c r="G54" s="29">
        <v>1.5</v>
      </c>
      <c r="H54" s="31">
        <f>SUM(E54+F54+E55+F55)/6*G54/2</f>
        <v>5</v>
      </c>
    </row>
    <row r="55" spans="1:8" x14ac:dyDescent="0.25">
      <c r="A55" s="21"/>
      <c r="B55" s="26"/>
      <c r="C55" s="29"/>
      <c r="D55" s="27" t="s">
        <v>13</v>
      </c>
      <c r="E55" s="16">
        <v>10</v>
      </c>
      <c r="F55" s="16">
        <v>6</v>
      </c>
      <c r="G55" s="29"/>
      <c r="H55" s="31"/>
    </row>
    <row r="56" spans="1:8" x14ac:dyDescent="0.25">
      <c r="A56" s="21"/>
      <c r="B56" s="26"/>
      <c r="C56" s="16" t="s">
        <v>30</v>
      </c>
      <c r="D56" s="27">
        <v>22</v>
      </c>
      <c r="E56" s="16">
        <v>10</v>
      </c>
      <c r="F56" s="16">
        <v>6</v>
      </c>
      <c r="G56" s="16">
        <v>9.5</v>
      </c>
      <c r="H56" s="32">
        <f>SUM(E56+F56)/6*G56</f>
        <v>25.333333333333332</v>
      </c>
    </row>
    <row r="57" spans="1:8" x14ac:dyDescent="0.25">
      <c r="A57" s="21"/>
      <c r="B57" s="26"/>
      <c r="C57" s="29" t="s">
        <v>12</v>
      </c>
      <c r="D57" s="27">
        <v>22</v>
      </c>
      <c r="E57" s="16">
        <v>10</v>
      </c>
      <c r="F57" s="16">
        <v>6</v>
      </c>
      <c r="G57" s="29">
        <v>1.5</v>
      </c>
      <c r="H57" s="31">
        <f>SUM(E57+F57+E58+F58)/6*G57/2</f>
        <v>3.75</v>
      </c>
    </row>
    <row r="58" spans="1:8" x14ac:dyDescent="0.25">
      <c r="A58" s="21"/>
      <c r="B58" s="26"/>
      <c r="C58" s="29"/>
      <c r="D58" s="27" t="s">
        <v>13</v>
      </c>
      <c r="E58" s="16">
        <v>10</v>
      </c>
      <c r="F58" s="16">
        <v>4</v>
      </c>
      <c r="G58" s="29"/>
      <c r="H58" s="31"/>
    </row>
    <row r="59" spans="1:8" x14ac:dyDescent="0.25">
      <c r="A59" s="21"/>
      <c r="B59" s="26"/>
      <c r="C59" s="16" t="s">
        <v>30</v>
      </c>
      <c r="D59" s="27">
        <v>22</v>
      </c>
      <c r="E59" s="16">
        <v>10</v>
      </c>
      <c r="F59" s="16">
        <v>4</v>
      </c>
      <c r="G59" s="16">
        <v>31</v>
      </c>
      <c r="H59" s="32">
        <f>SUM(E59+F59)/6*G59</f>
        <v>72.333333333333343</v>
      </c>
    </row>
    <row r="60" spans="1:8" x14ac:dyDescent="0.25">
      <c r="A60" s="21"/>
      <c r="B60" s="26"/>
      <c r="C60" s="16" t="s">
        <v>14</v>
      </c>
      <c r="D60" s="27">
        <v>22</v>
      </c>
      <c r="E60" s="16">
        <v>10</v>
      </c>
      <c r="F60" s="16">
        <v>4</v>
      </c>
      <c r="G60" s="16" t="s">
        <v>13</v>
      </c>
      <c r="H60" s="32">
        <f>SUM(E60*F60)/144</f>
        <v>0.27777777777777779</v>
      </c>
    </row>
    <row r="61" spans="1:8" x14ac:dyDescent="0.25">
      <c r="A61" s="21"/>
      <c r="B61" s="26"/>
      <c r="C61" s="16" t="s">
        <v>30</v>
      </c>
      <c r="D61" s="27">
        <v>22</v>
      </c>
      <c r="E61" s="16">
        <v>10</v>
      </c>
      <c r="F61" s="16">
        <v>4</v>
      </c>
      <c r="G61" s="16">
        <v>8</v>
      </c>
      <c r="H61" s="32">
        <f>SUM(E61+F61)/6*G61</f>
        <v>18.666666666666668</v>
      </c>
    </row>
    <row r="62" spans="1:8" x14ac:dyDescent="0.25">
      <c r="A62" s="21"/>
      <c r="B62" s="26"/>
      <c r="C62" s="16" t="s">
        <v>14</v>
      </c>
      <c r="D62" s="27">
        <v>22</v>
      </c>
      <c r="E62" s="16">
        <v>10</v>
      </c>
      <c r="F62" s="16">
        <v>4</v>
      </c>
      <c r="G62" s="16" t="s">
        <v>13</v>
      </c>
      <c r="H62" s="32">
        <f>SUM(E62*F62)/144</f>
        <v>0.27777777777777779</v>
      </c>
    </row>
    <row r="63" spans="1:8" x14ac:dyDescent="0.25">
      <c r="A63" s="21"/>
      <c r="B63" s="26"/>
      <c r="C63" s="16" t="s">
        <v>30</v>
      </c>
      <c r="D63" s="27">
        <v>22</v>
      </c>
      <c r="E63" s="16">
        <v>10</v>
      </c>
      <c r="F63" s="16">
        <v>4</v>
      </c>
      <c r="G63" s="16">
        <v>17.5</v>
      </c>
      <c r="H63" s="32">
        <f>SUM(E63+F63)/6*G63</f>
        <v>40.833333333333336</v>
      </c>
    </row>
    <row r="64" spans="1:8" x14ac:dyDescent="0.25">
      <c r="A64" s="21"/>
      <c r="B64" s="26"/>
      <c r="C64" s="16" t="s">
        <v>14</v>
      </c>
      <c r="D64" s="27">
        <v>22</v>
      </c>
      <c r="E64" s="16">
        <v>10</v>
      </c>
      <c r="F64" s="16">
        <v>4</v>
      </c>
      <c r="G64" s="16" t="s">
        <v>13</v>
      </c>
      <c r="H64" s="32">
        <f>SUM(E64*F64)/144</f>
        <v>0.27777777777777779</v>
      </c>
    </row>
    <row r="65" spans="1:8" x14ac:dyDescent="0.25">
      <c r="A65" s="21"/>
      <c r="B65" s="26"/>
      <c r="C65" s="16" t="s">
        <v>30</v>
      </c>
      <c r="D65" s="27">
        <v>22</v>
      </c>
      <c r="E65" s="16">
        <v>10</v>
      </c>
      <c r="F65" s="16">
        <v>4</v>
      </c>
      <c r="G65" s="16">
        <v>12</v>
      </c>
      <c r="H65" s="32">
        <f>SUM(E65+F65)/6*G65</f>
        <v>28</v>
      </c>
    </row>
    <row r="66" spans="1:8" x14ac:dyDescent="0.25">
      <c r="A66" s="21"/>
      <c r="B66" s="26"/>
      <c r="C66" s="16" t="s">
        <v>14</v>
      </c>
      <c r="D66" s="27">
        <v>22</v>
      </c>
      <c r="E66" s="16">
        <v>10</v>
      </c>
      <c r="F66" s="16">
        <v>4</v>
      </c>
      <c r="G66" s="16" t="s">
        <v>13</v>
      </c>
      <c r="H66" s="32">
        <f>SUM(E66*F66)/144</f>
        <v>0.27777777777777779</v>
      </c>
    </row>
    <row r="67" spans="1:8" x14ac:dyDescent="0.25">
      <c r="A67" s="21"/>
      <c r="B67" s="26"/>
      <c r="C67" s="16" t="s">
        <v>30</v>
      </c>
      <c r="D67" s="27">
        <v>22</v>
      </c>
      <c r="E67" s="16">
        <v>10</v>
      </c>
      <c r="F67" s="16">
        <v>4</v>
      </c>
      <c r="G67" s="16">
        <v>6.5</v>
      </c>
      <c r="H67" s="32">
        <f>SUM(E67+F67)/6*G67</f>
        <v>15.166666666666668</v>
      </c>
    </row>
    <row r="68" spans="1:8" x14ac:dyDescent="0.25">
      <c r="A68" s="21"/>
      <c r="B68" s="26"/>
      <c r="C68" s="16" t="s">
        <v>14</v>
      </c>
      <c r="D68" s="27">
        <v>22</v>
      </c>
      <c r="E68" s="16">
        <v>10</v>
      </c>
      <c r="F68" s="16">
        <v>4</v>
      </c>
      <c r="G68" s="16" t="s">
        <v>13</v>
      </c>
      <c r="H68" s="32">
        <f>SUM(E68*F68)/144</f>
        <v>0.27777777777777779</v>
      </c>
    </row>
    <row r="69" spans="1:8" x14ac:dyDescent="0.25">
      <c r="A69" s="21"/>
      <c r="B69" s="26"/>
      <c r="C69" s="16" t="s">
        <v>30</v>
      </c>
      <c r="D69" s="27">
        <v>22</v>
      </c>
      <c r="E69" s="16">
        <v>5</v>
      </c>
      <c r="F69" s="16">
        <v>10</v>
      </c>
      <c r="G69" s="16">
        <v>3</v>
      </c>
      <c r="H69" s="32">
        <f>SUM(E69+F69)/6*G69</f>
        <v>7.5</v>
      </c>
    </row>
    <row r="70" spans="1:8" x14ac:dyDescent="0.25">
      <c r="A70" s="21"/>
      <c r="B70" s="26"/>
      <c r="C70" s="29" t="s">
        <v>12</v>
      </c>
      <c r="D70" s="27">
        <v>22</v>
      </c>
      <c r="E70" s="16">
        <v>5</v>
      </c>
      <c r="F70" s="16">
        <v>10</v>
      </c>
      <c r="G70" s="29">
        <v>0.83</v>
      </c>
      <c r="H70" s="31">
        <f>SUM(E70+F70+E71+F71)/6*G70/2</f>
        <v>2.0058333333333329</v>
      </c>
    </row>
    <row r="71" spans="1:8" x14ac:dyDescent="0.25">
      <c r="A71" s="21"/>
      <c r="B71" s="26"/>
      <c r="C71" s="29"/>
      <c r="D71" s="27" t="s">
        <v>13</v>
      </c>
      <c r="E71" s="16">
        <v>10</v>
      </c>
      <c r="F71" s="16">
        <v>4</v>
      </c>
      <c r="G71" s="29"/>
      <c r="H71" s="31"/>
    </row>
    <row r="72" spans="1:8" x14ac:dyDescent="0.25">
      <c r="A72" s="21"/>
      <c r="B72" s="26"/>
      <c r="C72" s="16" t="s">
        <v>30</v>
      </c>
      <c r="D72" s="27">
        <v>22</v>
      </c>
      <c r="E72" s="16">
        <v>10</v>
      </c>
      <c r="F72" s="16">
        <v>4</v>
      </c>
      <c r="G72" s="16">
        <v>24.66</v>
      </c>
      <c r="H72" s="32">
        <f>SUM(E72+F72)/6*G72</f>
        <v>57.540000000000006</v>
      </c>
    </row>
    <row r="73" spans="1:8" x14ac:dyDescent="0.25">
      <c r="A73" s="21"/>
      <c r="B73" s="26"/>
      <c r="C73" s="16" t="s">
        <v>14</v>
      </c>
      <c r="D73" s="27">
        <v>22</v>
      </c>
      <c r="E73" s="16">
        <v>10</v>
      </c>
      <c r="F73" s="16">
        <v>4</v>
      </c>
      <c r="G73" s="16" t="s">
        <v>13</v>
      </c>
      <c r="H73" s="32">
        <f>SUM(E73*F73)/144</f>
        <v>0.27777777777777779</v>
      </c>
    </row>
    <row r="74" spans="1:8" x14ac:dyDescent="0.25">
      <c r="A74" s="21"/>
      <c r="B74" s="26" t="s">
        <v>15</v>
      </c>
      <c r="C74" s="16" t="s">
        <v>16</v>
      </c>
      <c r="D74" s="27">
        <v>22</v>
      </c>
      <c r="E74" s="16">
        <v>6</v>
      </c>
      <c r="F74" s="16">
        <v>6</v>
      </c>
      <c r="G74" s="16">
        <v>0.5</v>
      </c>
      <c r="H74" s="32">
        <v>2.35</v>
      </c>
    </row>
    <row r="75" spans="1:8" x14ac:dyDescent="0.25">
      <c r="A75" s="33"/>
      <c r="B75" s="26" t="s">
        <v>23</v>
      </c>
      <c r="C75" s="16" t="s">
        <v>16</v>
      </c>
      <c r="D75" s="27">
        <v>22</v>
      </c>
      <c r="E75" s="16">
        <v>9</v>
      </c>
      <c r="F75" s="16">
        <v>9</v>
      </c>
      <c r="G75" s="16">
        <v>0.5</v>
      </c>
      <c r="H75" s="32">
        <v>3.53</v>
      </c>
    </row>
    <row r="76" spans="1:8" x14ac:dyDescent="0.25">
      <c r="A76" s="21"/>
      <c r="B76" s="26"/>
      <c r="C76" s="16" t="s">
        <v>63</v>
      </c>
      <c r="D76" s="27">
        <v>22</v>
      </c>
      <c r="E76" s="16">
        <v>48</v>
      </c>
      <c r="F76" s="16">
        <v>12</v>
      </c>
      <c r="G76" s="16">
        <v>1.5</v>
      </c>
      <c r="H76" s="32">
        <f>SUM(E76+F76)/6*G76</f>
        <v>15</v>
      </c>
    </row>
    <row r="77" spans="1:8" x14ac:dyDescent="0.25">
      <c r="A77" s="21"/>
      <c r="B77" s="26"/>
      <c r="C77" s="16" t="s">
        <v>14</v>
      </c>
      <c r="D77" s="27">
        <v>22</v>
      </c>
      <c r="E77" s="16">
        <v>12</v>
      </c>
      <c r="F77" s="16">
        <v>18</v>
      </c>
      <c r="G77" s="16" t="s">
        <v>13</v>
      </c>
      <c r="H77" s="32">
        <f>SUM(E77*F77)/144*2</f>
        <v>3</v>
      </c>
    </row>
    <row r="78" spans="1:8" x14ac:dyDescent="0.25">
      <c r="A78" s="21"/>
      <c r="B78" s="26"/>
      <c r="C78" s="16" t="s">
        <v>30</v>
      </c>
      <c r="D78" s="27">
        <v>22</v>
      </c>
      <c r="E78" s="16">
        <v>20</v>
      </c>
      <c r="F78" s="16">
        <v>8</v>
      </c>
      <c r="G78" s="16">
        <v>5</v>
      </c>
      <c r="H78" s="32">
        <f>SUM(E78+F78)/6*G78</f>
        <v>23.333333333333336</v>
      </c>
    </row>
    <row r="79" spans="1:8" x14ac:dyDescent="0.25">
      <c r="A79" s="44" t="s">
        <v>17</v>
      </c>
      <c r="B79" s="45"/>
      <c r="C79" s="45"/>
      <c r="D79" s="45"/>
      <c r="E79" s="45"/>
      <c r="F79" s="45"/>
      <c r="G79" s="46"/>
      <c r="H79" s="43">
        <f>SUM(H47:H78)</f>
        <v>517.84249999999997</v>
      </c>
    </row>
    <row r="80" spans="1:8" x14ac:dyDescent="0.25">
      <c r="A80" s="21"/>
      <c r="B80" s="26" t="s">
        <v>20</v>
      </c>
      <c r="C80" s="29" t="s">
        <v>12</v>
      </c>
      <c r="D80" s="27">
        <v>22</v>
      </c>
      <c r="E80" s="16">
        <v>44</v>
      </c>
      <c r="F80" s="16">
        <v>14</v>
      </c>
      <c r="G80" s="30">
        <v>2</v>
      </c>
      <c r="H80" s="31">
        <f>SUM(E80+F80+E81+F81)/6*G80/2</f>
        <v>15.333333333333334</v>
      </c>
    </row>
    <row r="81" spans="1:8" x14ac:dyDescent="0.25">
      <c r="A81" s="21"/>
      <c r="B81" s="26" t="s">
        <v>13</v>
      </c>
      <c r="C81" s="29"/>
      <c r="D81" s="27" t="s">
        <v>13</v>
      </c>
      <c r="E81" s="16">
        <v>24</v>
      </c>
      <c r="F81" s="16">
        <v>10</v>
      </c>
      <c r="G81" s="30"/>
      <c r="H81" s="31"/>
    </row>
    <row r="82" spans="1:8" x14ac:dyDescent="0.25">
      <c r="A82" s="21"/>
      <c r="B82" s="26"/>
      <c r="C82" s="16" t="s">
        <v>30</v>
      </c>
      <c r="D82" s="27">
        <v>22</v>
      </c>
      <c r="E82" s="16">
        <v>24</v>
      </c>
      <c r="F82" s="16">
        <v>10</v>
      </c>
      <c r="G82" s="16">
        <v>31</v>
      </c>
      <c r="H82" s="28">
        <f>SUM(E82+F82)/6*G82</f>
        <v>175.66666666666669</v>
      </c>
    </row>
    <row r="83" spans="1:8" x14ac:dyDescent="0.25">
      <c r="A83" s="21"/>
      <c r="B83" s="26"/>
      <c r="C83" s="16" t="s">
        <v>30</v>
      </c>
      <c r="D83" s="27">
        <v>22</v>
      </c>
      <c r="E83" s="16">
        <v>22</v>
      </c>
      <c r="F83" s="16">
        <v>10</v>
      </c>
      <c r="G83" s="16">
        <v>42.5</v>
      </c>
      <c r="H83" s="28">
        <f>SUM(E83+F83)/6*G83</f>
        <v>226.66666666666666</v>
      </c>
    </row>
    <row r="84" spans="1:8" x14ac:dyDescent="0.25">
      <c r="A84" s="21"/>
      <c r="B84" s="26"/>
      <c r="C84" s="29" t="s">
        <v>12</v>
      </c>
      <c r="D84" s="27">
        <v>22</v>
      </c>
      <c r="E84" s="16">
        <v>22</v>
      </c>
      <c r="F84" s="16">
        <v>10</v>
      </c>
      <c r="G84" s="29">
        <v>1.66</v>
      </c>
      <c r="H84" s="31">
        <f>SUM(E84+F84+E85+F85)/6*G84/2</f>
        <v>8.2999999999999989</v>
      </c>
    </row>
    <row r="85" spans="1:8" x14ac:dyDescent="0.25">
      <c r="A85" s="21"/>
      <c r="B85" s="26"/>
      <c r="C85" s="29"/>
      <c r="D85" s="27" t="s">
        <v>13</v>
      </c>
      <c r="E85" s="16">
        <v>20</v>
      </c>
      <c r="F85" s="16">
        <v>8</v>
      </c>
      <c r="G85" s="29"/>
      <c r="H85" s="31"/>
    </row>
    <row r="86" spans="1:8" x14ac:dyDescent="0.25">
      <c r="A86" s="21"/>
      <c r="B86" s="26"/>
      <c r="C86" s="16" t="s">
        <v>30</v>
      </c>
      <c r="D86" s="27">
        <v>22</v>
      </c>
      <c r="E86" s="16">
        <v>20</v>
      </c>
      <c r="F86" s="16">
        <v>8</v>
      </c>
      <c r="G86" s="16">
        <v>29</v>
      </c>
      <c r="H86" s="28">
        <f>SUM(E86+F86)/6*G86</f>
        <v>135.33333333333334</v>
      </c>
    </row>
    <row r="87" spans="1:8" x14ac:dyDescent="0.25">
      <c r="A87" s="21"/>
      <c r="B87" s="26"/>
      <c r="C87" s="29" t="s">
        <v>12</v>
      </c>
      <c r="D87" s="27">
        <v>22</v>
      </c>
      <c r="E87" s="16">
        <v>20</v>
      </c>
      <c r="F87" s="16">
        <v>8</v>
      </c>
      <c r="G87" s="29">
        <v>1.66</v>
      </c>
      <c r="H87" s="31">
        <f>SUM(E87+F87+E88+F88)/6*G87/2</f>
        <v>7.47</v>
      </c>
    </row>
    <row r="88" spans="1:8" x14ac:dyDescent="0.25">
      <c r="A88" s="21"/>
      <c r="B88" s="26"/>
      <c r="C88" s="29"/>
      <c r="D88" s="27" t="s">
        <v>13</v>
      </c>
      <c r="E88" s="16">
        <v>20</v>
      </c>
      <c r="F88" s="16">
        <v>6</v>
      </c>
      <c r="G88" s="29"/>
      <c r="H88" s="31"/>
    </row>
    <row r="89" spans="1:8" x14ac:dyDescent="0.25">
      <c r="A89" s="21"/>
      <c r="B89" s="26"/>
      <c r="C89" s="16" t="s">
        <v>30</v>
      </c>
      <c r="D89" s="27">
        <v>22</v>
      </c>
      <c r="E89" s="16">
        <v>20</v>
      </c>
      <c r="F89" s="16">
        <v>6</v>
      </c>
      <c r="G89" s="16">
        <v>22</v>
      </c>
      <c r="H89" s="32">
        <f>SUM(E89+F89)/6*G89</f>
        <v>95.333333333333329</v>
      </c>
    </row>
    <row r="90" spans="1:8" x14ac:dyDescent="0.25">
      <c r="A90" s="21"/>
      <c r="B90" s="26"/>
      <c r="C90" s="29" t="s">
        <v>12</v>
      </c>
      <c r="D90" s="27">
        <v>22</v>
      </c>
      <c r="E90" s="16">
        <v>20</v>
      </c>
      <c r="F90" s="16">
        <v>6</v>
      </c>
      <c r="G90" s="29">
        <v>1.5</v>
      </c>
      <c r="H90" s="31">
        <f>SUM(E90+F90+E91+F91)/6*G90/2</f>
        <v>5.5</v>
      </c>
    </row>
    <row r="91" spans="1:8" x14ac:dyDescent="0.25">
      <c r="A91" s="21"/>
      <c r="B91" s="26"/>
      <c r="C91" s="29"/>
      <c r="D91" s="27" t="s">
        <v>13</v>
      </c>
      <c r="E91" s="16">
        <v>12</v>
      </c>
      <c r="F91" s="16">
        <v>6</v>
      </c>
      <c r="G91" s="29"/>
      <c r="H91" s="31"/>
    </row>
    <row r="92" spans="1:8" x14ac:dyDescent="0.25">
      <c r="A92" s="21"/>
      <c r="B92" s="26"/>
      <c r="C92" s="16" t="s">
        <v>30</v>
      </c>
      <c r="D92" s="27">
        <v>22</v>
      </c>
      <c r="E92" s="16">
        <v>12</v>
      </c>
      <c r="F92" s="16">
        <v>6</v>
      </c>
      <c r="G92" s="16">
        <v>48.5</v>
      </c>
      <c r="H92" s="32">
        <f>SUM(E92+F92)/6*G92</f>
        <v>145.5</v>
      </c>
    </row>
    <row r="93" spans="1:8" x14ac:dyDescent="0.25">
      <c r="A93" s="21"/>
      <c r="B93" s="26"/>
      <c r="C93" s="16" t="s">
        <v>14</v>
      </c>
      <c r="D93" s="27">
        <v>22</v>
      </c>
      <c r="E93" s="16">
        <v>12</v>
      </c>
      <c r="F93" s="16">
        <v>6</v>
      </c>
      <c r="G93" s="16" t="s">
        <v>13</v>
      </c>
      <c r="H93" s="32">
        <f>SUM(E93*F93)/144</f>
        <v>0.5</v>
      </c>
    </row>
    <row r="94" spans="1:8" x14ac:dyDescent="0.25">
      <c r="A94" s="21"/>
      <c r="B94" s="26"/>
      <c r="C94" s="16" t="s">
        <v>30</v>
      </c>
      <c r="D94" s="27">
        <v>22</v>
      </c>
      <c r="E94" s="16">
        <v>10</v>
      </c>
      <c r="F94" s="16">
        <v>4</v>
      </c>
      <c r="G94" s="16">
        <v>19</v>
      </c>
      <c r="H94" s="32">
        <f>SUM(E94+F94)/6*G94</f>
        <v>44.333333333333336</v>
      </c>
    </row>
    <row r="95" spans="1:8" x14ac:dyDescent="0.25">
      <c r="A95" s="21"/>
      <c r="B95" s="26"/>
      <c r="C95" s="16" t="s">
        <v>14</v>
      </c>
      <c r="D95" s="27">
        <v>22</v>
      </c>
      <c r="E95" s="16">
        <v>10</v>
      </c>
      <c r="F95" s="16">
        <v>4</v>
      </c>
      <c r="G95" s="16" t="s">
        <v>13</v>
      </c>
      <c r="H95" s="32">
        <f>SUM(E95*F95)/144</f>
        <v>0.27777777777777779</v>
      </c>
    </row>
    <row r="96" spans="1:8" x14ac:dyDescent="0.25">
      <c r="A96" s="21"/>
      <c r="B96" s="26"/>
      <c r="C96" s="16" t="s">
        <v>30</v>
      </c>
      <c r="D96" s="27">
        <v>22</v>
      </c>
      <c r="E96" s="16">
        <v>10</v>
      </c>
      <c r="F96" s="16">
        <v>4</v>
      </c>
      <c r="G96" s="16">
        <v>18</v>
      </c>
      <c r="H96" s="32">
        <f>SUM(E96+F96)/6*G96</f>
        <v>42</v>
      </c>
    </row>
    <row r="97" spans="1:8" x14ac:dyDescent="0.25">
      <c r="A97" s="21"/>
      <c r="B97" s="26"/>
      <c r="C97" s="16" t="s">
        <v>14</v>
      </c>
      <c r="D97" s="27">
        <v>22</v>
      </c>
      <c r="E97" s="16">
        <v>10</v>
      </c>
      <c r="F97" s="16">
        <v>4</v>
      </c>
      <c r="G97" s="16" t="s">
        <v>13</v>
      </c>
      <c r="H97" s="32">
        <f>SUM(E97*F97)/144</f>
        <v>0.27777777777777779</v>
      </c>
    </row>
    <row r="98" spans="1:8" x14ac:dyDescent="0.25">
      <c r="A98" s="21"/>
      <c r="B98" s="26"/>
      <c r="C98" s="16" t="s">
        <v>30</v>
      </c>
      <c r="D98" s="27">
        <v>22</v>
      </c>
      <c r="E98" s="16">
        <v>10</v>
      </c>
      <c r="F98" s="16">
        <v>6</v>
      </c>
      <c r="G98" s="16">
        <v>19</v>
      </c>
      <c r="H98" s="32">
        <f>SUM(E98+F98)/6*G98</f>
        <v>50.666666666666664</v>
      </c>
    </row>
    <row r="99" spans="1:8" x14ac:dyDescent="0.25">
      <c r="A99" s="21"/>
      <c r="B99" s="26"/>
      <c r="C99" s="29" t="s">
        <v>12</v>
      </c>
      <c r="D99" s="27">
        <v>22</v>
      </c>
      <c r="E99" s="16">
        <v>10</v>
      </c>
      <c r="F99" s="16">
        <v>6</v>
      </c>
      <c r="G99" s="29">
        <v>1</v>
      </c>
      <c r="H99" s="31">
        <f>SUM(E99+F99+E100+F100)/6*G99/2</f>
        <v>2.3333333333333335</v>
      </c>
    </row>
    <row r="100" spans="1:8" x14ac:dyDescent="0.25">
      <c r="A100" s="21"/>
      <c r="B100" s="26"/>
      <c r="C100" s="29"/>
      <c r="D100" s="27" t="s">
        <v>13</v>
      </c>
      <c r="E100" s="16">
        <v>8</v>
      </c>
      <c r="F100" s="16">
        <v>4</v>
      </c>
      <c r="G100" s="29"/>
      <c r="H100" s="31"/>
    </row>
    <row r="101" spans="1:8" x14ac:dyDescent="0.25">
      <c r="A101" s="21"/>
      <c r="B101" s="26"/>
      <c r="C101" s="16" t="s">
        <v>30</v>
      </c>
      <c r="D101" s="27">
        <v>22</v>
      </c>
      <c r="E101" s="16">
        <v>8</v>
      </c>
      <c r="F101" s="16">
        <v>4</v>
      </c>
      <c r="G101" s="16">
        <v>28</v>
      </c>
      <c r="H101" s="32">
        <f>SUM(E101+F101)/6*G101</f>
        <v>56</v>
      </c>
    </row>
    <row r="102" spans="1:8" x14ac:dyDescent="0.25">
      <c r="A102" s="21"/>
      <c r="B102" s="26"/>
      <c r="C102" s="16" t="s">
        <v>14</v>
      </c>
      <c r="D102" s="27">
        <v>22</v>
      </c>
      <c r="E102" s="16">
        <v>8</v>
      </c>
      <c r="F102" s="16">
        <v>4</v>
      </c>
      <c r="G102" s="16" t="s">
        <v>13</v>
      </c>
      <c r="H102" s="32">
        <f>SUM(E102*F102)/144</f>
        <v>0.22222222222222221</v>
      </c>
    </row>
    <row r="103" spans="1:8" x14ac:dyDescent="0.25">
      <c r="A103" s="21"/>
      <c r="B103" s="26"/>
      <c r="C103" s="16" t="s">
        <v>30</v>
      </c>
      <c r="D103" s="27">
        <v>22</v>
      </c>
      <c r="E103" s="16">
        <v>10</v>
      </c>
      <c r="F103" s="16">
        <v>4</v>
      </c>
      <c r="G103" s="16">
        <v>1.5</v>
      </c>
      <c r="H103" s="32">
        <f>SUM(E103+F103)/6*G103</f>
        <v>3.5</v>
      </c>
    </row>
    <row r="104" spans="1:8" x14ac:dyDescent="0.25">
      <c r="A104" s="21"/>
      <c r="B104" s="26"/>
      <c r="C104" s="16" t="s">
        <v>14</v>
      </c>
      <c r="D104" s="27">
        <v>22</v>
      </c>
      <c r="E104" s="16">
        <v>10</v>
      </c>
      <c r="F104" s="16">
        <v>4</v>
      </c>
      <c r="G104" s="16" t="s">
        <v>13</v>
      </c>
      <c r="H104" s="32">
        <f>SUM(E104*F104)/144</f>
        <v>0.27777777777777779</v>
      </c>
    </row>
    <row r="105" spans="1:8" x14ac:dyDescent="0.25">
      <c r="A105" s="21"/>
      <c r="B105" s="26"/>
      <c r="C105" s="16" t="s">
        <v>30</v>
      </c>
      <c r="D105" s="27">
        <v>22</v>
      </c>
      <c r="E105" s="16">
        <v>12</v>
      </c>
      <c r="F105" s="16">
        <v>4</v>
      </c>
      <c r="G105" s="16">
        <v>18</v>
      </c>
      <c r="H105" s="32">
        <f>SUM(E105+F105)/6*G105</f>
        <v>48</v>
      </c>
    </row>
    <row r="106" spans="1:8" x14ac:dyDescent="0.25">
      <c r="A106" s="21"/>
      <c r="B106" s="26"/>
      <c r="C106" s="29" t="s">
        <v>12</v>
      </c>
      <c r="D106" s="27">
        <v>22</v>
      </c>
      <c r="E106" s="16">
        <v>12</v>
      </c>
      <c r="F106" s="16">
        <v>4</v>
      </c>
      <c r="G106" s="29">
        <v>1</v>
      </c>
      <c r="H106" s="31">
        <f>SUM(E106+F106+E107+F107)/6*G106/2</f>
        <v>2.3333333333333335</v>
      </c>
    </row>
    <row r="107" spans="1:8" x14ac:dyDescent="0.25">
      <c r="A107" s="21"/>
      <c r="B107" s="26"/>
      <c r="C107" s="29"/>
      <c r="D107" s="27" t="s">
        <v>13</v>
      </c>
      <c r="E107" s="16">
        <v>8</v>
      </c>
      <c r="F107" s="16">
        <v>4</v>
      </c>
      <c r="G107" s="29"/>
      <c r="H107" s="31"/>
    </row>
    <row r="108" spans="1:8" x14ac:dyDescent="0.25">
      <c r="A108" s="21"/>
      <c r="B108" s="26"/>
      <c r="C108" s="16" t="s">
        <v>30</v>
      </c>
      <c r="D108" s="27">
        <v>22</v>
      </c>
      <c r="E108" s="16">
        <v>8</v>
      </c>
      <c r="F108" s="16">
        <v>4</v>
      </c>
      <c r="G108" s="16">
        <v>33</v>
      </c>
      <c r="H108" s="32">
        <f>SUM(E108+F108)/6*G108</f>
        <v>66</v>
      </c>
    </row>
    <row r="109" spans="1:8" x14ac:dyDescent="0.25">
      <c r="A109" s="21"/>
      <c r="B109" s="26"/>
      <c r="C109" s="16" t="s">
        <v>14</v>
      </c>
      <c r="D109" s="27">
        <v>22</v>
      </c>
      <c r="E109" s="16">
        <v>8</v>
      </c>
      <c r="F109" s="16">
        <v>4</v>
      </c>
      <c r="G109" s="16" t="s">
        <v>13</v>
      </c>
      <c r="H109" s="32">
        <f>SUM(E109*F109)/144</f>
        <v>0.22222222222222221</v>
      </c>
    </row>
    <row r="110" spans="1:8" x14ac:dyDescent="0.25">
      <c r="A110" s="21"/>
      <c r="B110" s="26"/>
      <c r="C110" s="16" t="s">
        <v>30</v>
      </c>
      <c r="D110" s="27">
        <v>22</v>
      </c>
      <c r="E110" s="16">
        <v>6</v>
      </c>
      <c r="F110" s="16">
        <v>10</v>
      </c>
      <c r="G110" s="16">
        <v>3</v>
      </c>
      <c r="H110" s="32">
        <f>SUM(E110+F110)/6*G110</f>
        <v>8</v>
      </c>
    </row>
    <row r="111" spans="1:8" x14ac:dyDescent="0.25">
      <c r="A111" s="21"/>
      <c r="B111" s="26"/>
      <c r="C111" s="29" t="s">
        <v>12</v>
      </c>
      <c r="D111" s="27">
        <v>22</v>
      </c>
      <c r="E111" s="16">
        <v>6</v>
      </c>
      <c r="F111" s="16">
        <v>10</v>
      </c>
      <c r="G111" s="29">
        <v>1</v>
      </c>
      <c r="H111" s="31">
        <f>SUM(E111+F111+E112+F112)/6*G111/2</f>
        <v>2.6666666666666665</v>
      </c>
    </row>
    <row r="112" spans="1:8" x14ac:dyDescent="0.25">
      <c r="A112" s="21"/>
      <c r="B112" s="26"/>
      <c r="C112" s="29"/>
      <c r="D112" s="27" t="s">
        <v>13</v>
      </c>
      <c r="E112" s="16">
        <v>12</v>
      </c>
      <c r="F112" s="16">
        <v>4</v>
      </c>
      <c r="G112" s="29"/>
      <c r="H112" s="31"/>
    </row>
    <row r="113" spans="1:8" x14ac:dyDescent="0.25">
      <c r="A113" s="21"/>
      <c r="B113" s="26"/>
      <c r="C113" s="16" t="s">
        <v>30</v>
      </c>
      <c r="D113" s="27">
        <v>22</v>
      </c>
      <c r="E113" s="16">
        <v>12</v>
      </c>
      <c r="F113" s="16">
        <v>4</v>
      </c>
      <c r="G113" s="16">
        <v>14</v>
      </c>
      <c r="H113" s="32">
        <f>SUM(E113+F113)/6*G113</f>
        <v>37.333333333333329</v>
      </c>
    </row>
    <row r="114" spans="1:8" x14ac:dyDescent="0.25">
      <c r="A114" s="21"/>
      <c r="B114" s="26"/>
      <c r="C114" s="16" t="s">
        <v>30</v>
      </c>
      <c r="D114" s="27">
        <v>22</v>
      </c>
      <c r="E114" s="16">
        <v>8</v>
      </c>
      <c r="F114" s="16">
        <v>4</v>
      </c>
      <c r="G114" s="16">
        <v>2</v>
      </c>
      <c r="H114" s="32">
        <f>SUM(E114+F114)/6*G114</f>
        <v>4</v>
      </c>
    </row>
    <row r="115" spans="1:8" x14ac:dyDescent="0.25">
      <c r="A115" s="21"/>
      <c r="B115" s="26"/>
      <c r="C115" s="29" t="s">
        <v>12</v>
      </c>
      <c r="D115" s="27">
        <v>22</v>
      </c>
      <c r="E115" s="16">
        <v>8</v>
      </c>
      <c r="F115" s="16">
        <v>4</v>
      </c>
      <c r="G115" s="29">
        <v>1</v>
      </c>
      <c r="H115" s="31">
        <f>SUM(E115+F115+E116+F116)/6*G115/2</f>
        <v>2.1666666666666665</v>
      </c>
    </row>
    <row r="116" spans="1:8" x14ac:dyDescent="0.25">
      <c r="A116" s="21"/>
      <c r="B116" s="26"/>
      <c r="C116" s="29"/>
      <c r="D116" s="27" t="s">
        <v>13</v>
      </c>
      <c r="E116" s="16">
        <v>10</v>
      </c>
      <c r="F116" s="16">
        <v>4</v>
      </c>
      <c r="G116" s="29"/>
      <c r="H116" s="31"/>
    </row>
    <row r="117" spans="1:8" x14ac:dyDescent="0.25">
      <c r="A117" s="21"/>
      <c r="B117" s="26"/>
      <c r="C117" s="16" t="s">
        <v>30</v>
      </c>
      <c r="D117" s="27">
        <v>22</v>
      </c>
      <c r="E117" s="16">
        <v>10</v>
      </c>
      <c r="F117" s="16">
        <v>4</v>
      </c>
      <c r="G117" s="16">
        <v>21</v>
      </c>
      <c r="H117" s="32">
        <f>SUM(E117+F117)/6*G117</f>
        <v>49</v>
      </c>
    </row>
    <row r="118" spans="1:8" x14ac:dyDescent="0.25">
      <c r="A118" s="21"/>
      <c r="B118" s="26"/>
      <c r="C118" s="29" t="s">
        <v>12</v>
      </c>
      <c r="D118" s="27">
        <v>22</v>
      </c>
      <c r="E118" s="16">
        <v>10</v>
      </c>
      <c r="F118" s="16">
        <v>4</v>
      </c>
      <c r="G118" s="29">
        <v>1</v>
      </c>
      <c r="H118" s="31">
        <f>SUM(E118+F118+E119+F119)/6*G118/2</f>
        <v>2.1666666666666665</v>
      </c>
    </row>
    <row r="119" spans="1:8" x14ac:dyDescent="0.25">
      <c r="A119" s="21"/>
      <c r="B119" s="26"/>
      <c r="C119" s="29"/>
      <c r="D119" s="27" t="s">
        <v>13</v>
      </c>
      <c r="E119" s="16">
        <v>8</v>
      </c>
      <c r="F119" s="16">
        <v>4</v>
      </c>
      <c r="G119" s="29"/>
      <c r="H119" s="31"/>
    </row>
    <row r="120" spans="1:8" x14ac:dyDescent="0.25">
      <c r="A120" s="21"/>
      <c r="B120" s="26"/>
      <c r="C120" s="16" t="s">
        <v>30</v>
      </c>
      <c r="D120" s="27">
        <v>22</v>
      </c>
      <c r="E120" s="16">
        <v>8</v>
      </c>
      <c r="F120" s="16">
        <v>4</v>
      </c>
      <c r="G120" s="16">
        <v>15.5</v>
      </c>
      <c r="H120" s="32">
        <f>SUM(E120+F120)/6*G120</f>
        <v>31</v>
      </c>
    </row>
    <row r="121" spans="1:8" x14ac:dyDescent="0.25">
      <c r="A121" s="21"/>
      <c r="B121" s="26"/>
      <c r="C121" s="16" t="s">
        <v>14</v>
      </c>
      <c r="D121" s="27">
        <v>22</v>
      </c>
      <c r="E121" s="16">
        <v>8</v>
      </c>
      <c r="F121" s="16">
        <v>4</v>
      </c>
      <c r="G121" s="16" t="s">
        <v>13</v>
      </c>
      <c r="H121" s="32">
        <f>SUM(E121*F121)/144</f>
        <v>0.22222222222222221</v>
      </c>
    </row>
    <row r="122" spans="1:8" x14ac:dyDescent="0.25">
      <c r="A122" s="21"/>
      <c r="B122" s="26"/>
      <c r="C122" s="16" t="s">
        <v>30</v>
      </c>
      <c r="D122" s="27">
        <v>22</v>
      </c>
      <c r="E122" s="16">
        <v>8</v>
      </c>
      <c r="F122" s="16">
        <v>4</v>
      </c>
      <c r="G122" s="16">
        <v>3.5</v>
      </c>
      <c r="H122" s="32">
        <f>SUM(E122+F122)/6*G122</f>
        <v>7</v>
      </c>
    </row>
    <row r="123" spans="1:8" x14ac:dyDescent="0.25">
      <c r="A123" s="21"/>
      <c r="B123" s="26"/>
      <c r="C123" s="16" t="s">
        <v>14</v>
      </c>
      <c r="D123" s="27">
        <v>22</v>
      </c>
      <c r="E123" s="16">
        <v>8</v>
      </c>
      <c r="F123" s="16">
        <v>4</v>
      </c>
      <c r="G123" s="16" t="s">
        <v>13</v>
      </c>
      <c r="H123" s="32">
        <f>SUM(E123*F123)/144</f>
        <v>0.22222222222222221</v>
      </c>
    </row>
    <row r="124" spans="1:8" x14ac:dyDescent="0.25">
      <c r="A124" s="21"/>
      <c r="B124" s="26"/>
      <c r="C124" s="16" t="s">
        <v>30</v>
      </c>
      <c r="D124" s="27">
        <v>22</v>
      </c>
      <c r="E124" s="16">
        <v>4</v>
      </c>
      <c r="F124" s="16">
        <v>4</v>
      </c>
      <c r="G124" s="16">
        <v>1.5</v>
      </c>
      <c r="H124" s="32">
        <f>SUM(E124+F124)/6*G124</f>
        <v>2</v>
      </c>
    </row>
    <row r="125" spans="1:8" x14ac:dyDescent="0.25">
      <c r="A125" s="21"/>
      <c r="B125" s="26"/>
      <c r="C125" s="29" t="s">
        <v>12</v>
      </c>
      <c r="D125" s="27">
        <v>22</v>
      </c>
      <c r="E125" s="16">
        <v>4</v>
      </c>
      <c r="F125" s="16">
        <v>4</v>
      </c>
      <c r="G125" s="29">
        <v>0.66</v>
      </c>
      <c r="H125" s="31">
        <f>SUM(E125+F125+E126+F126)/6*G125/2</f>
        <v>1.1000000000000001</v>
      </c>
    </row>
    <row r="126" spans="1:8" x14ac:dyDescent="0.25">
      <c r="A126" s="21"/>
      <c r="B126" s="26"/>
      <c r="C126" s="29"/>
      <c r="D126" s="27" t="s">
        <v>13</v>
      </c>
      <c r="E126" s="16">
        <v>8</v>
      </c>
      <c r="F126" s="16">
        <v>4</v>
      </c>
      <c r="G126" s="29"/>
      <c r="H126" s="31"/>
    </row>
    <row r="127" spans="1:8" x14ac:dyDescent="0.25">
      <c r="A127" s="21"/>
      <c r="B127" s="26"/>
      <c r="C127" s="16" t="s">
        <v>30</v>
      </c>
      <c r="D127" s="27">
        <v>22</v>
      </c>
      <c r="E127" s="16">
        <v>8</v>
      </c>
      <c r="F127" s="16">
        <v>4</v>
      </c>
      <c r="G127" s="16">
        <v>8</v>
      </c>
      <c r="H127" s="32">
        <f>SUM(E127+F127)/6*G127</f>
        <v>16</v>
      </c>
    </row>
    <row r="128" spans="1:8" x14ac:dyDescent="0.25">
      <c r="A128" s="21"/>
      <c r="B128" s="26"/>
      <c r="C128" s="16" t="s">
        <v>14</v>
      </c>
      <c r="D128" s="27">
        <v>22</v>
      </c>
      <c r="E128" s="16">
        <v>8</v>
      </c>
      <c r="F128" s="16">
        <v>4</v>
      </c>
      <c r="G128" s="16" t="s">
        <v>13</v>
      </c>
      <c r="H128" s="32">
        <f>SUM(E128*F128)/144</f>
        <v>0.22222222222222221</v>
      </c>
    </row>
    <row r="129" spans="1:9" x14ac:dyDescent="0.25">
      <c r="A129" s="33"/>
      <c r="B129" s="26" t="s">
        <v>24</v>
      </c>
      <c r="C129" s="16" t="s">
        <v>16</v>
      </c>
      <c r="D129" s="27">
        <v>22</v>
      </c>
      <c r="E129" s="16">
        <v>6</v>
      </c>
      <c r="F129" s="16">
        <v>6</v>
      </c>
      <c r="G129" s="16">
        <v>0.5</v>
      </c>
      <c r="H129" s="32">
        <v>3.95</v>
      </c>
    </row>
    <row r="130" spans="1:9" x14ac:dyDescent="0.25">
      <c r="A130" s="33"/>
      <c r="B130" s="26" t="s">
        <v>25</v>
      </c>
      <c r="C130" s="16" t="s">
        <v>16</v>
      </c>
      <c r="D130" s="27">
        <v>22</v>
      </c>
      <c r="E130" s="16">
        <v>9</v>
      </c>
      <c r="F130" s="16">
        <v>9</v>
      </c>
      <c r="G130" s="16">
        <v>0.5</v>
      </c>
      <c r="H130" s="32">
        <v>5.88</v>
      </c>
    </row>
    <row r="131" spans="1:9" x14ac:dyDescent="0.25">
      <c r="A131" s="21"/>
      <c r="B131" s="26"/>
      <c r="C131" s="16" t="s">
        <v>63</v>
      </c>
      <c r="D131" s="27">
        <v>22</v>
      </c>
      <c r="E131" s="16">
        <v>44</v>
      </c>
      <c r="F131" s="16">
        <v>16</v>
      </c>
      <c r="G131" s="16">
        <v>1.5</v>
      </c>
      <c r="H131" s="32">
        <f>SUM(E131+F131)/6*G131</f>
        <v>15</v>
      </c>
    </row>
    <row r="132" spans="1:9" x14ac:dyDescent="0.25">
      <c r="A132" s="21"/>
      <c r="B132" s="26"/>
      <c r="C132" s="16" t="s">
        <v>14</v>
      </c>
      <c r="D132" s="27">
        <v>22</v>
      </c>
      <c r="E132" s="16">
        <v>12</v>
      </c>
      <c r="F132" s="16">
        <v>16</v>
      </c>
      <c r="G132" s="16" t="s">
        <v>13</v>
      </c>
      <c r="H132" s="32">
        <f>SUM(E132*F132)/144*2</f>
        <v>2.6666666666666665</v>
      </c>
    </row>
    <row r="133" spans="1:9" x14ac:dyDescent="0.25">
      <c r="A133" s="21"/>
      <c r="B133" s="26"/>
      <c r="C133" s="16" t="s">
        <v>30</v>
      </c>
      <c r="D133" s="27">
        <v>22</v>
      </c>
      <c r="E133" s="16">
        <v>22</v>
      </c>
      <c r="F133" s="16">
        <v>10</v>
      </c>
      <c r="G133" s="16">
        <v>10</v>
      </c>
      <c r="H133" s="32">
        <f>SUM(E133+F133)/6*G133</f>
        <v>53.333333333333329</v>
      </c>
    </row>
    <row r="134" spans="1:9" x14ac:dyDescent="0.25">
      <c r="A134" s="44" t="s">
        <v>17</v>
      </c>
      <c r="B134" s="45"/>
      <c r="C134" s="45"/>
      <c r="D134" s="45"/>
      <c r="E134" s="45"/>
      <c r="F134" s="45"/>
      <c r="G134" s="46"/>
      <c r="H134" s="43">
        <f>SUM(H80:H133)</f>
        <v>1375.9777777777781</v>
      </c>
      <c r="I134" s="40">
        <f>SUM(H134+H79+H46)</f>
        <v>2950.6819444444445</v>
      </c>
    </row>
  </sheetData>
  <mergeCells count="74">
    <mergeCell ref="A134:G134"/>
    <mergeCell ref="C106:C107"/>
    <mergeCell ref="G106:G107"/>
    <mergeCell ref="H106:H107"/>
    <mergeCell ref="C111:C112"/>
    <mergeCell ref="G111:G112"/>
    <mergeCell ref="H111:H112"/>
    <mergeCell ref="C115:C116"/>
    <mergeCell ref="G115:G116"/>
    <mergeCell ref="H115:H116"/>
    <mergeCell ref="C118:C119"/>
    <mergeCell ref="G118:G119"/>
    <mergeCell ref="H118:H119"/>
    <mergeCell ref="C125:C126"/>
    <mergeCell ref="G125:G126"/>
    <mergeCell ref="H125:H126"/>
    <mergeCell ref="C90:C91"/>
    <mergeCell ref="G90:G91"/>
    <mergeCell ref="H90:H91"/>
    <mergeCell ref="C99:C100"/>
    <mergeCell ref="G99:G100"/>
    <mergeCell ref="H99:H100"/>
    <mergeCell ref="C84:C85"/>
    <mergeCell ref="G84:G85"/>
    <mergeCell ref="H84:H85"/>
    <mergeCell ref="C87:C88"/>
    <mergeCell ref="G87:G88"/>
    <mergeCell ref="H87:H88"/>
    <mergeCell ref="C70:C71"/>
    <mergeCell ref="G70:G71"/>
    <mergeCell ref="H70:H71"/>
    <mergeCell ref="A79:G79"/>
    <mergeCell ref="C80:C81"/>
    <mergeCell ref="G80:G81"/>
    <mergeCell ref="H80:H81"/>
    <mergeCell ref="C54:C55"/>
    <mergeCell ref="G54:G55"/>
    <mergeCell ref="H54:H55"/>
    <mergeCell ref="C57:C58"/>
    <mergeCell ref="G57:G58"/>
    <mergeCell ref="H57:H58"/>
    <mergeCell ref="A46:G46"/>
    <mergeCell ref="C47:C48"/>
    <mergeCell ref="G47:G48"/>
    <mergeCell ref="H47:H48"/>
    <mergeCell ref="C51:C52"/>
    <mergeCell ref="G51:G52"/>
    <mergeCell ref="H51:H52"/>
    <mergeCell ref="C26:C27"/>
    <mergeCell ref="G26:G27"/>
    <mergeCell ref="H26:H27"/>
    <mergeCell ref="C35:C36"/>
    <mergeCell ref="G35:G36"/>
    <mergeCell ref="H35:H36"/>
    <mergeCell ref="C14:C15"/>
    <mergeCell ref="G14:G15"/>
    <mergeCell ref="H14:H15"/>
    <mergeCell ref="C23:C24"/>
    <mergeCell ref="G23:G24"/>
    <mergeCell ref="H23:H24"/>
    <mergeCell ref="C17:C18"/>
    <mergeCell ref="G17:G18"/>
    <mergeCell ref="H17:H18"/>
    <mergeCell ref="C20:C21"/>
    <mergeCell ref="G20:G21"/>
    <mergeCell ref="H20:H21"/>
    <mergeCell ref="C7:C8"/>
    <mergeCell ref="G7:G8"/>
    <mergeCell ref="H7:H8"/>
    <mergeCell ref="A1:H1"/>
    <mergeCell ref="A2:H2"/>
    <mergeCell ref="A3:H3"/>
    <mergeCell ref="B5:B6"/>
    <mergeCell ref="C5:H5"/>
  </mergeCells>
  <printOptions horizontalCentered="1"/>
  <pageMargins left="0.25" right="0.25" top="0.5" bottom="0.25" header="0.3" footer="0.3"/>
  <pageSetup paperSize="9" scale="80" orientation="portrait" r:id="rId1"/>
  <rowBreaks count="2" manualBreakCount="2">
    <brk id="46" max="7" man="1"/>
    <brk id="79" max="7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88" zoomScaleNormal="100" workbookViewId="0">
      <selection activeCell="B100" sqref="B100:G106"/>
    </sheetView>
  </sheetViews>
  <sheetFormatPr defaultRowHeight="15" x14ac:dyDescent="0.25"/>
  <cols>
    <col min="1" max="2" width="9.140625" style="1"/>
    <col min="3" max="3" width="18.85546875" style="1" customWidth="1"/>
    <col min="4" max="4" width="9.140625" style="1"/>
    <col min="5" max="5" width="12" style="1" bestFit="1" customWidth="1"/>
    <col min="6" max="6" width="16.85546875" style="1" bestFit="1" customWidth="1"/>
    <col min="7" max="7" width="14.42578125" style="1" customWidth="1"/>
    <col min="8" max="8" width="11.7109375" style="1" bestFit="1" customWidth="1"/>
    <col min="9" max="16384" width="9.140625" style="1"/>
  </cols>
  <sheetData>
    <row r="1" spans="1:8" ht="36" x14ac:dyDescent="0.55000000000000004">
      <c r="A1" s="19" t="s">
        <v>0</v>
      </c>
      <c r="B1" s="19"/>
      <c r="C1" s="19"/>
      <c r="D1" s="19"/>
      <c r="E1" s="19"/>
      <c r="F1" s="19"/>
      <c r="G1" s="19"/>
      <c r="H1" s="19"/>
    </row>
    <row r="2" spans="1:8" ht="21" x14ac:dyDescent="0.35">
      <c r="A2" s="5" t="s">
        <v>1</v>
      </c>
      <c r="B2" s="5"/>
      <c r="C2" s="5"/>
      <c r="D2" s="5"/>
      <c r="E2" s="5"/>
      <c r="F2" s="5"/>
      <c r="G2" s="5"/>
      <c r="H2" s="5"/>
    </row>
    <row r="3" spans="1:8" ht="18.75" x14ac:dyDescent="0.3">
      <c r="A3" s="7" t="s">
        <v>70</v>
      </c>
      <c r="B3" s="7"/>
      <c r="C3" s="7"/>
      <c r="D3" s="7"/>
      <c r="E3" s="7"/>
      <c r="F3" s="7"/>
      <c r="G3" s="7"/>
      <c r="H3" s="7"/>
    </row>
    <row r="4" spans="1:8" ht="18.75" x14ac:dyDescent="0.3">
      <c r="A4" s="9"/>
      <c r="B4" s="9"/>
      <c r="C4" s="9"/>
      <c r="D4" s="9"/>
      <c r="E4" s="9"/>
      <c r="F4" s="9"/>
      <c r="G4" s="9"/>
      <c r="H4" s="9"/>
    </row>
    <row r="5" spans="1:8" x14ac:dyDescent="0.25">
      <c r="C5" s="10"/>
      <c r="D5" s="10"/>
      <c r="E5" s="10"/>
      <c r="F5" s="10"/>
      <c r="G5" s="10"/>
      <c r="H5" s="20" t="str">
        <f>Sheet1!H4</f>
        <v>15-08-2021</v>
      </c>
    </row>
    <row r="6" spans="1:8" x14ac:dyDescent="0.25">
      <c r="C6" s="10"/>
      <c r="D6" s="10"/>
      <c r="E6" s="10"/>
      <c r="F6" s="10"/>
      <c r="G6" s="10"/>
      <c r="H6" s="20"/>
    </row>
    <row r="7" spans="1:8" ht="15" customHeight="1" x14ac:dyDescent="0.25">
      <c r="A7" s="21" t="s">
        <v>2</v>
      </c>
      <c r="B7" s="15" t="s">
        <v>3</v>
      </c>
      <c r="C7" s="41" t="s">
        <v>4</v>
      </c>
      <c r="D7" s="41"/>
      <c r="E7" s="41"/>
      <c r="F7" s="41"/>
      <c r="G7" s="41"/>
      <c r="H7" s="41"/>
    </row>
    <row r="8" spans="1:8" ht="15" customHeight="1" x14ac:dyDescent="0.25">
      <c r="A8" s="21" t="s">
        <v>5</v>
      </c>
      <c r="B8" s="15"/>
      <c r="C8" s="24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5" t="s">
        <v>11</v>
      </c>
    </row>
    <row r="9" spans="1:8" x14ac:dyDescent="0.25">
      <c r="A9" s="21"/>
      <c r="B9" s="26" t="s">
        <v>26</v>
      </c>
      <c r="C9" s="16" t="s">
        <v>28</v>
      </c>
      <c r="D9" s="27">
        <v>22</v>
      </c>
      <c r="E9" s="16">
        <v>16</v>
      </c>
      <c r="F9" s="16">
        <v>8</v>
      </c>
      <c r="G9" s="16">
        <v>5</v>
      </c>
      <c r="H9" s="28">
        <f>SUM(E9+F9)/6*G9</f>
        <v>20</v>
      </c>
    </row>
    <row r="10" spans="1:8" x14ac:dyDescent="0.25">
      <c r="A10" s="21"/>
      <c r="B10" s="26" t="s">
        <v>27</v>
      </c>
      <c r="C10" s="29" t="s">
        <v>12</v>
      </c>
      <c r="D10" s="27">
        <v>22</v>
      </c>
      <c r="E10" s="16">
        <v>16</v>
      </c>
      <c r="F10" s="16">
        <v>8</v>
      </c>
      <c r="G10" s="30">
        <v>1</v>
      </c>
      <c r="H10" s="31">
        <f>SUM(E10+F10+E11+F11)/6*G10/2</f>
        <v>3.8333333333333335</v>
      </c>
    </row>
    <row r="11" spans="1:8" x14ac:dyDescent="0.25">
      <c r="A11" s="21"/>
      <c r="B11" s="26" t="s">
        <v>13</v>
      </c>
      <c r="C11" s="29"/>
      <c r="D11" s="27" t="s">
        <v>13</v>
      </c>
      <c r="E11" s="16">
        <v>16</v>
      </c>
      <c r="F11" s="16">
        <v>6</v>
      </c>
      <c r="G11" s="30"/>
      <c r="H11" s="31"/>
    </row>
    <row r="12" spans="1:8" x14ac:dyDescent="0.25">
      <c r="A12" s="21"/>
      <c r="B12" s="26"/>
      <c r="C12" s="16" t="s">
        <v>28</v>
      </c>
      <c r="D12" s="27">
        <v>22</v>
      </c>
      <c r="E12" s="16">
        <v>16</v>
      </c>
      <c r="F12" s="16">
        <v>6</v>
      </c>
      <c r="G12" s="16">
        <v>4</v>
      </c>
      <c r="H12" s="28">
        <f>SUM(E12+F12)/6*G12</f>
        <v>14.666666666666666</v>
      </c>
    </row>
    <row r="13" spans="1:8" x14ac:dyDescent="0.25">
      <c r="A13" s="21"/>
      <c r="B13" s="26"/>
      <c r="C13" s="29" t="s">
        <v>12</v>
      </c>
      <c r="D13" s="27">
        <v>22</v>
      </c>
      <c r="E13" s="16">
        <v>16</v>
      </c>
      <c r="F13" s="16">
        <v>6</v>
      </c>
      <c r="G13" s="30">
        <v>1</v>
      </c>
      <c r="H13" s="31">
        <f>SUM(E13+F13+E14+F14)/6*G13/2</f>
        <v>3.3333333333333335</v>
      </c>
    </row>
    <row r="14" spans="1:8" x14ac:dyDescent="0.25">
      <c r="A14" s="21"/>
      <c r="B14" s="26"/>
      <c r="C14" s="29"/>
      <c r="D14" s="27" t="s">
        <v>13</v>
      </c>
      <c r="E14" s="16">
        <v>12</v>
      </c>
      <c r="F14" s="16">
        <v>6</v>
      </c>
      <c r="G14" s="30"/>
      <c r="H14" s="31"/>
    </row>
    <row r="15" spans="1:8" x14ac:dyDescent="0.25">
      <c r="A15" s="21"/>
      <c r="B15" s="26"/>
      <c r="C15" s="16" t="s">
        <v>28</v>
      </c>
      <c r="D15" s="27">
        <v>22</v>
      </c>
      <c r="E15" s="16">
        <v>12</v>
      </c>
      <c r="F15" s="16">
        <v>6</v>
      </c>
      <c r="G15" s="16">
        <v>2.25</v>
      </c>
      <c r="H15" s="28">
        <f>SUM(E15+F15)/6*G15</f>
        <v>6.75</v>
      </c>
    </row>
    <row r="16" spans="1:8" x14ac:dyDescent="0.25">
      <c r="A16" s="21"/>
      <c r="B16" s="26" t="s">
        <v>13</v>
      </c>
      <c r="C16" s="29" t="s">
        <v>12</v>
      </c>
      <c r="D16" s="27">
        <v>22</v>
      </c>
      <c r="E16" s="16">
        <v>12</v>
      </c>
      <c r="F16" s="16">
        <v>6</v>
      </c>
      <c r="G16" s="30">
        <v>1</v>
      </c>
      <c r="H16" s="31">
        <f>SUM(E16+F16+E17+F17)/6*G16/2</f>
        <v>2.8333333333333335</v>
      </c>
    </row>
    <row r="17" spans="1:8" x14ac:dyDescent="0.25">
      <c r="A17" s="21"/>
      <c r="B17" s="26" t="s">
        <v>13</v>
      </c>
      <c r="C17" s="29"/>
      <c r="D17" s="27" t="s">
        <v>13</v>
      </c>
      <c r="E17" s="16">
        <v>12</v>
      </c>
      <c r="F17" s="16">
        <v>4</v>
      </c>
      <c r="G17" s="30"/>
      <c r="H17" s="31"/>
    </row>
    <row r="18" spans="1:8" x14ac:dyDescent="0.25">
      <c r="A18" s="21"/>
      <c r="B18" s="26"/>
      <c r="C18" s="16" t="s">
        <v>28</v>
      </c>
      <c r="D18" s="27">
        <v>22</v>
      </c>
      <c r="E18" s="16">
        <v>12</v>
      </c>
      <c r="F18" s="16">
        <v>4</v>
      </c>
      <c r="G18" s="16">
        <v>2</v>
      </c>
      <c r="H18" s="28">
        <f>SUM(E18+F18)/6*G18</f>
        <v>5.333333333333333</v>
      </c>
    </row>
    <row r="19" spans="1:8" x14ac:dyDescent="0.25">
      <c r="A19" s="21"/>
      <c r="B19" s="26"/>
      <c r="C19" s="16" t="s">
        <v>14</v>
      </c>
      <c r="D19" s="27">
        <v>22</v>
      </c>
      <c r="E19" s="16">
        <v>12</v>
      </c>
      <c r="F19" s="16">
        <v>4</v>
      </c>
      <c r="G19" s="16" t="s">
        <v>13</v>
      </c>
      <c r="H19" s="32">
        <f>SUM(E19*F19)/144</f>
        <v>0.33333333333333331</v>
      </c>
    </row>
    <row r="20" spans="1:8" x14ac:dyDescent="0.25">
      <c r="A20" s="21"/>
      <c r="B20" s="26"/>
      <c r="C20" s="16" t="s">
        <v>28</v>
      </c>
      <c r="D20" s="27">
        <v>22</v>
      </c>
      <c r="E20" s="16">
        <v>12</v>
      </c>
      <c r="F20" s="16">
        <v>6</v>
      </c>
      <c r="G20" s="16">
        <v>12</v>
      </c>
      <c r="H20" s="28">
        <f>SUM(E20+F20)/6*G20</f>
        <v>36</v>
      </c>
    </row>
    <row r="21" spans="1:8" x14ac:dyDescent="0.25">
      <c r="A21" s="21"/>
      <c r="B21" s="26"/>
      <c r="C21" s="16" t="s">
        <v>14</v>
      </c>
      <c r="D21" s="27">
        <v>22</v>
      </c>
      <c r="E21" s="16">
        <v>12</v>
      </c>
      <c r="F21" s="16">
        <v>6</v>
      </c>
      <c r="G21" s="16" t="s">
        <v>13</v>
      </c>
      <c r="H21" s="32">
        <f>SUM(E21*F21)/144</f>
        <v>0.5</v>
      </c>
    </row>
    <row r="22" spans="1:8" x14ac:dyDescent="0.25">
      <c r="A22" s="21"/>
      <c r="B22" s="26"/>
      <c r="C22" s="16" t="s">
        <v>28</v>
      </c>
      <c r="D22" s="27">
        <v>22</v>
      </c>
      <c r="E22" s="16">
        <v>12</v>
      </c>
      <c r="F22" s="16">
        <v>4</v>
      </c>
      <c r="G22" s="16">
        <v>4.5</v>
      </c>
      <c r="H22" s="28">
        <f>SUM(E22+F22)/6*G22</f>
        <v>12</v>
      </c>
    </row>
    <row r="23" spans="1:8" x14ac:dyDescent="0.25">
      <c r="A23" s="21"/>
      <c r="B23" s="26"/>
      <c r="C23" s="16" t="s">
        <v>14</v>
      </c>
      <c r="D23" s="27">
        <v>22</v>
      </c>
      <c r="E23" s="16">
        <v>12</v>
      </c>
      <c r="F23" s="16">
        <v>4</v>
      </c>
      <c r="G23" s="16" t="s">
        <v>13</v>
      </c>
      <c r="H23" s="32">
        <f>SUM(E23*F23)/144</f>
        <v>0.33333333333333331</v>
      </c>
    </row>
    <row r="24" spans="1:8" x14ac:dyDescent="0.25">
      <c r="A24" s="21"/>
      <c r="B24" s="26"/>
      <c r="C24" s="16" t="s">
        <v>28</v>
      </c>
      <c r="D24" s="27">
        <v>22</v>
      </c>
      <c r="E24" s="16">
        <v>12</v>
      </c>
      <c r="F24" s="16">
        <v>4</v>
      </c>
      <c r="G24" s="16">
        <v>21</v>
      </c>
      <c r="H24" s="28">
        <f>SUM(E24+F24)/6*G24</f>
        <v>56</v>
      </c>
    </row>
    <row r="25" spans="1:8" x14ac:dyDescent="0.25">
      <c r="A25" s="21"/>
      <c r="B25" s="26"/>
      <c r="C25" s="16" t="s">
        <v>14</v>
      </c>
      <c r="D25" s="27">
        <v>22</v>
      </c>
      <c r="E25" s="16">
        <v>12</v>
      </c>
      <c r="F25" s="16">
        <v>4</v>
      </c>
      <c r="G25" s="16" t="s">
        <v>13</v>
      </c>
      <c r="H25" s="32">
        <f>SUM(E25*F25)/144</f>
        <v>0.33333333333333331</v>
      </c>
    </row>
    <row r="26" spans="1:8" x14ac:dyDescent="0.25">
      <c r="A26" s="33"/>
      <c r="B26" s="26" t="s">
        <v>31</v>
      </c>
      <c r="C26" s="16" t="s">
        <v>16</v>
      </c>
      <c r="D26" s="27">
        <v>22</v>
      </c>
      <c r="E26" s="16">
        <v>6</v>
      </c>
      <c r="F26" s="16">
        <v>6</v>
      </c>
      <c r="G26" s="16">
        <v>0.5</v>
      </c>
      <c r="H26" s="32">
        <f>SUM(G26*3.14*0.5)*6</f>
        <v>4.71</v>
      </c>
    </row>
    <row r="27" spans="1:8" x14ac:dyDescent="0.25">
      <c r="A27" s="34" t="s">
        <v>17</v>
      </c>
      <c r="B27" s="35"/>
      <c r="C27" s="35"/>
      <c r="D27" s="35"/>
      <c r="E27" s="35"/>
      <c r="F27" s="35"/>
      <c r="G27" s="36"/>
      <c r="H27" s="37">
        <f>SUM(H9:H26)</f>
        <v>166.96000000000004</v>
      </c>
    </row>
    <row r="28" spans="1:8" x14ac:dyDescent="0.25">
      <c r="A28" s="21"/>
      <c r="B28" s="26" t="s">
        <v>26</v>
      </c>
      <c r="C28" s="16" t="s">
        <v>30</v>
      </c>
      <c r="D28" s="27">
        <v>22</v>
      </c>
      <c r="E28" s="16">
        <v>14</v>
      </c>
      <c r="F28" s="16">
        <v>8</v>
      </c>
      <c r="G28" s="16">
        <v>2.83</v>
      </c>
      <c r="H28" s="28">
        <f>SUM(E28+F28)/6*G28</f>
        <v>10.376666666666667</v>
      </c>
    </row>
    <row r="29" spans="1:8" x14ac:dyDescent="0.25">
      <c r="A29" s="21"/>
      <c r="B29" s="26" t="s">
        <v>29</v>
      </c>
      <c r="C29" s="16" t="s">
        <v>14</v>
      </c>
      <c r="D29" s="27">
        <v>22</v>
      </c>
      <c r="E29" s="16">
        <v>14</v>
      </c>
      <c r="F29" s="16">
        <v>8</v>
      </c>
      <c r="G29" s="16" t="s">
        <v>13</v>
      </c>
      <c r="H29" s="32">
        <f>SUM(E29*F29)/144</f>
        <v>0.77777777777777779</v>
      </c>
    </row>
    <row r="30" spans="1:8" x14ac:dyDescent="0.25">
      <c r="A30" s="21"/>
      <c r="B30" s="26"/>
      <c r="C30" s="16" t="s">
        <v>30</v>
      </c>
      <c r="D30" s="27">
        <v>22</v>
      </c>
      <c r="E30" s="16">
        <v>12</v>
      </c>
      <c r="F30" s="16">
        <v>6</v>
      </c>
      <c r="G30" s="16">
        <v>7.33</v>
      </c>
      <c r="H30" s="28">
        <f>SUM(E30+F30)/6*G30</f>
        <v>21.990000000000002</v>
      </c>
    </row>
    <row r="31" spans="1:8" x14ac:dyDescent="0.25">
      <c r="A31" s="21"/>
      <c r="B31" s="26"/>
      <c r="C31" s="16" t="s">
        <v>14</v>
      </c>
      <c r="D31" s="27">
        <v>22</v>
      </c>
      <c r="E31" s="16">
        <v>12</v>
      </c>
      <c r="F31" s="16">
        <v>6</v>
      </c>
      <c r="G31" s="16" t="s">
        <v>13</v>
      </c>
      <c r="H31" s="32">
        <f>SUM(E31*F31)/144</f>
        <v>0.5</v>
      </c>
    </row>
    <row r="32" spans="1:8" x14ac:dyDescent="0.25">
      <c r="A32" s="21"/>
      <c r="B32" s="26"/>
      <c r="C32" s="16" t="s">
        <v>30</v>
      </c>
      <c r="D32" s="27">
        <v>22</v>
      </c>
      <c r="E32" s="16">
        <v>12</v>
      </c>
      <c r="F32" s="16">
        <v>6</v>
      </c>
      <c r="G32" s="16">
        <v>3.5</v>
      </c>
      <c r="H32" s="28">
        <f>SUM(E32+F32)/6*G32</f>
        <v>10.5</v>
      </c>
    </row>
    <row r="33" spans="1:8" x14ac:dyDescent="0.25">
      <c r="A33" s="21"/>
      <c r="B33" s="26"/>
      <c r="C33" s="16" t="s">
        <v>14</v>
      </c>
      <c r="D33" s="27">
        <v>22</v>
      </c>
      <c r="E33" s="16">
        <v>12</v>
      </c>
      <c r="F33" s="16">
        <v>6</v>
      </c>
      <c r="G33" s="16" t="s">
        <v>13</v>
      </c>
      <c r="H33" s="32">
        <f>SUM(E33*F33)/144</f>
        <v>0.5</v>
      </c>
    </row>
    <row r="34" spans="1:8" x14ac:dyDescent="0.25">
      <c r="A34" s="33"/>
      <c r="B34" s="26" t="s">
        <v>32</v>
      </c>
      <c r="C34" s="16" t="s">
        <v>16</v>
      </c>
      <c r="D34" s="27">
        <v>22</v>
      </c>
      <c r="E34" s="16">
        <v>6</v>
      </c>
      <c r="F34" s="16">
        <v>6</v>
      </c>
      <c r="G34" s="38">
        <v>0.5</v>
      </c>
      <c r="H34" s="32">
        <f>SUM(G34*3.14*0.5)*2</f>
        <v>1.57</v>
      </c>
    </row>
    <row r="35" spans="1:8" x14ac:dyDescent="0.25">
      <c r="A35" s="34" t="s">
        <v>17</v>
      </c>
      <c r="B35" s="35"/>
      <c r="C35" s="35"/>
      <c r="D35" s="35"/>
      <c r="E35" s="35"/>
      <c r="F35" s="35"/>
      <c r="G35" s="36"/>
      <c r="H35" s="37">
        <f>SUM(H28:H34)</f>
        <v>46.214444444444446</v>
      </c>
    </row>
    <row r="36" spans="1:8" x14ac:dyDescent="0.25">
      <c r="A36" s="21"/>
      <c r="B36" s="26" t="s">
        <v>33</v>
      </c>
      <c r="C36" s="16" t="s">
        <v>28</v>
      </c>
      <c r="D36" s="27">
        <v>22</v>
      </c>
      <c r="E36" s="16">
        <v>12</v>
      </c>
      <c r="F36" s="16">
        <v>6</v>
      </c>
      <c r="G36" s="16">
        <v>12</v>
      </c>
      <c r="H36" s="28">
        <f>SUM(E36+F36)/6*G36</f>
        <v>36</v>
      </c>
    </row>
    <row r="37" spans="1:8" x14ac:dyDescent="0.25">
      <c r="A37" s="21"/>
      <c r="B37" s="26" t="s">
        <v>27</v>
      </c>
      <c r="C37" s="29" t="s">
        <v>12</v>
      </c>
      <c r="D37" s="27">
        <v>22</v>
      </c>
      <c r="E37" s="16">
        <v>12</v>
      </c>
      <c r="F37" s="16">
        <v>6</v>
      </c>
      <c r="G37" s="30">
        <v>1</v>
      </c>
      <c r="H37" s="31">
        <f>SUM(E37+F37+E38+F38)/6*G37/2</f>
        <v>2.8333333333333335</v>
      </c>
    </row>
    <row r="38" spans="1:8" x14ac:dyDescent="0.25">
      <c r="A38" s="21"/>
      <c r="B38" s="26" t="s">
        <v>13</v>
      </c>
      <c r="C38" s="29"/>
      <c r="D38" s="27" t="s">
        <v>13</v>
      </c>
      <c r="E38" s="16">
        <v>12</v>
      </c>
      <c r="F38" s="16">
        <v>4</v>
      </c>
      <c r="G38" s="30"/>
      <c r="H38" s="31"/>
    </row>
    <row r="39" spans="1:8" x14ac:dyDescent="0.25">
      <c r="A39" s="21"/>
      <c r="B39" s="26"/>
      <c r="C39" s="16" t="s">
        <v>28</v>
      </c>
      <c r="D39" s="27">
        <v>22</v>
      </c>
      <c r="E39" s="16">
        <v>12</v>
      </c>
      <c r="F39" s="16">
        <v>4</v>
      </c>
      <c r="G39" s="16">
        <v>7</v>
      </c>
      <c r="H39" s="28">
        <f>SUM(E39+F39)/6*G39</f>
        <v>18.666666666666664</v>
      </c>
    </row>
    <row r="40" spans="1:8" x14ac:dyDescent="0.25">
      <c r="A40" s="21"/>
      <c r="B40" s="26"/>
      <c r="C40" s="16" t="s">
        <v>14</v>
      </c>
      <c r="D40" s="27">
        <v>22</v>
      </c>
      <c r="E40" s="16">
        <v>12</v>
      </c>
      <c r="F40" s="16">
        <v>4</v>
      </c>
      <c r="G40" s="16" t="s">
        <v>13</v>
      </c>
      <c r="H40" s="32">
        <f>SUM(E40*F40)/144</f>
        <v>0.33333333333333331</v>
      </c>
    </row>
    <row r="41" spans="1:8" x14ac:dyDescent="0.25">
      <c r="A41" s="21"/>
      <c r="B41" s="26"/>
      <c r="C41" s="16" t="s">
        <v>28</v>
      </c>
      <c r="D41" s="27">
        <v>22</v>
      </c>
      <c r="E41" s="16">
        <v>12</v>
      </c>
      <c r="F41" s="16">
        <v>4</v>
      </c>
      <c r="G41" s="16">
        <v>4.66</v>
      </c>
      <c r="H41" s="28">
        <f>SUM(E41+F41)/6*G41</f>
        <v>12.426666666666666</v>
      </c>
    </row>
    <row r="42" spans="1:8" x14ac:dyDescent="0.25">
      <c r="A42" s="21"/>
      <c r="B42" s="26"/>
      <c r="C42" s="16" t="s">
        <v>14</v>
      </c>
      <c r="D42" s="27">
        <v>22</v>
      </c>
      <c r="E42" s="16">
        <v>12</v>
      </c>
      <c r="F42" s="16">
        <v>4</v>
      </c>
      <c r="G42" s="16" t="s">
        <v>13</v>
      </c>
      <c r="H42" s="32">
        <f>SUM(E42*F42)/144</f>
        <v>0.33333333333333331</v>
      </c>
    </row>
    <row r="43" spans="1:8" x14ac:dyDescent="0.25">
      <c r="A43" s="33"/>
      <c r="B43" s="26" t="s">
        <v>32</v>
      </c>
      <c r="C43" s="16" t="s">
        <v>16</v>
      </c>
      <c r="D43" s="27">
        <v>22</v>
      </c>
      <c r="E43" s="16">
        <v>6</v>
      </c>
      <c r="F43" s="16">
        <v>6</v>
      </c>
      <c r="G43" s="38">
        <v>0.5</v>
      </c>
      <c r="H43" s="32">
        <f>SUM(G43*3.14*0.5)*2</f>
        <v>1.57</v>
      </c>
    </row>
    <row r="44" spans="1:8" x14ac:dyDescent="0.25">
      <c r="A44" s="34" t="s">
        <v>17</v>
      </c>
      <c r="B44" s="35"/>
      <c r="C44" s="35"/>
      <c r="D44" s="35"/>
      <c r="E44" s="35"/>
      <c r="F44" s="35"/>
      <c r="G44" s="36"/>
      <c r="H44" s="37">
        <f>SUM(H36:H43)</f>
        <v>72.163333333333327</v>
      </c>
    </row>
    <row r="45" spans="1:8" x14ac:dyDescent="0.25">
      <c r="A45" s="21"/>
      <c r="B45" s="26" t="s">
        <v>33</v>
      </c>
      <c r="C45" s="16" t="s">
        <v>28</v>
      </c>
      <c r="D45" s="27">
        <v>22</v>
      </c>
      <c r="E45" s="16">
        <v>12</v>
      </c>
      <c r="F45" s="16">
        <v>6</v>
      </c>
      <c r="G45" s="16">
        <v>3.16</v>
      </c>
      <c r="H45" s="28">
        <f>SUM(E45+F45)/6*G45</f>
        <v>9.48</v>
      </c>
    </row>
    <row r="46" spans="1:8" x14ac:dyDescent="0.25">
      <c r="A46" s="21"/>
      <c r="B46" s="26" t="s">
        <v>27</v>
      </c>
      <c r="C46" s="29" t="s">
        <v>12</v>
      </c>
      <c r="D46" s="27">
        <v>22</v>
      </c>
      <c r="E46" s="16">
        <v>12</v>
      </c>
      <c r="F46" s="16">
        <v>6</v>
      </c>
      <c r="G46" s="30">
        <v>0.83</v>
      </c>
      <c r="H46" s="31">
        <f>SUM(E46+F46+E47+F47)/6*G46/2</f>
        <v>2.3516666666666666</v>
      </c>
    </row>
    <row r="47" spans="1:8" x14ac:dyDescent="0.25">
      <c r="A47" s="21"/>
      <c r="B47" s="26" t="s">
        <v>13</v>
      </c>
      <c r="C47" s="29"/>
      <c r="D47" s="27" t="s">
        <v>13</v>
      </c>
      <c r="E47" s="16">
        <v>12</v>
      </c>
      <c r="F47" s="16">
        <v>4</v>
      </c>
      <c r="G47" s="30"/>
      <c r="H47" s="31"/>
    </row>
    <row r="48" spans="1:8" x14ac:dyDescent="0.25">
      <c r="A48" s="21"/>
      <c r="B48" s="26"/>
      <c r="C48" s="16" t="s">
        <v>28</v>
      </c>
      <c r="D48" s="27">
        <v>22</v>
      </c>
      <c r="E48" s="16">
        <v>12</v>
      </c>
      <c r="F48" s="16">
        <v>4</v>
      </c>
      <c r="G48" s="16">
        <v>6.83</v>
      </c>
      <c r="H48" s="28">
        <f>SUM(E48+F48)/6*G48</f>
        <v>18.213333333333331</v>
      </c>
    </row>
    <row r="49" spans="1:8" x14ac:dyDescent="0.25">
      <c r="A49" s="21"/>
      <c r="B49" s="26"/>
      <c r="C49" s="16" t="s">
        <v>14</v>
      </c>
      <c r="D49" s="27">
        <v>22</v>
      </c>
      <c r="E49" s="16">
        <v>12</v>
      </c>
      <c r="F49" s="16">
        <v>4</v>
      </c>
      <c r="G49" s="16" t="s">
        <v>13</v>
      </c>
      <c r="H49" s="32">
        <f>SUM(E49*F49)/144</f>
        <v>0.33333333333333331</v>
      </c>
    </row>
    <row r="50" spans="1:8" x14ac:dyDescent="0.25">
      <c r="A50" s="33"/>
      <c r="B50" s="26" t="s">
        <v>15</v>
      </c>
      <c r="C50" s="16" t="s">
        <v>16</v>
      </c>
      <c r="D50" s="27">
        <v>22</v>
      </c>
      <c r="E50" s="16">
        <v>6</v>
      </c>
      <c r="F50" s="16">
        <v>6</v>
      </c>
      <c r="G50" s="38">
        <v>0.5</v>
      </c>
      <c r="H50" s="32">
        <f>SUM(G50*3.14*0.5)*3</f>
        <v>2.355</v>
      </c>
    </row>
    <row r="51" spans="1:8" x14ac:dyDescent="0.25">
      <c r="A51" s="34" t="s">
        <v>17</v>
      </c>
      <c r="B51" s="35"/>
      <c r="C51" s="35"/>
      <c r="D51" s="35"/>
      <c r="E51" s="35"/>
      <c r="F51" s="35"/>
      <c r="G51" s="36"/>
      <c r="H51" s="37">
        <f>SUM(H45:H50)</f>
        <v>32.733333333333327</v>
      </c>
    </row>
    <row r="52" spans="1:8" x14ac:dyDescent="0.25">
      <c r="A52" s="21"/>
      <c r="B52" s="26" t="s">
        <v>33</v>
      </c>
      <c r="C52" s="16" t="s">
        <v>30</v>
      </c>
      <c r="D52" s="27">
        <v>22</v>
      </c>
      <c r="E52" s="16">
        <v>14</v>
      </c>
      <c r="F52" s="16">
        <v>6</v>
      </c>
      <c r="G52" s="16">
        <v>3.5</v>
      </c>
      <c r="H52" s="28">
        <f>SUM(E52+F52)/6*G52</f>
        <v>11.666666666666668</v>
      </c>
    </row>
    <row r="53" spans="1:8" x14ac:dyDescent="0.25">
      <c r="A53" s="21"/>
      <c r="B53" s="26" t="s">
        <v>29</v>
      </c>
      <c r="C53" s="16" t="s">
        <v>14</v>
      </c>
      <c r="D53" s="27">
        <v>22</v>
      </c>
      <c r="E53" s="16">
        <v>14</v>
      </c>
      <c r="F53" s="16">
        <v>6</v>
      </c>
      <c r="G53" s="16" t="s">
        <v>13</v>
      </c>
      <c r="H53" s="32">
        <f>SUM(E53*F53)/144</f>
        <v>0.58333333333333337</v>
      </c>
    </row>
    <row r="54" spans="1:8" x14ac:dyDescent="0.25">
      <c r="A54" s="21"/>
      <c r="B54" s="26" t="s">
        <v>13</v>
      </c>
      <c r="C54" s="16" t="s">
        <v>30</v>
      </c>
      <c r="D54" s="27">
        <v>22</v>
      </c>
      <c r="E54" s="16">
        <v>12</v>
      </c>
      <c r="F54" s="16">
        <v>6</v>
      </c>
      <c r="G54" s="16">
        <v>6.5</v>
      </c>
      <c r="H54" s="28">
        <f>SUM(E54+F54)/6*G54</f>
        <v>19.5</v>
      </c>
    </row>
    <row r="55" spans="1:8" x14ac:dyDescent="0.25">
      <c r="A55" s="21"/>
      <c r="B55" s="26" t="s">
        <v>13</v>
      </c>
      <c r="C55" s="16" t="s">
        <v>14</v>
      </c>
      <c r="D55" s="27">
        <v>22</v>
      </c>
      <c r="E55" s="16">
        <v>12</v>
      </c>
      <c r="F55" s="16">
        <v>6</v>
      </c>
      <c r="G55" s="16" t="s">
        <v>13</v>
      </c>
      <c r="H55" s="32">
        <f>SUM(E55*F55)/144</f>
        <v>0.5</v>
      </c>
    </row>
    <row r="56" spans="1:8" x14ac:dyDescent="0.25">
      <c r="A56" s="21"/>
      <c r="B56" s="26"/>
      <c r="C56" s="16" t="s">
        <v>30</v>
      </c>
      <c r="D56" s="27">
        <v>22</v>
      </c>
      <c r="E56" s="16">
        <v>12</v>
      </c>
      <c r="F56" s="16">
        <v>6</v>
      </c>
      <c r="G56" s="16">
        <v>7.25</v>
      </c>
      <c r="H56" s="28">
        <f>SUM(E56+F56)/6*G56</f>
        <v>21.75</v>
      </c>
    </row>
    <row r="57" spans="1:8" x14ac:dyDescent="0.25">
      <c r="A57" s="21"/>
      <c r="B57" s="26"/>
      <c r="C57" s="16" t="s">
        <v>14</v>
      </c>
      <c r="D57" s="27">
        <v>22</v>
      </c>
      <c r="E57" s="16">
        <v>12</v>
      </c>
      <c r="F57" s="16">
        <v>6</v>
      </c>
      <c r="G57" s="16" t="s">
        <v>13</v>
      </c>
      <c r="H57" s="32">
        <f>SUM(E57*F57)/144</f>
        <v>0.5</v>
      </c>
    </row>
    <row r="58" spans="1:8" x14ac:dyDescent="0.25">
      <c r="A58" s="33"/>
      <c r="B58" s="26" t="s">
        <v>32</v>
      </c>
      <c r="C58" s="16" t="s">
        <v>16</v>
      </c>
      <c r="D58" s="27">
        <v>22</v>
      </c>
      <c r="E58" s="16">
        <v>6</v>
      </c>
      <c r="F58" s="16">
        <v>6</v>
      </c>
      <c r="G58" s="38">
        <v>0.5</v>
      </c>
      <c r="H58" s="32">
        <f>SUM(G58*3.14*0.5)*2</f>
        <v>1.57</v>
      </c>
    </row>
    <row r="59" spans="1:8" x14ac:dyDescent="0.25">
      <c r="A59" s="34" t="s">
        <v>17</v>
      </c>
      <c r="B59" s="35"/>
      <c r="C59" s="35"/>
      <c r="D59" s="35"/>
      <c r="E59" s="35"/>
      <c r="F59" s="35"/>
      <c r="G59" s="36"/>
      <c r="H59" s="37">
        <f>SUM(H52:H58)</f>
        <v>56.07</v>
      </c>
    </row>
    <row r="60" spans="1:8" x14ac:dyDescent="0.25">
      <c r="A60" s="21"/>
      <c r="B60" s="26" t="s">
        <v>34</v>
      </c>
      <c r="C60" s="16" t="s">
        <v>28</v>
      </c>
      <c r="D60" s="27">
        <v>22</v>
      </c>
      <c r="E60" s="16">
        <v>14</v>
      </c>
      <c r="F60" s="16">
        <v>6</v>
      </c>
      <c r="G60" s="16">
        <v>2</v>
      </c>
      <c r="H60" s="28">
        <f>SUM(E60+F60)/6*G60</f>
        <v>6.666666666666667</v>
      </c>
    </row>
    <row r="61" spans="1:8" x14ac:dyDescent="0.25">
      <c r="A61" s="21"/>
      <c r="B61" s="26" t="s">
        <v>27</v>
      </c>
      <c r="C61" s="16" t="s">
        <v>14</v>
      </c>
      <c r="D61" s="27">
        <v>22</v>
      </c>
      <c r="E61" s="16">
        <v>14</v>
      </c>
      <c r="F61" s="16">
        <v>6</v>
      </c>
      <c r="G61" s="16" t="s">
        <v>13</v>
      </c>
      <c r="H61" s="32">
        <f>SUM(E61*F61)/144</f>
        <v>0.58333333333333337</v>
      </c>
    </row>
    <row r="62" spans="1:8" x14ac:dyDescent="0.25">
      <c r="A62" s="21"/>
      <c r="B62" s="26" t="s">
        <v>13</v>
      </c>
      <c r="C62" s="16" t="s">
        <v>28</v>
      </c>
      <c r="D62" s="27">
        <v>22</v>
      </c>
      <c r="E62" s="16">
        <v>12</v>
      </c>
      <c r="F62" s="16">
        <v>4</v>
      </c>
      <c r="G62" s="16">
        <v>2.08</v>
      </c>
      <c r="H62" s="28">
        <f>SUM(E62+F62)/6*G62</f>
        <v>5.5466666666666669</v>
      </c>
    </row>
    <row r="63" spans="1:8" x14ac:dyDescent="0.25">
      <c r="A63" s="21"/>
      <c r="B63" s="26" t="s">
        <v>13</v>
      </c>
      <c r="C63" s="16" t="s">
        <v>14</v>
      </c>
      <c r="D63" s="27">
        <v>22</v>
      </c>
      <c r="E63" s="16">
        <v>12</v>
      </c>
      <c r="F63" s="16">
        <v>4</v>
      </c>
      <c r="G63" s="16" t="s">
        <v>13</v>
      </c>
      <c r="H63" s="32">
        <f>SUM(E63*F63)/144</f>
        <v>0.33333333333333331</v>
      </c>
    </row>
    <row r="64" spans="1:8" x14ac:dyDescent="0.25">
      <c r="A64" s="21"/>
      <c r="B64" s="26"/>
      <c r="C64" s="16" t="s">
        <v>28</v>
      </c>
      <c r="D64" s="27">
        <v>22</v>
      </c>
      <c r="E64" s="16">
        <v>12</v>
      </c>
      <c r="F64" s="16">
        <v>6</v>
      </c>
      <c r="G64" s="16">
        <v>5.33</v>
      </c>
      <c r="H64" s="28">
        <f>SUM(E64+F64)/6*G64</f>
        <v>15.99</v>
      </c>
    </row>
    <row r="65" spans="1:12" x14ac:dyDescent="0.25">
      <c r="A65" s="21"/>
      <c r="B65" s="26"/>
      <c r="C65" s="29" t="s">
        <v>12</v>
      </c>
      <c r="D65" s="27">
        <v>22</v>
      </c>
      <c r="E65" s="16">
        <v>12</v>
      </c>
      <c r="F65" s="16">
        <v>6</v>
      </c>
      <c r="G65" s="30">
        <v>1</v>
      </c>
      <c r="H65" s="31">
        <f>SUM(E65+F65+E66+F66)/6*G65/2</f>
        <v>2.8333333333333335</v>
      </c>
    </row>
    <row r="66" spans="1:12" x14ac:dyDescent="0.25">
      <c r="A66" s="21"/>
      <c r="B66" s="26"/>
      <c r="C66" s="29"/>
      <c r="D66" s="27" t="s">
        <v>13</v>
      </c>
      <c r="E66" s="16">
        <v>12</v>
      </c>
      <c r="F66" s="16">
        <v>4</v>
      </c>
      <c r="G66" s="30"/>
      <c r="H66" s="31"/>
    </row>
    <row r="67" spans="1:12" x14ac:dyDescent="0.25">
      <c r="A67" s="21"/>
      <c r="B67" s="26"/>
      <c r="C67" s="16" t="s">
        <v>28</v>
      </c>
      <c r="D67" s="27">
        <v>22</v>
      </c>
      <c r="E67" s="16">
        <v>12</v>
      </c>
      <c r="F67" s="16">
        <v>4</v>
      </c>
      <c r="G67" s="16">
        <v>2.5</v>
      </c>
      <c r="H67" s="28">
        <f>SUM(E67+F67)/6*G67</f>
        <v>6.6666666666666661</v>
      </c>
    </row>
    <row r="68" spans="1:12" x14ac:dyDescent="0.25">
      <c r="A68" s="21"/>
      <c r="B68" s="26"/>
      <c r="C68" s="16" t="s">
        <v>14</v>
      </c>
      <c r="D68" s="27">
        <v>22</v>
      </c>
      <c r="E68" s="16">
        <v>12</v>
      </c>
      <c r="F68" s="16">
        <v>4</v>
      </c>
      <c r="G68" s="16"/>
      <c r="H68" s="32">
        <f>SUM(E68*F68)/144</f>
        <v>0.33333333333333331</v>
      </c>
    </row>
    <row r="69" spans="1:12" x14ac:dyDescent="0.25">
      <c r="A69" s="33"/>
      <c r="B69" s="26" t="s">
        <v>21</v>
      </c>
      <c r="C69" s="16" t="s">
        <v>16</v>
      </c>
      <c r="D69" s="27">
        <v>22</v>
      </c>
      <c r="E69" s="16">
        <v>6</v>
      </c>
      <c r="F69" s="16">
        <v>6</v>
      </c>
      <c r="G69" s="38">
        <v>0.5</v>
      </c>
      <c r="H69" s="32">
        <f>SUM(G69*3.14*0.5)*4</f>
        <v>3.14</v>
      </c>
    </row>
    <row r="70" spans="1:12" x14ac:dyDescent="0.25">
      <c r="A70" s="21"/>
      <c r="B70" s="26"/>
      <c r="C70" s="16" t="s">
        <v>28</v>
      </c>
      <c r="D70" s="27">
        <v>22</v>
      </c>
      <c r="E70" s="16">
        <v>12</v>
      </c>
      <c r="F70" s="16">
        <v>4</v>
      </c>
      <c r="G70" s="16">
        <v>6</v>
      </c>
      <c r="H70" s="32">
        <f>SUM(E70+F70)/6*G70</f>
        <v>16</v>
      </c>
    </row>
    <row r="71" spans="1:12" x14ac:dyDescent="0.25">
      <c r="A71" s="21"/>
      <c r="B71" s="26"/>
      <c r="C71" s="16" t="s">
        <v>14</v>
      </c>
      <c r="D71" s="27">
        <v>22</v>
      </c>
      <c r="E71" s="16">
        <v>12</v>
      </c>
      <c r="F71" s="16">
        <v>4</v>
      </c>
      <c r="G71" s="16" t="s">
        <v>13</v>
      </c>
      <c r="H71" s="32">
        <f>SUM(E71*F71)/144</f>
        <v>0.33333333333333331</v>
      </c>
    </row>
    <row r="72" spans="1:12" x14ac:dyDescent="0.25">
      <c r="A72" s="21"/>
      <c r="B72" s="26"/>
      <c r="C72" s="16" t="s">
        <v>28</v>
      </c>
      <c r="D72" s="27">
        <v>22</v>
      </c>
      <c r="E72" s="16">
        <v>12</v>
      </c>
      <c r="F72" s="16">
        <v>4</v>
      </c>
      <c r="G72" s="16">
        <v>6</v>
      </c>
      <c r="H72" s="32">
        <f>SUM(E72+F72)/6*G72</f>
        <v>16</v>
      </c>
    </row>
    <row r="73" spans="1:12" x14ac:dyDescent="0.25">
      <c r="A73" s="21"/>
      <c r="B73" s="26"/>
      <c r="C73" s="16" t="s">
        <v>14</v>
      </c>
      <c r="D73" s="27">
        <v>22</v>
      </c>
      <c r="E73" s="16">
        <v>12</v>
      </c>
      <c r="F73" s="16">
        <v>4</v>
      </c>
      <c r="G73" s="16" t="s">
        <v>13</v>
      </c>
      <c r="H73" s="32">
        <f>SUM(E73*F73)/144</f>
        <v>0.33333333333333331</v>
      </c>
    </row>
    <row r="74" spans="1:12" x14ac:dyDescent="0.25">
      <c r="A74" s="21"/>
      <c r="B74" s="26"/>
      <c r="C74" s="16" t="s">
        <v>28</v>
      </c>
      <c r="D74" s="27">
        <v>22</v>
      </c>
      <c r="E74" s="16">
        <v>12</v>
      </c>
      <c r="F74" s="16">
        <v>4</v>
      </c>
      <c r="G74" s="16">
        <v>6</v>
      </c>
      <c r="H74" s="32">
        <f>SUM(E74+F74)/6*G74</f>
        <v>16</v>
      </c>
    </row>
    <row r="75" spans="1:12" x14ac:dyDescent="0.25">
      <c r="A75" s="21"/>
      <c r="B75" s="26"/>
      <c r="C75" s="16" t="s">
        <v>14</v>
      </c>
      <c r="D75" s="27">
        <v>22</v>
      </c>
      <c r="E75" s="16">
        <v>12</v>
      </c>
      <c r="F75" s="16">
        <v>4</v>
      </c>
      <c r="G75" s="16" t="s">
        <v>13</v>
      </c>
      <c r="H75" s="32">
        <f>SUM(E75*F75)/144</f>
        <v>0.33333333333333331</v>
      </c>
    </row>
    <row r="76" spans="1:12" x14ac:dyDescent="0.25">
      <c r="A76" s="21"/>
      <c r="B76" s="26"/>
      <c r="C76" s="16" t="s">
        <v>28</v>
      </c>
      <c r="D76" s="27">
        <v>22</v>
      </c>
      <c r="E76" s="16">
        <v>12</v>
      </c>
      <c r="F76" s="16">
        <v>4</v>
      </c>
      <c r="G76" s="16">
        <v>6</v>
      </c>
      <c r="H76" s="32">
        <f>SUM(E76+F76)/6*G76</f>
        <v>16</v>
      </c>
    </row>
    <row r="77" spans="1:12" x14ac:dyDescent="0.25">
      <c r="A77" s="21"/>
      <c r="B77" s="26"/>
      <c r="C77" s="16" t="s">
        <v>14</v>
      </c>
      <c r="D77" s="27">
        <v>22</v>
      </c>
      <c r="E77" s="16">
        <v>12</v>
      </c>
      <c r="F77" s="16">
        <v>4</v>
      </c>
      <c r="G77" s="16" t="s">
        <v>13</v>
      </c>
      <c r="H77" s="32">
        <f>SUM(E77*F77)/144</f>
        <v>0.33333333333333331</v>
      </c>
    </row>
    <row r="78" spans="1:12" x14ac:dyDescent="0.25">
      <c r="A78" s="34" t="s">
        <v>17</v>
      </c>
      <c r="B78" s="35"/>
      <c r="C78" s="35"/>
      <c r="D78" s="35"/>
      <c r="E78" s="35"/>
      <c r="F78" s="35"/>
      <c r="G78" s="36"/>
      <c r="H78" s="37">
        <f>SUM(H60:H77)</f>
        <v>107.42666666666666</v>
      </c>
    </row>
    <row r="79" spans="1:12" x14ac:dyDescent="0.25">
      <c r="A79" s="21"/>
      <c r="B79" s="26" t="s">
        <v>34</v>
      </c>
      <c r="C79" s="16" t="s">
        <v>30</v>
      </c>
      <c r="D79" s="27">
        <v>22</v>
      </c>
      <c r="E79" s="16">
        <v>16</v>
      </c>
      <c r="F79" s="16">
        <v>8</v>
      </c>
      <c r="G79" s="16">
        <v>5</v>
      </c>
      <c r="H79" s="28">
        <f>SUM(E79+F79)/6*G79</f>
        <v>20</v>
      </c>
    </row>
    <row r="80" spans="1:12" x14ac:dyDescent="0.25">
      <c r="A80" s="21"/>
      <c r="B80" s="26" t="s">
        <v>29</v>
      </c>
      <c r="C80" s="16" t="s">
        <v>14</v>
      </c>
      <c r="D80" s="27">
        <v>22</v>
      </c>
      <c r="E80" s="16">
        <v>16</v>
      </c>
      <c r="F80" s="16">
        <v>8</v>
      </c>
      <c r="G80" s="16" t="s">
        <v>13</v>
      </c>
      <c r="H80" s="32">
        <f>SUM(E80*F80)/144</f>
        <v>0.88888888888888884</v>
      </c>
      <c r="K80" s="39" t="s">
        <v>36</v>
      </c>
      <c r="L80" s="39">
        <v>2950</v>
      </c>
    </row>
    <row r="81" spans="1:12" x14ac:dyDescent="0.25">
      <c r="A81" s="21"/>
      <c r="B81" s="26" t="s">
        <v>13</v>
      </c>
      <c r="C81" s="16" t="s">
        <v>30</v>
      </c>
      <c r="D81" s="27">
        <v>22</v>
      </c>
      <c r="E81" s="16">
        <v>12</v>
      </c>
      <c r="F81" s="16">
        <v>6</v>
      </c>
      <c r="G81" s="16">
        <v>10.25</v>
      </c>
      <c r="H81" s="28">
        <f>SUM(E81+F81)/6*G81</f>
        <v>30.75</v>
      </c>
      <c r="K81" s="1" t="s">
        <v>35</v>
      </c>
      <c r="L81" s="40">
        <f>H27</f>
        <v>166.96000000000004</v>
      </c>
    </row>
    <row r="82" spans="1:12" x14ac:dyDescent="0.25">
      <c r="A82" s="21"/>
      <c r="B82" s="26"/>
      <c r="C82" s="16" t="s">
        <v>30</v>
      </c>
      <c r="D82" s="27">
        <v>22</v>
      </c>
      <c r="E82" s="16">
        <v>12</v>
      </c>
      <c r="F82" s="16">
        <v>4</v>
      </c>
      <c r="G82" s="16">
        <v>6.66</v>
      </c>
      <c r="H82" s="28">
        <f>SUM(E82+F82)/6*G82</f>
        <v>17.759999999999998</v>
      </c>
      <c r="K82" s="1" t="s">
        <v>35</v>
      </c>
      <c r="L82" s="40">
        <f>H44</f>
        <v>72.163333333333327</v>
      </c>
    </row>
    <row r="83" spans="1:12" x14ac:dyDescent="0.25">
      <c r="A83" s="21"/>
      <c r="B83" s="26"/>
      <c r="C83" s="16" t="s">
        <v>14</v>
      </c>
      <c r="D83" s="27">
        <v>22</v>
      </c>
      <c r="E83" s="16">
        <v>12</v>
      </c>
      <c r="F83" s="16">
        <v>4</v>
      </c>
      <c r="G83" s="16" t="s">
        <v>13</v>
      </c>
      <c r="H83" s="32">
        <f>SUM(E83*F83)/144</f>
        <v>0.33333333333333331</v>
      </c>
      <c r="K83" s="1" t="s">
        <v>62</v>
      </c>
      <c r="L83" s="40">
        <f>H35</f>
        <v>46.214444444444446</v>
      </c>
    </row>
    <row r="84" spans="1:12" x14ac:dyDescent="0.25">
      <c r="A84" s="33"/>
      <c r="B84" s="26"/>
      <c r="C84" s="16" t="s">
        <v>30</v>
      </c>
      <c r="D84" s="27">
        <v>22</v>
      </c>
      <c r="E84" s="16">
        <v>12</v>
      </c>
      <c r="F84" s="16">
        <v>6</v>
      </c>
      <c r="G84" s="16">
        <v>9.83</v>
      </c>
      <c r="H84" s="28">
        <f>SUM(E84+F84)/6*G84</f>
        <v>29.490000000000002</v>
      </c>
      <c r="K84" s="1" t="s">
        <v>35</v>
      </c>
      <c r="L84" s="40">
        <f>H51</f>
        <v>32.733333333333327</v>
      </c>
    </row>
    <row r="85" spans="1:12" x14ac:dyDescent="0.25">
      <c r="A85" s="33"/>
      <c r="B85" s="26"/>
      <c r="C85" s="16" t="s">
        <v>14</v>
      </c>
      <c r="D85" s="27">
        <v>22</v>
      </c>
      <c r="E85" s="16">
        <v>12</v>
      </c>
      <c r="F85" s="16">
        <v>6</v>
      </c>
      <c r="G85" s="16" t="s">
        <v>13</v>
      </c>
      <c r="H85" s="32">
        <f>SUM(E85*F85)/144</f>
        <v>0.5</v>
      </c>
      <c r="K85" s="1" t="s">
        <v>62</v>
      </c>
      <c r="L85" s="40">
        <f>H59</f>
        <v>56.07</v>
      </c>
    </row>
    <row r="86" spans="1:12" x14ac:dyDescent="0.25">
      <c r="A86" s="33"/>
      <c r="B86" s="26"/>
      <c r="C86" s="16" t="s">
        <v>30</v>
      </c>
      <c r="D86" s="27">
        <v>22</v>
      </c>
      <c r="E86" s="16">
        <v>12</v>
      </c>
      <c r="F86" s="16">
        <v>4</v>
      </c>
      <c r="G86" s="16">
        <v>2</v>
      </c>
      <c r="H86" s="28">
        <f>SUM(E86+F86)/6*G86</f>
        <v>5.333333333333333</v>
      </c>
      <c r="K86" s="1" t="s">
        <v>35</v>
      </c>
      <c r="L86" s="40">
        <f>H78</f>
        <v>107.42666666666666</v>
      </c>
    </row>
    <row r="87" spans="1:12" x14ac:dyDescent="0.25">
      <c r="A87" s="33"/>
      <c r="B87" s="26"/>
      <c r="C87" s="16" t="s">
        <v>14</v>
      </c>
      <c r="D87" s="27">
        <v>22</v>
      </c>
      <c r="E87" s="16">
        <v>12</v>
      </c>
      <c r="F87" s="16">
        <v>4</v>
      </c>
      <c r="G87" s="16" t="s">
        <v>13</v>
      </c>
      <c r="H87" s="32">
        <f>SUM(E87*F87)/144</f>
        <v>0.33333333333333331</v>
      </c>
      <c r="K87" s="1" t="s">
        <v>62</v>
      </c>
      <c r="L87" s="40">
        <f>H91</f>
        <v>128.86222222222219</v>
      </c>
    </row>
    <row r="88" spans="1:12" x14ac:dyDescent="0.25">
      <c r="A88" s="33"/>
      <c r="B88" s="26"/>
      <c r="C88" s="16" t="s">
        <v>30</v>
      </c>
      <c r="D88" s="27">
        <v>22</v>
      </c>
      <c r="E88" s="16">
        <v>12</v>
      </c>
      <c r="F88" s="16">
        <v>4</v>
      </c>
      <c r="G88" s="16">
        <v>7.5</v>
      </c>
      <c r="H88" s="28">
        <f>SUM(E88+F88)/6*G88</f>
        <v>20</v>
      </c>
      <c r="K88" s="1" t="s">
        <v>37</v>
      </c>
      <c r="L88" s="1">
        <f>SUM(L80:L87)</f>
        <v>3560.43</v>
      </c>
    </row>
    <row r="89" spans="1:12" x14ac:dyDescent="0.25">
      <c r="A89" s="33"/>
      <c r="B89" s="26"/>
      <c r="C89" s="16" t="s">
        <v>14</v>
      </c>
      <c r="D89" s="27">
        <v>22</v>
      </c>
      <c r="E89" s="16">
        <v>12</v>
      </c>
      <c r="F89" s="16">
        <v>4</v>
      </c>
      <c r="G89" s="16" t="s">
        <v>13</v>
      </c>
      <c r="H89" s="32">
        <f>SUM(E89*F89)/144</f>
        <v>0.33333333333333331</v>
      </c>
    </row>
    <row r="90" spans="1:12" x14ac:dyDescent="0.25">
      <c r="A90" s="33"/>
      <c r="B90" s="26" t="s">
        <v>21</v>
      </c>
      <c r="C90" s="16" t="s">
        <v>16</v>
      </c>
      <c r="D90" s="27">
        <v>22</v>
      </c>
      <c r="E90" s="16">
        <v>6</v>
      </c>
      <c r="F90" s="16">
        <v>6</v>
      </c>
      <c r="G90" s="38">
        <v>0.5</v>
      </c>
      <c r="H90" s="32">
        <f>SUM(G90*3.14*0.5)*4</f>
        <v>3.14</v>
      </c>
    </row>
    <row r="91" spans="1:12" ht="22.5" customHeight="1" x14ac:dyDescent="0.25">
      <c r="A91" s="15" t="s">
        <v>17</v>
      </c>
      <c r="B91" s="15"/>
      <c r="C91" s="15"/>
      <c r="D91" s="15"/>
      <c r="E91" s="15"/>
      <c r="F91" s="15"/>
      <c r="G91" s="15"/>
      <c r="H91" s="42">
        <f>SUM(H79:H90)</f>
        <v>128.86222222222219</v>
      </c>
    </row>
    <row r="95" spans="1:12" ht="28.5" x14ac:dyDescent="0.45">
      <c r="B95" s="3" t="s">
        <v>0</v>
      </c>
      <c r="C95" s="3"/>
      <c r="D95" s="3"/>
      <c r="E95" s="3"/>
      <c r="F95" s="3"/>
      <c r="G95" s="3"/>
    </row>
    <row r="96" spans="1:12" ht="21" x14ac:dyDescent="0.35">
      <c r="B96" s="5" t="s">
        <v>1</v>
      </c>
      <c r="C96" s="5"/>
      <c r="D96" s="5"/>
      <c r="E96" s="5"/>
      <c r="F96" s="5"/>
      <c r="G96" s="5"/>
    </row>
    <row r="97" spans="2:7" ht="18.75" x14ac:dyDescent="0.3">
      <c r="B97" s="7" t="s">
        <v>70</v>
      </c>
      <c r="C97" s="7"/>
      <c r="D97" s="7"/>
      <c r="E97" s="7"/>
      <c r="F97" s="7"/>
      <c r="G97" s="7"/>
    </row>
    <row r="98" spans="2:7" x14ac:dyDescent="0.25">
      <c r="D98" s="10"/>
      <c r="E98" s="10"/>
      <c r="F98" s="10"/>
      <c r="G98" s="11" t="s">
        <v>71</v>
      </c>
    </row>
    <row r="99" spans="2:7" x14ac:dyDescent="0.25">
      <c r="B99" s="47" t="s">
        <v>13</v>
      </c>
      <c r="C99" s="47"/>
      <c r="D99" s="47"/>
      <c r="E99" s="47"/>
      <c r="F99" s="47"/>
      <c r="G99" s="47"/>
    </row>
    <row r="100" spans="2:7" ht="15.75" x14ac:dyDescent="0.25">
      <c r="B100" s="14" t="s">
        <v>2</v>
      </c>
      <c r="C100" s="15" t="s">
        <v>38</v>
      </c>
      <c r="D100" s="15"/>
      <c r="E100" s="15" t="s">
        <v>65</v>
      </c>
      <c r="F100" s="15"/>
      <c r="G100" s="15" t="s">
        <v>39</v>
      </c>
    </row>
    <row r="101" spans="2:7" ht="15.75" x14ac:dyDescent="0.25">
      <c r="B101" s="14" t="s">
        <v>40</v>
      </c>
      <c r="C101" s="15"/>
      <c r="D101" s="15"/>
      <c r="E101" s="15"/>
      <c r="F101" s="15"/>
      <c r="G101" s="15"/>
    </row>
    <row r="102" spans="2:7" x14ac:dyDescent="0.25">
      <c r="B102" s="16"/>
      <c r="C102" s="17"/>
      <c r="D102" s="17"/>
      <c r="E102" s="17"/>
      <c r="F102" s="17"/>
      <c r="G102" s="16"/>
    </row>
    <row r="103" spans="2:7" x14ac:dyDescent="0.25">
      <c r="B103" s="16">
        <v>1</v>
      </c>
      <c r="C103" s="17" t="s">
        <v>64</v>
      </c>
      <c r="D103" s="17"/>
      <c r="E103" s="17" t="s">
        <v>66</v>
      </c>
      <c r="F103" s="17"/>
      <c r="G103" s="16">
        <v>200</v>
      </c>
    </row>
    <row r="104" spans="2:7" x14ac:dyDescent="0.25">
      <c r="B104" s="16">
        <v>2</v>
      </c>
      <c r="C104" s="17" t="s">
        <v>64</v>
      </c>
      <c r="D104" s="17"/>
      <c r="E104" s="17" t="s">
        <v>67</v>
      </c>
      <c r="F104" s="17"/>
      <c r="G104" s="16">
        <v>180</v>
      </c>
    </row>
    <row r="105" spans="2:7" x14ac:dyDescent="0.25">
      <c r="B105" s="16">
        <v>3</v>
      </c>
      <c r="C105" s="17" t="s">
        <v>64</v>
      </c>
      <c r="D105" s="17"/>
      <c r="E105" s="17" t="s">
        <v>68</v>
      </c>
      <c r="F105" s="17"/>
      <c r="G105" s="16">
        <v>780</v>
      </c>
    </row>
    <row r="106" spans="2:7" ht="23.25" customHeight="1" x14ac:dyDescent="0.25">
      <c r="B106" s="16">
        <v>4</v>
      </c>
      <c r="C106" s="17" t="s">
        <v>64</v>
      </c>
      <c r="D106" s="17"/>
      <c r="E106" s="17" t="s">
        <v>69</v>
      </c>
      <c r="F106" s="17"/>
      <c r="G106" s="16">
        <v>400</v>
      </c>
    </row>
  </sheetData>
  <mergeCells count="46">
    <mergeCell ref="A1:H1"/>
    <mergeCell ref="A2:H2"/>
    <mergeCell ref="A3:H3"/>
    <mergeCell ref="B7:B8"/>
    <mergeCell ref="C7:H7"/>
    <mergeCell ref="A27:G27"/>
    <mergeCell ref="C10:C11"/>
    <mergeCell ref="G10:G11"/>
    <mergeCell ref="H10:H11"/>
    <mergeCell ref="C16:C17"/>
    <mergeCell ref="G16:G17"/>
    <mergeCell ref="H16:H17"/>
    <mergeCell ref="C13:C14"/>
    <mergeCell ref="G13:G14"/>
    <mergeCell ref="H13:H14"/>
    <mergeCell ref="C37:C38"/>
    <mergeCell ref="G37:G38"/>
    <mergeCell ref="H37:H38"/>
    <mergeCell ref="A44:G44"/>
    <mergeCell ref="A35:G35"/>
    <mergeCell ref="A59:G59"/>
    <mergeCell ref="C46:C47"/>
    <mergeCell ref="G46:G47"/>
    <mergeCell ref="H46:H47"/>
    <mergeCell ref="A51:G51"/>
    <mergeCell ref="A91:G91"/>
    <mergeCell ref="A78:G78"/>
    <mergeCell ref="C65:C66"/>
    <mergeCell ref="G65:G66"/>
    <mergeCell ref="H65:H66"/>
    <mergeCell ref="C100:D101"/>
    <mergeCell ref="E100:F101"/>
    <mergeCell ref="G100:G101"/>
    <mergeCell ref="B95:G95"/>
    <mergeCell ref="B96:G96"/>
    <mergeCell ref="B97:G97"/>
    <mergeCell ref="C105:D105"/>
    <mergeCell ref="E105:F105"/>
    <mergeCell ref="C106:D106"/>
    <mergeCell ref="E106:F106"/>
    <mergeCell ref="C102:D102"/>
    <mergeCell ref="E102:F102"/>
    <mergeCell ref="C103:D103"/>
    <mergeCell ref="E103:F103"/>
    <mergeCell ref="C104:D104"/>
    <mergeCell ref="E104:F104"/>
  </mergeCells>
  <pageMargins left="0.7" right="0.7" top="0.75" bottom="0.75" header="0.3" footer="0.3"/>
  <pageSetup paperSize="9" scale="90" orientation="portrait" r:id="rId1"/>
  <rowBreaks count="3" manualBreakCount="3">
    <brk id="35" max="7" man="1"/>
    <brk id="59" max="7" man="1"/>
    <brk id="91" max="7" man="1"/>
  </rowBreaks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view="pageBreakPreview" zoomScale="95" zoomScaleNormal="100" zoomScaleSheetLayoutView="95" workbookViewId="0">
      <selection activeCell="F5" sqref="F5"/>
    </sheetView>
  </sheetViews>
  <sheetFormatPr defaultRowHeight="15" x14ac:dyDescent="0.25"/>
  <cols>
    <col min="1" max="1" width="9.140625" style="1"/>
    <col min="2" max="2" width="11.85546875" style="1" bestFit="1" customWidth="1"/>
    <col min="3" max="3" width="26" style="1" customWidth="1"/>
    <col min="4" max="5" width="9.140625" style="1"/>
    <col min="6" max="6" width="16.85546875" style="1" customWidth="1"/>
    <col min="7" max="16384" width="9.140625" style="1"/>
  </cols>
  <sheetData>
    <row r="1" spans="1:10" ht="36" x14ac:dyDescent="0.55000000000000004">
      <c r="A1" s="18" t="s">
        <v>0</v>
      </c>
      <c r="B1" s="18"/>
      <c r="C1" s="18"/>
      <c r="D1" s="18"/>
      <c r="E1" s="18"/>
      <c r="F1" s="18"/>
      <c r="G1" s="4"/>
      <c r="H1" s="4"/>
    </row>
    <row r="2" spans="1:10" ht="21" x14ac:dyDescent="0.35">
      <c r="A2" s="5" t="s">
        <v>1</v>
      </c>
      <c r="B2" s="5"/>
      <c r="C2" s="5"/>
      <c r="D2" s="5"/>
      <c r="E2" s="5"/>
      <c r="F2" s="5"/>
      <c r="G2" s="6"/>
      <c r="H2" s="6"/>
    </row>
    <row r="3" spans="1:10" ht="18.75" x14ac:dyDescent="0.3">
      <c r="A3" s="7" t="s">
        <v>70</v>
      </c>
      <c r="B3" s="7"/>
      <c r="C3" s="7"/>
      <c r="D3" s="7"/>
      <c r="E3" s="7"/>
      <c r="F3" s="7"/>
      <c r="G3" s="8"/>
      <c r="H3" s="8"/>
    </row>
    <row r="4" spans="1:10" ht="18.75" x14ac:dyDescent="0.3">
      <c r="A4" s="9"/>
      <c r="B4" s="9"/>
      <c r="C4" s="9"/>
      <c r="D4" s="9"/>
      <c r="E4" s="9"/>
      <c r="F4" s="9"/>
      <c r="G4" s="8"/>
      <c r="H4" s="8"/>
    </row>
    <row r="5" spans="1:10" x14ac:dyDescent="0.25">
      <c r="C5" s="10"/>
      <c r="D5" s="10"/>
      <c r="E5" s="10"/>
      <c r="F5" s="11" t="str">
        <f>Sheet2!H5</f>
        <v>15-08-2021</v>
      </c>
    </row>
    <row r="6" spans="1:10" x14ac:dyDescent="0.25">
      <c r="A6" s="12" t="s">
        <v>43</v>
      </c>
      <c r="B6" s="12"/>
      <c r="C6" s="12"/>
      <c r="D6" s="12"/>
      <c r="E6" s="12"/>
      <c r="F6" s="12"/>
    </row>
    <row r="7" spans="1:10" x14ac:dyDescent="0.25">
      <c r="A7" s="13"/>
      <c r="B7" s="13"/>
      <c r="C7" s="13"/>
      <c r="D7" s="13"/>
      <c r="E7" s="13"/>
      <c r="F7" s="13"/>
    </row>
    <row r="8" spans="1:10" ht="19.5" customHeight="1" x14ac:dyDescent="0.25">
      <c r="A8" s="14" t="s">
        <v>2</v>
      </c>
      <c r="B8" s="15" t="s">
        <v>38</v>
      </c>
      <c r="C8" s="15"/>
      <c r="D8" s="15" t="s">
        <v>42</v>
      </c>
      <c r="E8" s="15"/>
      <c r="F8" s="15" t="s">
        <v>39</v>
      </c>
    </row>
    <row r="9" spans="1:10" ht="19.5" customHeight="1" x14ac:dyDescent="0.25">
      <c r="A9" s="14" t="s">
        <v>40</v>
      </c>
      <c r="B9" s="15"/>
      <c r="C9" s="15"/>
      <c r="D9" s="15"/>
      <c r="E9" s="15"/>
      <c r="F9" s="15"/>
    </row>
    <row r="10" spans="1:10" x14ac:dyDescent="0.25">
      <c r="A10" s="16"/>
      <c r="B10" s="17"/>
      <c r="C10" s="17"/>
      <c r="D10" s="17"/>
      <c r="E10" s="17"/>
      <c r="F10" s="16"/>
      <c r="I10" s="2" t="s">
        <v>57</v>
      </c>
      <c r="J10" s="2" t="s">
        <v>56</v>
      </c>
    </row>
    <row r="11" spans="1:10" x14ac:dyDescent="0.25">
      <c r="A11" s="16">
        <v>1</v>
      </c>
      <c r="B11" s="17" t="s">
        <v>41</v>
      </c>
      <c r="C11" s="17"/>
      <c r="D11" s="17">
        <v>110</v>
      </c>
      <c r="E11" s="17"/>
      <c r="F11" s="16">
        <v>38</v>
      </c>
      <c r="I11" s="2">
        <v>110</v>
      </c>
      <c r="J11" s="2">
        <v>155</v>
      </c>
    </row>
    <row r="12" spans="1:10" x14ac:dyDescent="0.25">
      <c r="A12" s="16">
        <v>2</v>
      </c>
      <c r="B12" s="17" t="s">
        <v>41</v>
      </c>
      <c r="C12" s="17"/>
      <c r="D12" s="17">
        <v>75</v>
      </c>
      <c r="E12" s="17"/>
      <c r="F12" s="16">
        <v>40</v>
      </c>
      <c r="I12" s="2">
        <v>75</v>
      </c>
      <c r="J12" s="2">
        <v>127</v>
      </c>
    </row>
    <row r="13" spans="1:10" x14ac:dyDescent="0.25">
      <c r="A13" s="16">
        <v>3</v>
      </c>
      <c r="B13" s="17" t="s">
        <v>41</v>
      </c>
      <c r="C13" s="17"/>
      <c r="D13" s="17">
        <v>50</v>
      </c>
      <c r="E13" s="17"/>
      <c r="F13" s="16">
        <v>25</v>
      </c>
      <c r="I13" s="2">
        <v>50</v>
      </c>
      <c r="J13" s="2">
        <v>70</v>
      </c>
    </row>
    <row r="14" spans="1:10" x14ac:dyDescent="0.25">
      <c r="A14" s="16">
        <v>4</v>
      </c>
      <c r="B14" s="17" t="s">
        <v>44</v>
      </c>
      <c r="C14" s="17"/>
      <c r="D14" s="17">
        <v>110</v>
      </c>
      <c r="E14" s="17"/>
      <c r="F14" s="16" t="s">
        <v>45</v>
      </c>
      <c r="I14" s="1" t="s">
        <v>58</v>
      </c>
      <c r="J14" s="1" t="s">
        <v>59</v>
      </c>
    </row>
    <row r="15" spans="1:10" x14ac:dyDescent="0.25">
      <c r="A15" s="16">
        <v>5</v>
      </c>
      <c r="B15" s="17" t="s">
        <v>46</v>
      </c>
      <c r="C15" s="17"/>
      <c r="D15" s="17">
        <v>110</v>
      </c>
      <c r="E15" s="17"/>
      <c r="F15" s="16" t="s">
        <v>47</v>
      </c>
      <c r="I15" s="1" t="s">
        <v>60</v>
      </c>
      <c r="J15" s="2">
        <v>3</v>
      </c>
    </row>
    <row r="16" spans="1:10" x14ac:dyDescent="0.25">
      <c r="A16" s="16">
        <v>6</v>
      </c>
      <c r="B16" s="17" t="s">
        <v>46</v>
      </c>
      <c r="C16" s="17"/>
      <c r="D16" s="17">
        <v>75</v>
      </c>
      <c r="E16" s="17"/>
      <c r="F16" s="16" t="s">
        <v>47</v>
      </c>
      <c r="I16" s="1" t="s">
        <v>61</v>
      </c>
      <c r="J16" s="2">
        <v>4</v>
      </c>
    </row>
    <row r="18" spans="1:6" x14ac:dyDescent="0.25">
      <c r="A18" s="12" t="s">
        <v>49</v>
      </c>
      <c r="B18" s="12"/>
      <c r="C18" s="12"/>
      <c r="D18" s="12"/>
      <c r="E18" s="12"/>
      <c r="F18" s="12"/>
    </row>
    <row r="19" spans="1:6" x14ac:dyDescent="0.25">
      <c r="A19" s="13"/>
      <c r="B19" s="13"/>
      <c r="C19" s="13"/>
      <c r="D19" s="13"/>
      <c r="E19" s="13"/>
      <c r="F19" s="13"/>
    </row>
    <row r="20" spans="1:6" ht="15.75" x14ac:dyDescent="0.25">
      <c r="A20" s="14" t="s">
        <v>2</v>
      </c>
      <c r="B20" s="15" t="s">
        <v>38</v>
      </c>
      <c r="C20" s="15"/>
      <c r="D20" s="15" t="s">
        <v>42</v>
      </c>
      <c r="E20" s="15"/>
      <c r="F20" s="15" t="s">
        <v>39</v>
      </c>
    </row>
    <row r="21" spans="1:6" ht="15.75" x14ac:dyDescent="0.25">
      <c r="A21" s="14" t="s">
        <v>40</v>
      </c>
      <c r="B21" s="15"/>
      <c r="C21" s="15"/>
      <c r="D21" s="15"/>
      <c r="E21" s="15"/>
      <c r="F21" s="15"/>
    </row>
    <row r="22" spans="1:6" x14ac:dyDescent="0.25">
      <c r="A22" s="16"/>
      <c r="B22" s="17"/>
      <c r="C22" s="17"/>
      <c r="D22" s="17"/>
      <c r="E22" s="17"/>
      <c r="F22" s="16"/>
    </row>
    <row r="23" spans="1:6" x14ac:dyDescent="0.25">
      <c r="A23" s="16">
        <v>1</v>
      </c>
      <c r="B23" s="17" t="s">
        <v>41</v>
      </c>
      <c r="C23" s="17"/>
      <c r="D23" s="17">
        <v>110</v>
      </c>
      <c r="E23" s="17"/>
      <c r="F23" s="16">
        <v>51</v>
      </c>
    </row>
    <row r="24" spans="1:6" x14ac:dyDescent="0.25">
      <c r="A24" s="16">
        <v>2</v>
      </c>
      <c r="B24" s="17" t="s">
        <v>41</v>
      </c>
      <c r="C24" s="17"/>
      <c r="D24" s="17">
        <v>75</v>
      </c>
      <c r="E24" s="17"/>
      <c r="F24" s="16">
        <v>25</v>
      </c>
    </row>
    <row r="25" spans="1:6" x14ac:dyDescent="0.25">
      <c r="A25" s="16">
        <v>3</v>
      </c>
      <c r="B25" s="17" t="s">
        <v>41</v>
      </c>
      <c r="C25" s="17"/>
      <c r="D25" s="17">
        <v>50</v>
      </c>
      <c r="E25" s="17"/>
      <c r="F25" s="16">
        <v>15</v>
      </c>
    </row>
    <row r="26" spans="1:6" x14ac:dyDescent="0.25">
      <c r="A26" s="16">
        <v>4</v>
      </c>
      <c r="B26" s="17" t="s">
        <v>44</v>
      </c>
      <c r="C26" s="17"/>
      <c r="D26" s="17">
        <v>110</v>
      </c>
      <c r="E26" s="17"/>
      <c r="F26" s="16" t="s">
        <v>45</v>
      </c>
    </row>
    <row r="27" spans="1:6" x14ac:dyDescent="0.25">
      <c r="A27" s="16">
        <v>5</v>
      </c>
      <c r="B27" s="17" t="s">
        <v>46</v>
      </c>
      <c r="C27" s="17"/>
      <c r="D27" s="17">
        <v>110</v>
      </c>
      <c r="E27" s="17"/>
      <c r="F27" s="16" t="s">
        <v>48</v>
      </c>
    </row>
    <row r="28" spans="1:6" x14ac:dyDescent="0.25">
      <c r="A28" s="16">
        <v>6</v>
      </c>
      <c r="B28" s="17" t="s">
        <v>46</v>
      </c>
      <c r="C28" s="17"/>
      <c r="D28" s="17">
        <v>75</v>
      </c>
      <c r="E28" s="17"/>
      <c r="F28" s="16" t="s">
        <v>47</v>
      </c>
    </row>
    <row r="30" spans="1:6" x14ac:dyDescent="0.25">
      <c r="A30" s="12" t="s">
        <v>50</v>
      </c>
      <c r="B30" s="12"/>
      <c r="C30" s="12"/>
      <c r="D30" s="12"/>
      <c r="E30" s="12"/>
      <c r="F30" s="12"/>
    </row>
    <row r="31" spans="1:6" ht="15.75" x14ac:dyDescent="0.25">
      <c r="A31" s="14" t="s">
        <v>2</v>
      </c>
      <c r="B31" s="15" t="s">
        <v>38</v>
      </c>
      <c r="C31" s="15"/>
      <c r="D31" s="15" t="s">
        <v>42</v>
      </c>
      <c r="E31" s="15"/>
      <c r="F31" s="15" t="s">
        <v>39</v>
      </c>
    </row>
    <row r="32" spans="1:6" ht="15.75" x14ac:dyDescent="0.25">
      <c r="A32" s="14" t="s">
        <v>40</v>
      </c>
      <c r="B32" s="15"/>
      <c r="C32" s="15"/>
      <c r="D32" s="15"/>
      <c r="E32" s="15"/>
      <c r="F32" s="15"/>
    </row>
    <row r="33" spans="1:6" x14ac:dyDescent="0.25">
      <c r="A33" s="16"/>
      <c r="B33" s="17"/>
      <c r="C33" s="17"/>
      <c r="D33" s="17"/>
      <c r="E33" s="17"/>
      <c r="F33" s="16"/>
    </row>
    <row r="34" spans="1:6" x14ac:dyDescent="0.25">
      <c r="A34" s="16">
        <v>1</v>
      </c>
      <c r="B34" s="17" t="s">
        <v>41</v>
      </c>
      <c r="C34" s="17"/>
      <c r="D34" s="17">
        <v>110</v>
      </c>
      <c r="E34" s="17"/>
      <c r="F34" s="16">
        <v>30</v>
      </c>
    </row>
    <row r="35" spans="1:6" x14ac:dyDescent="0.25">
      <c r="A35" s="16">
        <v>2</v>
      </c>
      <c r="B35" s="17" t="s">
        <v>41</v>
      </c>
      <c r="C35" s="17"/>
      <c r="D35" s="17">
        <v>75</v>
      </c>
      <c r="E35" s="17"/>
      <c r="F35" s="16">
        <v>22</v>
      </c>
    </row>
    <row r="36" spans="1:6" x14ac:dyDescent="0.25">
      <c r="A36" s="16">
        <v>3</v>
      </c>
      <c r="B36" s="17" t="s">
        <v>41</v>
      </c>
      <c r="C36" s="17"/>
      <c r="D36" s="17">
        <v>50</v>
      </c>
      <c r="E36" s="17"/>
      <c r="F36" s="16">
        <v>13</v>
      </c>
    </row>
    <row r="37" spans="1:6" x14ac:dyDescent="0.25">
      <c r="A37" s="16">
        <v>4</v>
      </c>
      <c r="B37" s="17" t="s">
        <v>44</v>
      </c>
      <c r="C37" s="17"/>
      <c r="D37" s="17">
        <v>110</v>
      </c>
      <c r="E37" s="17"/>
      <c r="F37" s="16" t="s">
        <v>51</v>
      </c>
    </row>
    <row r="38" spans="1:6" x14ac:dyDescent="0.25">
      <c r="A38" s="16">
        <v>5</v>
      </c>
      <c r="B38" s="17" t="s">
        <v>46</v>
      </c>
      <c r="C38" s="17"/>
      <c r="D38" s="17">
        <v>75</v>
      </c>
      <c r="E38" s="17"/>
      <c r="F38" s="16" t="s">
        <v>47</v>
      </c>
    </row>
    <row r="40" spans="1:6" x14ac:dyDescent="0.25">
      <c r="A40" s="12" t="s">
        <v>52</v>
      </c>
      <c r="B40" s="12"/>
      <c r="C40" s="12"/>
      <c r="D40" s="12"/>
      <c r="E40" s="12"/>
      <c r="F40" s="12"/>
    </row>
    <row r="41" spans="1:6" ht="15.75" x14ac:dyDescent="0.25">
      <c r="A41" s="14" t="s">
        <v>2</v>
      </c>
      <c r="B41" s="15" t="s">
        <v>38</v>
      </c>
      <c r="C41" s="15"/>
      <c r="D41" s="15" t="s">
        <v>42</v>
      </c>
      <c r="E41" s="15"/>
      <c r="F41" s="15" t="s">
        <v>39</v>
      </c>
    </row>
    <row r="42" spans="1:6" ht="15.75" x14ac:dyDescent="0.25">
      <c r="A42" s="14" t="s">
        <v>40</v>
      </c>
      <c r="B42" s="15"/>
      <c r="C42" s="15"/>
      <c r="D42" s="15"/>
      <c r="E42" s="15"/>
      <c r="F42" s="15"/>
    </row>
    <row r="43" spans="1:6" x14ac:dyDescent="0.25">
      <c r="A43" s="16"/>
      <c r="B43" s="17"/>
      <c r="C43" s="17"/>
      <c r="D43" s="17"/>
      <c r="E43" s="17"/>
      <c r="F43" s="16"/>
    </row>
    <row r="44" spans="1:6" x14ac:dyDescent="0.25">
      <c r="A44" s="16">
        <v>1</v>
      </c>
      <c r="B44" s="17" t="s">
        <v>41</v>
      </c>
      <c r="C44" s="17"/>
      <c r="D44" s="17">
        <v>110</v>
      </c>
      <c r="E44" s="17"/>
      <c r="F44" s="16">
        <v>33</v>
      </c>
    </row>
    <row r="45" spans="1:6" x14ac:dyDescent="0.25">
      <c r="A45" s="16">
        <v>2</v>
      </c>
      <c r="B45" s="17" t="s">
        <v>41</v>
      </c>
      <c r="C45" s="17"/>
      <c r="D45" s="17">
        <v>75</v>
      </c>
      <c r="E45" s="17"/>
      <c r="F45" s="16">
        <v>32</v>
      </c>
    </row>
    <row r="46" spans="1:6" x14ac:dyDescent="0.25">
      <c r="A46" s="16">
        <v>3</v>
      </c>
      <c r="B46" s="17" t="s">
        <v>41</v>
      </c>
      <c r="C46" s="17"/>
      <c r="D46" s="17">
        <v>50</v>
      </c>
      <c r="E46" s="17"/>
      <c r="F46" s="16">
        <v>14</v>
      </c>
    </row>
    <row r="47" spans="1:6" x14ac:dyDescent="0.25">
      <c r="A47" s="16">
        <v>4</v>
      </c>
      <c r="B47" s="17" t="s">
        <v>44</v>
      </c>
      <c r="C47" s="17"/>
      <c r="D47" s="17">
        <v>110</v>
      </c>
      <c r="E47" s="17"/>
      <c r="F47" s="16" t="s">
        <v>53</v>
      </c>
    </row>
    <row r="48" spans="1:6" x14ac:dyDescent="0.25">
      <c r="A48" s="16">
        <v>5</v>
      </c>
      <c r="B48" s="17" t="s">
        <v>46</v>
      </c>
      <c r="C48" s="17"/>
      <c r="D48" s="17">
        <v>75</v>
      </c>
      <c r="E48" s="17"/>
      <c r="F48" s="16" t="s">
        <v>47</v>
      </c>
    </row>
    <row r="50" spans="1:6" x14ac:dyDescent="0.25">
      <c r="A50" s="12" t="s">
        <v>54</v>
      </c>
      <c r="B50" s="12"/>
      <c r="C50" s="12"/>
      <c r="D50" s="12"/>
      <c r="E50" s="12"/>
      <c r="F50" s="12"/>
    </row>
    <row r="51" spans="1:6" ht="15.75" x14ac:dyDescent="0.25">
      <c r="A51" s="14" t="s">
        <v>2</v>
      </c>
      <c r="B51" s="15" t="s">
        <v>38</v>
      </c>
      <c r="C51" s="15"/>
      <c r="D51" s="15" t="s">
        <v>42</v>
      </c>
      <c r="E51" s="15"/>
      <c r="F51" s="15" t="s">
        <v>39</v>
      </c>
    </row>
    <row r="52" spans="1:6" ht="15.75" x14ac:dyDescent="0.25">
      <c r="A52" s="14" t="s">
        <v>40</v>
      </c>
      <c r="B52" s="15"/>
      <c r="C52" s="15"/>
      <c r="D52" s="15"/>
      <c r="E52" s="15"/>
      <c r="F52" s="15"/>
    </row>
    <row r="53" spans="1:6" x14ac:dyDescent="0.25">
      <c r="A53" s="16"/>
      <c r="B53" s="17"/>
      <c r="C53" s="17"/>
      <c r="D53" s="17"/>
      <c r="E53" s="17"/>
      <c r="F53" s="16"/>
    </row>
    <row r="54" spans="1:6" x14ac:dyDescent="0.25">
      <c r="A54" s="16">
        <v>1</v>
      </c>
      <c r="B54" s="17" t="s">
        <v>41</v>
      </c>
      <c r="C54" s="17"/>
      <c r="D54" s="17">
        <v>75</v>
      </c>
      <c r="E54" s="17"/>
      <c r="F54" s="16">
        <v>5</v>
      </c>
    </row>
    <row r="55" spans="1:6" x14ac:dyDescent="0.25">
      <c r="A55" s="16">
        <v>2</v>
      </c>
      <c r="B55" s="17" t="s">
        <v>41</v>
      </c>
      <c r="C55" s="17"/>
      <c r="D55" s="17">
        <v>50</v>
      </c>
      <c r="E55" s="17"/>
      <c r="F55" s="16">
        <v>3</v>
      </c>
    </row>
    <row r="56" spans="1:6" x14ac:dyDescent="0.25">
      <c r="A56" s="16">
        <v>3</v>
      </c>
      <c r="B56" s="17" t="s">
        <v>44</v>
      </c>
      <c r="C56" s="17"/>
      <c r="D56" s="17">
        <v>110</v>
      </c>
      <c r="E56" s="17"/>
      <c r="F56" s="16" t="s">
        <v>47</v>
      </c>
    </row>
    <row r="58" spans="1:6" x14ac:dyDescent="0.25">
      <c r="A58" s="12" t="s">
        <v>55</v>
      </c>
      <c r="B58" s="12"/>
      <c r="C58" s="12"/>
      <c r="D58" s="12"/>
      <c r="E58" s="12"/>
      <c r="F58" s="12"/>
    </row>
    <row r="59" spans="1:6" ht="15.75" x14ac:dyDescent="0.25">
      <c r="A59" s="14" t="s">
        <v>2</v>
      </c>
      <c r="B59" s="15" t="s">
        <v>38</v>
      </c>
      <c r="C59" s="15"/>
      <c r="D59" s="15" t="s">
        <v>42</v>
      </c>
      <c r="E59" s="15"/>
      <c r="F59" s="15" t="s">
        <v>39</v>
      </c>
    </row>
    <row r="60" spans="1:6" ht="15.75" x14ac:dyDescent="0.25">
      <c r="A60" s="14" t="s">
        <v>40</v>
      </c>
      <c r="B60" s="15"/>
      <c r="C60" s="15"/>
      <c r="D60" s="15"/>
      <c r="E60" s="15"/>
      <c r="F60" s="15"/>
    </row>
    <row r="61" spans="1:6" x14ac:dyDescent="0.25">
      <c r="A61" s="16"/>
      <c r="B61" s="17"/>
      <c r="C61" s="17"/>
      <c r="D61" s="17"/>
      <c r="E61" s="17"/>
      <c r="F61" s="16"/>
    </row>
    <row r="62" spans="1:6" x14ac:dyDescent="0.25">
      <c r="A62" s="16">
        <v>1</v>
      </c>
      <c r="B62" s="17" t="s">
        <v>41</v>
      </c>
      <c r="C62" s="17"/>
      <c r="D62" s="17">
        <v>110</v>
      </c>
      <c r="E62" s="17"/>
      <c r="F62" s="16">
        <v>3</v>
      </c>
    </row>
    <row r="63" spans="1:6" x14ac:dyDescent="0.25">
      <c r="A63" s="16">
        <v>2</v>
      </c>
      <c r="B63" s="17" t="s">
        <v>41</v>
      </c>
      <c r="C63" s="17"/>
      <c r="D63" s="17">
        <v>75</v>
      </c>
      <c r="E63" s="17"/>
      <c r="F63" s="16">
        <v>3</v>
      </c>
    </row>
    <row r="64" spans="1:6" x14ac:dyDescent="0.25">
      <c r="A64" s="16">
        <v>3</v>
      </c>
      <c r="B64" s="17" t="s">
        <v>44</v>
      </c>
      <c r="C64" s="17"/>
      <c r="D64" s="17">
        <v>110</v>
      </c>
      <c r="E64" s="17"/>
      <c r="F64" s="16" t="s">
        <v>47</v>
      </c>
    </row>
  </sheetData>
  <mergeCells count="95">
    <mergeCell ref="B26:C26"/>
    <mergeCell ref="D26:E26"/>
    <mergeCell ref="B27:C27"/>
    <mergeCell ref="D27:E27"/>
    <mergeCell ref="B28:C28"/>
    <mergeCell ref="D28:E28"/>
    <mergeCell ref="D23:E23"/>
    <mergeCell ref="B24:C24"/>
    <mergeCell ref="D24:E24"/>
    <mergeCell ref="B25:C25"/>
    <mergeCell ref="D25:E25"/>
    <mergeCell ref="F8:F9"/>
    <mergeCell ref="A1:F1"/>
    <mergeCell ref="A2:F2"/>
    <mergeCell ref="A3:F3"/>
    <mergeCell ref="A6:F6"/>
    <mergeCell ref="B8:C9"/>
    <mergeCell ref="D8:E9"/>
    <mergeCell ref="B16:C16"/>
    <mergeCell ref="D10:E10"/>
    <mergeCell ref="D11:E11"/>
    <mergeCell ref="D12:E12"/>
    <mergeCell ref="D13:E13"/>
    <mergeCell ref="B10:C10"/>
    <mergeCell ref="B11:C11"/>
    <mergeCell ref="B12:C12"/>
    <mergeCell ref="B13:C13"/>
    <mergeCell ref="A30:F30"/>
    <mergeCell ref="B31:C32"/>
    <mergeCell ref="D31:E32"/>
    <mergeCell ref="F31:F32"/>
    <mergeCell ref="D14:E14"/>
    <mergeCell ref="D15:E15"/>
    <mergeCell ref="D16:E16"/>
    <mergeCell ref="A18:F18"/>
    <mergeCell ref="B20:C21"/>
    <mergeCell ref="D20:E21"/>
    <mergeCell ref="F20:F21"/>
    <mergeCell ref="B22:C22"/>
    <mergeCell ref="D22:E22"/>
    <mergeCell ref="B23:C23"/>
    <mergeCell ref="B14:C14"/>
    <mergeCell ref="B15:C15"/>
    <mergeCell ref="B36:C36"/>
    <mergeCell ref="D36:E36"/>
    <mergeCell ref="B37:C37"/>
    <mergeCell ref="D37:E37"/>
    <mergeCell ref="B33:C33"/>
    <mergeCell ref="D33:E33"/>
    <mergeCell ref="B34:C34"/>
    <mergeCell ref="D34:E34"/>
    <mergeCell ref="B35:C35"/>
    <mergeCell ref="D35:E35"/>
    <mergeCell ref="B38:C38"/>
    <mergeCell ref="D38:E38"/>
    <mergeCell ref="A40:F40"/>
    <mergeCell ref="B41:C42"/>
    <mergeCell ref="D41:E42"/>
    <mergeCell ref="F41:F42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B48:C48"/>
    <mergeCell ref="D48:E48"/>
    <mergeCell ref="A50:F50"/>
    <mergeCell ref="B51:C52"/>
    <mergeCell ref="D51:E52"/>
    <mergeCell ref="F51:F52"/>
    <mergeCell ref="B53:C53"/>
    <mergeCell ref="D53:E53"/>
    <mergeCell ref="B56:C56"/>
    <mergeCell ref="D56:E56"/>
    <mergeCell ref="A58:F58"/>
    <mergeCell ref="B54:C54"/>
    <mergeCell ref="D54:E54"/>
    <mergeCell ref="B55:C55"/>
    <mergeCell ref="D55:E55"/>
    <mergeCell ref="B59:C60"/>
    <mergeCell ref="D59:E60"/>
    <mergeCell ref="F59:F60"/>
    <mergeCell ref="B61:C61"/>
    <mergeCell ref="D61:E61"/>
    <mergeCell ref="B62:C62"/>
    <mergeCell ref="D62:E62"/>
    <mergeCell ref="B63:C63"/>
    <mergeCell ref="D63:E63"/>
    <mergeCell ref="B64:C64"/>
    <mergeCell ref="D64:E64"/>
  </mergeCells>
  <printOptions horizontalCentered="1"/>
  <pageMargins left="0.7" right="0.7" top="0" bottom="0.75" header="0.3" footer="0.3"/>
  <pageSetup paperSize="9" scale="89" orientation="portrait" r:id="rId1"/>
  <rowBreaks count="1" manualBreakCount="1">
    <brk id="48" max="5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Sheet1!Print_Area</vt:lpstr>
      <vt:lpstr>Sheet2!Print_Area</vt:lpstr>
      <vt:lpstr>Sheet3!Print_Area</vt:lpstr>
      <vt:lpstr>Sheet1!Print_Titles</vt:lpstr>
      <vt:lpstr>Sheet3!Print_Titles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2021-10-13T11:24:46Z</cp:lastPrinted>
  <dcterms:created xsi:type="dcterms:W3CDTF">2021-02-19T09:45:28Z</dcterms:created>
  <dcterms:modified xsi:type="dcterms:W3CDTF">2021-10-13T11:26:09Z</dcterms:modified>
</cp:coreProperties>
</file>