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Sheet1!$A$1:$J$40</definedName>
  </definedNames>
  <calcPr calcId="152511" iterate="1" calcOnSave="0"/>
</workbook>
</file>

<file path=xl/calcChain.xml><?xml version="1.0" encoding="utf-8"?>
<calcChain xmlns="http://schemas.openxmlformats.org/spreadsheetml/2006/main">
  <c r="F28" i="1" l="1"/>
  <c r="G28" i="1" l="1"/>
  <c r="J28" i="1" s="1"/>
  <c r="F23" i="1" l="1"/>
  <c r="F22" i="1"/>
  <c r="G22" i="1" l="1"/>
  <c r="J22" i="1" s="1"/>
  <c r="G23" i="1"/>
  <c r="J23" i="1" s="1"/>
  <c r="F30" i="1"/>
  <c r="G30" i="1" s="1"/>
  <c r="J30" i="1" s="1"/>
  <c r="F29" i="1"/>
  <c r="F24" i="1"/>
  <c r="G24" i="1" s="1"/>
  <c r="E26" i="1"/>
  <c r="F26" i="1" l="1"/>
  <c r="G26" i="1" s="1"/>
  <c r="J26" i="1" s="1"/>
  <c r="G29" i="1"/>
  <c r="J29" i="1" s="1"/>
  <c r="E20" i="1"/>
  <c r="F20" i="1" s="1"/>
  <c r="E19" i="1"/>
  <c r="F19" i="1" s="1"/>
  <c r="G19" i="1" l="1"/>
  <c r="J19" i="1" s="1"/>
  <c r="G20" i="1"/>
  <c r="J20" i="1" s="1"/>
  <c r="G17" i="1"/>
  <c r="J17" i="1" s="1"/>
  <c r="J24" i="1" l="1"/>
  <c r="J31" i="1" s="1"/>
</calcChain>
</file>

<file path=xl/sharedStrings.xml><?xml version="1.0" encoding="utf-8"?>
<sst xmlns="http://schemas.openxmlformats.org/spreadsheetml/2006/main" count="42" uniqueCount="34">
  <si>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</si>
  <si>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</si>
  <si>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</si>
  <si>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</si>
  <si>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</si>
  <si>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</si>
  <si>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</si>
  <si>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</si>
  <si>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</si>
  <si>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</si>
  <si>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</si>
  <si>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</si>
  <si>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</si>
  <si>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</si>
  <si>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</si>
  <si>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</si>
  <si>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</si>
  <si>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Fittings 20%</t>
  </si>
  <si>
    <t>PES/JS/001/06/21</t>
  </si>
  <si>
    <t>Coil</t>
  </si>
  <si>
    <t>5/8"</t>
  </si>
  <si>
    <t>3/8"</t>
  </si>
  <si>
    <t>1"</t>
  </si>
  <si>
    <t>Supply and installation of UPVC Tapes 2"</t>
  </si>
  <si>
    <t>Job</t>
  </si>
  <si>
    <t>Supply and installation of Hangers &amp; supports</t>
  </si>
  <si>
    <t xml:space="preserve">Installation of 02 Tr Cassette type units </t>
  </si>
  <si>
    <t>Supply and installation of electric control wire.</t>
  </si>
  <si>
    <t>Variation order of Cassette type units for Cafeteria - JS Bank Shaheen Complex.</t>
  </si>
  <si>
    <t>Supply and installation of copper piping.</t>
  </si>
  <si>
    <t>Supply and installation of copper piping insulation.</t>
  </si>
  <si>
    <t>Supply and installation of UPVC drain piping.</t>
  </si>
  <si>
    <t>Supply and installation of UPVC drain piping insulation.</t>
  </si>
  <si>
    <t>1-1/4"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</si>
</sst>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 applyAlignment="1"/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7" fillId="0" borderId="4" xfId="1" applyNumberFormat="1" applyFont="1" applyFill="1" applyBorder="1" applyAlignment="1">
      <alignment horizontal="right" vertical="center" shrinkToFit="1"/>
    </xf>
    <xf numFmtId="37" fontId="7" fillId="0" borderId="4" xfId="1" applyNumberFormat="1" applyFont="1" applyFill="1" applyBorder="1" applyAlignment="1">
      <alignment horizontal="right" vertical="center" shrinkToFit="1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right"/>
    </xf>
    <xf numFmtId="0" fontId="10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202565</xdr:colOff>
      <xdr:row>0</xdr:row>
      <xdr:rowOff>15875</xdr:rowOff>
    </xdr:from>
    <xdr:to>
      <xdr:col>6</xdr:col>
      <xdr:colOff>172085</xdr:colOff>
      <xdr:row>5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1840" y="15875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102235</xdr:colOff>
      <xdr:row>37</xdr:row>
      <xdr:rowOff>36195</xdr:rowOff>
    </xdr:from>
    <xdr:to>
      <xdr:col>1</xdr:col>
      <xdr:colOff>368935</xdr:colOff>
      <xdr:row>39</xdr:row>
      <xdr:rowOff>100278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" y="103231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40"/>
  <sheetViews>
    <sheetView tabSelected="1" topLeftCell="A22" zoomScaleNormal="100" workbookViewId="0">
      <selection activeCell="E43" sqref="E43"/>
    </sheetView>
  </sheetViews>
  <sheetFormatPr defaultRowHeight="15" x14ac:dyDescent="0.25"/>
  <cols>
    <col min="1" max="1" width="4.28515625" style="2" customWidth="1"/>
    <col min="2" max="2" width="23" customWidth="1"/>
    <col min="3" max="3" width="9.85546875" style="2" bestFit="1" customWidth="1"/>
    <col min="4" max="5" width="8.5703125" style="2" customWidth="1"/>
    <col min="6" max="6" width="10.42578125" style="3" customWidth="1"/>
    <col min="7" max="7" width="7.28515625" style="3" bestFit="1" customWidth="1"/>
    <col min="8" max="8" width="6" style="2" customWidth="1"/>
    <col min="9" max="9" width="4.5703125" style="2" bestFit="1" customWidth="1"/>
    <col min="10" max="10" width="12.28515625" style="3" customWidth="1"/>
    <col min="12" max="12" width="11.140625" bestFit="1" customWidth="1"/>
    <col min="14" max="14" width="11.7109375" customWidth="1"/>
    <col min="16" max="16" width="12.140625" customWidth="1"/>
  </cols>
  <sheetData>
    <row r="7" spans="1:10" ht="10.9" customHeight="1" x14ac:dyDescent="0.25"/>
    <row r="8" spans="1:10" ht="3.75" customHeight="1" x14ac:dyDescent="0.25"/>
    <row r="9" spans="1:10" ht="22.9" customHeight="1" x14ac:dyDescent="0.25">
      <c r="A9" s="31" t="s">
        <v>18</v>
      </c>
      <c r="B9" s="31"/>
      <c r="J9" s="15">
        <v>44390</v>
      </c>
    </row>
    <row r="10" spans="1:10" ht="6" customHeight="1" x14ac:dyDescent="0.25"/>
    <row r="11" spans="1:10" x14ac:dyDescent="0.25">
      <c r="A11" s="8" t="s">
        <v>14</v>
      </c>
      <c r="B11" s="8"/>
    </row>
    <row r="12" spans="1:10" ht="7.5" customHeight="1" x14ac:dyDescent="0.25">
      <c r="A12" s="14"/>
      <c r="B12" s="14"/>
    </row>
    <row r="13" spans="1:10" ht="23.25" x14ac:dyDescent="0.35">
      <c r="A13" s="32" t="s">
        <v>11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40.5" customHeight="1" x14ac:dyDescent="0.25">
      <c r="A14" s="34" t="s">
        <v>28</v>
      </c>
      <c r="B14" s="34"/>
      <c r="C14" s="34"/>
      <c r="D14" s="34"/>
      <c r="E14" s="34"/>
      <c r="F14" s="34"/>
      <c r="G14" s="34"/>
      <c r="H14" s="34"/>
      <c r="I14" s="34"/>
      <c r="J14" s="34"/>
    </row>
    <row r="15" spans="1:10" ht="14.25" customHeight="1" x14ac:dyDescent="0.25"/>
    <row r="16" spans="1:10" ht="63" x14ac:dyDescent="0.25">
      <c r="A16" s="16" t="s">
        <v>0</v>
      </c>
      <c r="B16" s="16" t="s">
        <v>1</v>
      </c>
      <c r="C16" s="17" t="s">
        <v>9</v>
      </c>
      <c r="D16" s="17" t="s">
        <v>8</v>
      </c>
      <c r="E16" s="17" t="s">
        <v>17</v>
      </c>
      <c r="F16" s="17" t="s">
        <v>12</v>
      </c>
      <c r="G16" s="17" t="s">
        <v>13</v>
      </c>
      <c r="H16" s="16" t="s">
        <v>2</v>
      </c>
      <c r="I16" s="16" t="s">
        <v>3</v>
      </c>
      <c r="J16" s="18" t="s">
        <v>4</v>
      </c>
    </row>
    <row r="17" spans="1:16" s="10" customFormat="1" ht="42.75" customHeight="1" x14ac:dyDescent="0.3">
      <c r="A17" s="21">
        <v>1</v>
      </c>
      <c r="B17" s="19" t="s">
        <v>26</v>
      </c>
      <c r="C17" s="26">
        <v>0</v>
      </c>
      <c r="D17" s="27">
        <v>7500</v>
      </c>
      <c r="E17" s="28">
        <v>0</v>
      </c>
      <c r="F17" s="28">
        <v>0</v>
      </c>
      <c r="G17" s="29">
        <f>SUM(C17+D17+F17+E17)*7.5%</f>
        <v>562.5</v>
      </c>
      <c r="H17" s="21" t="s">
        <v>16</v>
      </c>
      <c r="I17" s="20">
        <v>2</v>
      </c>
      <c r="J17" s="22">
        <f>SUM(C17+D17+F17+G17+E17)*I17</f>
        <v>16125</v>
      </c>
    </row>
    <row r="18" spans="1:16" s="10" customFormat="1" ht="31.5" x14ac:dyDescent="0.3">
      <c r="A18" s="21">
        <v>2</v>
      </c>
      <c r="B18" s="19" t="s">
        <v>29</v>
      </c>
      <c r="C18" s="26"/>
      <c r="D18" s="22"/>
      <c r="E18" s="22"/>
      <c r="F18" s="27"/>
      <c r="G18" s="29"/>
      <c r="H18" s="21"/>
      <c r="I18" s="21"/>
      <c r="J18" s="22"/>
    </row>
    <row r="19" spans="1:16" s="10" customFormat="1" ht="18.75" x14ac:dyDescent="0.3">
      <c r="A19" s="21"/>
      <c r="B19" s="19" t="s">
        <v>20</v>
      </c>
      <c r="C19" s="26">
        <v>350</v>
      </c>
      <c r="D19" s="30">
        <v>170</v>
      </c>
      <c r="E19" s="28">
        <f>SUM(C19+D19)*20%</f>
        <v>104</v>
      </c>
      <c r="F19" s="28">
        <f>SUM(C19+D19+E19)*25%</f>
        <v>156</v>
      </c>
      <c r="G19" s="29">
        <f>SUM(C19+D19+F19+E19)*7.5%</f>
        <v>58.5</v>
      </c>
      <c r="H19" s="21" t="s">
        <v>15</v>
      </c>
      <c r="I19" s="21">
        <v>150</v>
      </c>
      <c r="J19" s="22">
        <f>SUM(C19+D19+F19+G19+E19)*I19</f>
        <v>125775</v>
      </c>
    </row>
    <row r="20" spans="1:16" s="10" customFormat="1" ht="18.75" x14ac:dyDescent="0.3">
      <c r="A20" s="21"/>
      <c r="B20" s="19" t="s">
        <v>21</v>
      </c>
      <c r="C20" s="26">
        <v>190</v>
      </c>
      <c r="D20" s="30">
        <v>170</v>
      </c>
      <c r="E20" s="28">
        <f>SUM(C20+D20)*20%</f>
        <v>72</v>
      </c>
      <c r="F20" s="28">
        <f>SUM(C20+D20+E20)*25%</f>
        <v>108</v>
      </c>
      <c r="G20" s="29">
        <f>SUM(C20+D20+F20+E20)*7.5%</f>
        <v>40.5</v>
      </c>
      <c r="H20" s="21" t="s">
        <v>15</v>
      </c>
      <c r="I20" s="21">
        <v>150</v>
      </c>
      <c r="J20" s="22">
        <f>SUM(C20+D20+F20+G20+E20)*I20</f>
        <v>87075</v>
      </c>
    </row>
    <row r="21" spans="1:16" s="10" customFormat="1" ht="47.25" x14ac:dyDescent="0.3">
      <c r="A21" s="21">
        <v>3</v>
      </c>
      <c r="B21" s="19" t="s">
        <v>30</v>
      </c>
      <c r="C21" s="26"/>
      <c r="D21" s="22"/>
      <c r="E21" s="22"/>
      <c r="F21" s="27"/>
      <c r="G21" s="29"/>
      <c r="H21" s="21"/>
      <c r="I21" s="21"/>
      <c r="J21" s="22"/>
    </row>
    <row r="22" spans="1:16" s="10" customFormat="1" ht="18.75" x14ac:dyDescent="0.3">
      <c r="A22" s="21"/>
      <c r="B22" s="19" t="s">
        <v>20</v>
      </c>
      <c r="C22" s="26">
        <v>25</v>
      </c>
      <c r="D22" s="30">
        <v>20</v>
      </c>
      <c r="E22" s="28">
        <v>0</v>
      </c>
      <c r="F22" s="28">
        <f>SUM(C22+D22+E22)*25%</f>
        <v>11.25</v>
      </c>
      <c r="G22" s="29">
        <f>SUM(C22+D22+F22+E22)*7.5%</f>
        <v>4.21875</v>
      </c>
      <c r="H22" s="21" t="s">
        <v>15</v>
      </c>
      <c r="I22" s="21">
        <v>150</v>
      </c>
      <c r="J22" s="22">
        <f>SUM(C22+D22+F22+G22+E22)*I22</f>
        <v>9070.3125</v>
      </c>
    </row>
    <row r="23" spans="1:16" s="10" customFormat="1" ht="18.75" x14ac:dyDescent="0.3">
      <c r="A23" s="21"/>
      <c r="B23" s="19" t="s">
        <v>21</v>
      </c>
      <c r="C23" s="26">
        <v>23</v>
      </c>
      <c r="D23" s="30">
        <v>20</v>
      </c>
      <c r="E23" s="28">
        <v>0</v>
      </c>
      <c r="F23" s="28">
        <f>SUM(C23+D23+E23)*25%</f>
        <v>10.75</v>
      </c>
      <c r="G23" s="29">
        <f>SUM(C23+D23+F23+E23)*7.5%</f>
        <v>4.03125</v>
      </c>
      <c r="H23" s="21" t="s">
        <v>15</v>
      </c>
      <c r="I23" s="21">
        <v>150</v>
      </c>
      <c r="J23" s="22">
        <f>SUM(C23+D23+F23+G23+E23)*I23</f>
        <v>8667.1875</v>
      </c>
    </row>
    <row r="24" spans="1:16" s="10" customFormat="1" ht="31.5" x14ac:dyDescent="0.3">
      <c r="A24" s="21">
        <v>4</v>
      </c>
      <c r="B24" s="19" t="s">
        <v>27</v>
      </c>
      <c r="C24" s="22">
        <v>65000</v>
      </c>
      <c r="D24" s="22">
        <v>0</v>
      </c>
      <c r="E24" s="28">
        <v>0</v>
      </c>
      <c r="F24" s="28">
        <f>SUM(C24+D24+E24)*25%</f>
        <v>16250</v>
      </c>
      <c r="G24" s="29">
        <f>SUM(C24+D24+F24+E24)*7.5%</f>
        <v>6093.75</v>
      </c>
      <c r="H24" s="21" t="s">
        <v>19</v>
      </c>
      <c r="I24" s="21">
        <v>1</v>
      </c>
      <c r="J24" s="22">
        <f>SUM(C24+D24+F24+G24+E24)*I24</f>
        <v>87343.75</v>
      </c>
    </row>
    <row r="25" spans="1:16" s="10" customFormat="1" ht="31.5" x14ac:dyDescent="0.3">
      <c r="A25" s="21">
        <v>5</v>
      </c>
      <c r="B25" s="19" t="s">
        <v>31</v>
      </c>
      <c r="C25" s="26"/>
      <c r="D25" s="22"/>
      <c r="E25" s="22"/>
      <c r="F25" s="27"/>
      <c r="G25" s="29"/>
      <c r="H25" s="21"/>
      <c r="I25" s="21"/>
      <c r="J25" s="22"/>
    </row>
    <row r="26" spans="1:16" s="10" customFormat="1" ht="18.75" x14ac:dyDescent="0.3">
      <c r="A26" s="21"/>
      <c r="B26" s="19" t="s">
        <v>22</v>
      </c>
      <c r="C26" s="26">
        <v>50</v>
      </c>
      <c r="D26" s="30">
        <v>40</v>
      </c>
      <c r="E26" s="28">
        <f>SUM(C26+D26)*20%</f>
        <v>18</v>
      </c>
      <c r="F26" s="28">
        <f>SUM(C26+D26+E26)*25%</f>
        <v>27</v>
      </c>
      <c r="G26" s="29">
        <f>SUM(C26+D26+F26+E26)*7.5%</f>
        <v>10.125</v>
      </c>
      <c r="H26" s="21" t="s">
        <v>15</v>
      </c>
      <c r="I26" s="21">
        <v>40</v>
      </c>
      <c r="J26" s="22">
        <f>SUM(C26+D26+F26+G26+E26)*I26</f>
        <v>5805</v>
      </c>
    </row>
    <row r="27" spans="1:16" s="10" customFormat="1" ht="47.25" x14ac:dyDescent="0.3">
      <c r="A27" s="21">
        <v>6</v>
      </c>
      <c r="B27" s="19" t="s">
        <v>32</v>
      </c>
      <c r="C27" s="26"/>
      <c r="D27" s="22"/>
      <c r="E27" s="22"/>
      <c r="F27" s="27"/>
      <c r="G27" s="29"/>
      <c r="H27" s="21"/>
      <c r="I27" s="21"/>
      <c r="J27" s="22"/>
    </row>
    <row r="28" spans="1:16" s="10" customFormat="1" ht="18.75" x14ac:dyDescent="0.3">
      <c r="A28" s="21"/>
      <c r="B28" s="19" t="s">
        <v>33</v>
      </c>
      <c r="C28" s="26">
        <v>57</v>
      </c>
      <c r="D28" s="30">
        <v>40</v>
      </c>
      <c r="E28" s="28">
        <v>0</v>
      </c>
      <c r="F28" s="28">
        <f>SUM(C28+D28+E28)*25%</f>
        <v>24.25</v>
      </c>
      <c r="G28" s="29">
        <f>SUM(C28+D28+F28+E28)*7.5%</f>
        <v>9.09375</v>
      </c>
      <c r="H28" s="21" t="s">
        <v>15</v>
      </c>
      <c r="I28" s="21">
        <v>40</v>
      </c>
      <c r="J28" s="22">
        <f>SUM(C28+D28+F28+G28+E28)*I28</f>
        <v>5213.75</v>
      </c>
    </row>
    <row r="29" spans="1:16" s="10" customFormat="1" ht="30" customHeight="1" x14ac:dyDescent="0.3">
      <c r="A29" s="24">
        <v>7</v>
      </c>
      <c r="B29" s="19" t="s">
        <v>23</v>
      </c>
      <c r="C29" s="25">
        <v>6000</v>
      </c>
      <c r="D29" s="30">
        <v>0</v>
      </c>
      <c r="E29" s="28">
        <v>0</v>
      </c>
      <c r="F29" s="28">
        <f>SUM(C29+D29+E29)*25%</f>
        <v>1500</v>
      </c>
      <c r="G29" s="29">
        <f>SUM(C29+D29+F29+E29)*7.5%</f>
        <v>562.5</v>
      </c>
      <c r="H29" s="21" t="s">
        <v>24</v>
      </c>
      <c r="I29" s="21">
        <v>1</v>
      </c>
      <c r="J29" s="22">
        <f>SUM(C29+D29+F29+G29+E29)*I29</f>
        <v>8062.5</v>
      </c>
    </row>
    <row r="30" spans="1:16" s="10" customFormat="1" ht="30" customHeight="1" x14ac:dyDescent="0.3">
      <c r="A30" s="24">
        <v>8</v>
      </c>
      <c r="B30" s="19" t="s">
        <v>25</v>
      </c>
      <c r="C30" s="25">
        <v>15000</v>
      </c>
      <c r="D30" s="30">
        <v>0</v>
      </c>
      <c r="E30" s="28">
        <v>0</v>
      </c>
      <c r="F30" s="28">
        <f>SUM(C30+D30+E30)*25%</f>
        <v>3750</v>
      </c>
      <c r="G30" s="29">
        <f>SUM(C30+D30+F30+E30)*7.5%</f>
        <v>1406.25</v>
      </c>
      <c r="H30" s="21" t="s">
        <v>24</v>
      </c>
      <c r="I30" s="21">
        <v>1</v>
      </c>
      <c r="J30" s="22">
        <f>SUM(C30+D30+F30+G30+E30)*I30</f>
        <v>20156.25</v>
      </c>
    </row>
    <row r="31" spans="1:16" ht="19.5" thickBot="1" x14ac:dyDescent="0.35">
      <c r="A31" s="33" t="s">
        <v>5</v>
      </c>
      <c r="B31" s="33"/>
      <c r="C31" s="33"/>
      <c r="D31" s="33"/>
      <c r="E31" s="33"/>
      <c r="F31" s="33"/>
      <c r="G31" s="33"/>
      <c r="H31" s="33"/>
      <c r="I31" s="33"/>
      <c r="J31" s="23">
        <f>SUM(J17:J30)</f>
        <v>373293.75</v>
      </c>
      <c r="L31" s="1"/>
      <c r="M31" s="13"/>
      <c r="N31" s="9"/>
      <c r="P31" s="11"/>
    </row>
    <row r="32" spans="1:16" ht="9.6" customHeight="1" thickTop="1" x14ac:dyDescent="0.25"/>
    <row r="33" spans="1:15" ht="15.75" x14ac:dyDescent="0.25">
      <c r="A33" s="4" t="s">
        <v>6</v>
      </c>
      <c r="B33" s="5"/>
      <c r="M33" s="13"/>
      <c r="N33" s="13"/>
      <c r="O33" s="13"/>
    </row>
    <row r="34" spans="1:15" ht="8.4499999999999993" customHeight="1" x14ac:dyDescent="0.25">
      <c r="A34" s="4"/>
      <c r="B34" s="5"/>
    </row>
    <row r="35" spans="1:15" ht="15.75" x14ac:dyDescent="0.25">
      <c r="A35" s="4" t="s">
        <v>7</v>
      </c>
      <c r="B35" s="5"/>
    </row>
    <row r="36" spans="1:15" ht="10.15" customHeight="1" x14ac:dyDescent="0.25">
      <c r="A36" s="4"/>
      <c r="B36" s="4"/>
      <c r="L36" s="1"/>
    </row>
    <row r="37" spans="1:15" ht="15.75" x14ac:dyDescent="0.25">
      <c r="A37" s="6" t="s">
        <v>10</v>
      </c>
      <c r="B37" s="7"/>
      <c r="L37" s="1"/>
    </row>
    <row r="38" spans="1:15" x14ac:dyDescent="0.25">
      <c r="L38" s="1"/>
    </row>
    <row r="39" spans="1:15" x14ac:dyDescent="0.25">
      <c r="L39" s="1"/>
    </row>
    <row r="40" spans="1:15" x14ac:dyDescent="0.25">
      <c r="L40" s="12"/>
    </row>
  </sheetData>
  <mergeCells count="4">
    <mergeCell ref="A9:B9"/>
    <mergeCell ref="A13:J13"/>
    <mergeCell ref="A14:J14"/>
    <mergeCell ref="A31:I31"/>
  </mergeCells>
  <printOptions horizontalCentered="1"/>
  <pageMargins left="0" right="0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2021-08-13T12:27:53Z</dcterms:modified>
</cp:coreProperties>
</file>