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9E441492-61AA-46BC-B954-312ED305AF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Sheet1!$A$1:$I$47</definedName>
  </definedNames>
  <calcPr calcId="181029"/>
</workbook>
</file>

<file path=xl/calcChain.xml><?xml version="1.0" encoding="utf-8"?>
<calcChain xmlns="http://schemas.openxmlformats.org/spreadsheetml/2006/main">
  <c r="E29" i="1" l="1"/>
  <c r="F29" i="1" s="1"/>
  <c r="I29" i="1" l="1"/>
  <c r="E27" i="1"/>
  <c r="F27" i="1" s="1"/>
  <c r="E28" i="1"/>
  <c r="F28" i="1" s="1"/>
  <c r="E30" i="1"/>
  <c r="F30" i="1" s="1"/>
  <c r="E31" i="1"/>
  <c r="F31" i="1" s="1"/>
  <c r="E32" i="1"/>
  <c r="F32" i="1" s="1"/>
  <c r="E33" i="1"/>
  <c r="F33" i="1" s="1"/>
  <c r="L31" i="1"/>
  <c r="L26" i="1"/>
  <c r="E26" i="1"/>
  <c r="I27" i="1" l="1"/>
  <c r="I32" i="1"/>
  <c r="I33" i="1"/>
  <c r="I28" i="1"/>
  <c r="I30" i="1"/>
  <c r="F26" i="1"/>
  <c r="I26" i="1" l="1"/>
  <c r="I34" i="1" l="1"/>
  <c r="I31" i="1"/>
</calcChain>
</file>

<file path=xl/sharedStrings.xml><?xml version="1.0" encoding="utf-8"?>
<sst xmlns="http://schemas.openxmlformats.org/spreadsheetml/2006/main" count="33" uniqueCount="27">
  <si>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</si>
  <si>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</si>
  <si>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</si>
  <si>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</si>
  <si>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</si>
  <si>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</si>
  <si>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</si>
  <si>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</si>
  <si>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</si>
  <si>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</si>
  <si>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</si>
  <si>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</si>
  <si>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Job</t>
  </si>
  <si>
    <t>Over Head profit 25%</t>
  </si>
  <si>
    <t>No</t>
  </si>
  <si>
    <t>Supply of following material:</t>
  </si>
  <si>
    <t>RAF Fan</t>
  </si>
  <si>
    <t>Variable Frequency Drive
5.5 kW.</t>
  </si>
  <si>
    <t>Metal panel for VFD.</t>
  </si>
  <si>
    <t>Testing &amp; Commissioning</t>
  </si>
  <si>
    <t>Wiring and conduiting</t>
  </si>
  <si>
    <t>Variation order for RAF fan &amp; VFD with related material - Deutsche Bank Dolmen Mall Clifton Karachi</t>
  </si>
  <si>
    <t>Flexible duct connector</t>
  </si>
  <si>
    <t>24 amp power supply</t>
  </si>
  <si>
    <t>Attn: Mr. S. Talal.</t>
  </si>
  <si>
    <t>PES/DB/01/12/22</t>
  </si>
  <si>
    <t>Variable Frequency Drive
2.2 kW for AHUs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</si>
</sst>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9" fillId="0" borderId="2" xfId="0" applyNumberFormat="1" applyFont="1" applyBorder="1"/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164" fontId="4" fillId="0" borderId="0" xfId="0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/>
    </xf>
    <xf numFmtId="0" fontId="13" fillId="0" borderId="4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1754700</xdr:colOff>
      <xdr:row>0</xdr:row>
      <xdr:rowOff>47625</xdr:rowOff>
    </xdr:from>
    <xdr:to>
      <xdr:col>5</xdr:col>
      <xdr:colOff>353060</xdr:colOff>
      <xdr:row>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0450" y="47625"/>
          <a:ext cx="237026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121285</xdr:colOff>
      <xdr:row>43</xdr:row>
      <xdr:rowOff>140970</xdr:rowOff>
    </xdr:from>
    <xdr:to>
      <xdr:col>1</xdr:col>
      <xdr:colOff>387985</xdr:colOff>
      <xdr:row>46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" y="10113645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6"/>
  <sheetViews>
    <sheetView tabSelected="1" topLeftCell="A19" zoomScaleNormal="100" workbookViewId="0">
      <selection activeCell="I34" sqref="I34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10" style="2" customWidth="1"/>
    <col min="6" max="6" width="9.42578125" style="3" customWidth="1"/>
    <col min="7" max="7" width="6" style="2" customWidth="1"/>
    <col min="8" max="8" width="6.5703125" style="2" customWidth="1"/>
    <col min="9" max="9" width="14.7109375" style="3" customWidth="1"/>
    <col min="11" max="11" width="11.140625" bestFit="1" customWidth="1"/>
    <col min="13" max="13" width="11.7109375" customWidth="1"/>
    <col min="15" max="15" width="12.140625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2" spans="1:9" ht="3.75" customHeight="1" x14ac:dyDescent="0.25"/>
    <row r="13" spans="1:9" ht="3.75" customHeight="1" x14ac:dyDescent="0.25"/>
    <row r="14" spans="1:9" ht="3.75" customHeight="1" x14ac:dyDescent="0.25"/>
    <row r="15" spans="1:9" ht="3.75" customHeight="1" x14ac:dyDescent="0.25"/>
    <row r="16" spans="1:9" ht="22.9" customHeight="1" x14ac:dyDescent="0.25">
      <c r="A16" s="32" t="s">
        <v>25</v>
      </c>
      <c r="B16" s="32"/>
      <c r="I16" s="12">
        <v>44896</v>
      </c>
    </row>
    <row r="17" spans="1:12" ht="6" customHeight="1" x14ac:dyDescent="0.25"/>
    <row r="18" spans="1:12" x14ac:dyDescent="0.25">
      <c r="A18" s="6"/>
      <c r="B18" s="6"/>
    </row>
    <row r="19" spans="1:12" ht="7.5" customHeight="1" x14ac:dyDescent="0.25">
      <c r="A19" s="6"/>
      <c r="B19" s="6"/>
    </row>
    <row r="20" spans="1:12" ht="23.25" x14ac:dyDescent="0.35">
      <c r="A20" s="33" t="s">
        <v>24</v>
      </c>
      <c r="B20" s="33"/>
      <c r="C20" s="33"/>
      <c r="D20" s="33"/>
      <c r="E20" s="33"/>
      <c r="F20" s="33"/>
      <c r="G20" s="33"/>
      <c r="H20" s="33"/>
      <c r="I20" s="33"/>
    </row>
    <row r="21" spans="1:12" ht="23.25" x14ac:dyDescent="0.35">
      <c r="A21" s="22"/>
      <c r="B21" s="22"/>
      <c r="C21" s="22"/>
      <c r="D21" s="22"/>
      <c r="E21" s="22"/>
      <c r="F21" s="22"/>
      <c r="G21" s="22"/>
      <c r="H21" s="22"/>
      <c r="I21" s="22"/>
    </row>
    <row r="22" spans="1:12" ht="40.5" customHeight="1" x14ac:dyDescent="0.25">
      <c r="A22" s="34" t="s">
        <v>21</v>
      </c>
      <c r="B22" s="34"/>
      <c r="C22" s="34"/>
      <c r="D22" s="34"/>
      <c r="E22" s="34"/>
      <c r="F22" s="34"/>
      <c r="G22" s="34"/>
      <c r="H22" s="34"/>
      <c r="I22" s="34"/>
    </row>
    <row r="23" spans="1:12" ht="14.25" customHeight="1" x14ac:dyDescent="0.25"/>
    <row r="24" spans="1:12" ht="63" x14ac:dyDescent="0.25">
      <c r="A24" s="13" t="s">
        <v>0</v>
      </c>
      <c r="B24" s="13" t="s">
        <v>1</v>
      </c>
      <c r="C24" s="14" t="s">
        <v>9</v>
      </c>
      <c r="D24" s="14" t="s">
        <v>8</v>
      </c>
      <c r="E24" s="14" t="s">
        <v>13</v>
      </c>
      <c r="F24" s="14" t="s">
        <v>11</v>
      </c>
      <c r="G24" s="13" t="s">
        <v>2</v>
      </c>
      <c r="H24" s="13" t="s">
        <v>3</v>
      </c>
      <c r="I24" s="15" t="s">
        <v>4</v>
      </c>
    </row>
    <row r="25" spans="1:12" ht="18.75" x14ac:dyDescent="0.25">
      <c r="A25" s="13"/>
      <c r="B25" s="36" t="s">
        <v>15</v>
      </c>
      <c r="C25" s="37"/>
      <c r="D25" s="37"/>
      <c r="E25" s="37"/>
      <c r="F25" s="37"/>
      <c r="G25" s="37"/>
      <c r="H25" s="37"/>
      <c r="I25" s="38"/>
    </row>
    <row r="26" spans="1:12" s="8" customFormat="1" ht="31.5" customHeight="1" x14ac:dyDescent="0.3">
      <c r="A26" s="17">
        <v>1</v>
      </c>
      <c r="B26" s="16" t="s">
        <v>16</v>
      </c>
      <c r="C26" s="18">
        <v>510000</v>
      </c>
      <c r="D26" s="21">
        <v>25000</v>
      </c>
      <c r="E26" s="21">
        <f>SUM(C26+D26)*25%</f>
        <v>133750</v>
      </c>
      <c r="F26" s="20">
        <f>SUM(C26+D26+E26)*7.5%</f>
        <v>50156.25</v>
      </c>
      <c r="G26" s="17" t="s">
        <v>14</v>
      </c>
      <c r="H26" s="17">
        <v>1</v>
      </c>
      <c r="I26" s="18">
        <f t="shared" ref="I26:I33" si="0">SUM(C26+D26+E26+F26)*H26</f>
        <v>718906.25</v>
      </c>
      <c r="K26" s="8">
        <v>37500</v>
      </c>
      <c r="L26" s="8">
        <f>K26*1.17</f>
        <v>43875</v>
      </c>
    </row>
    <row r="27" spans="1:12" s="8" customFormat="1" ht="31.5" customHeight="1" x14ac:dyDescent="0.3">
      <c r="A27" s="17">
        <v>2</v>
      </c>
      <c r="B27" s="16" t="s">
        <v>22</v>
      </c>
      <c r="C27" s="18">
        <v>15000</v>
      </c>
      <c r="D27" s="21">
        <v>4000</v>
      </c>
      <c r="E27" s="21">
        <f t="shared" ref="E27:E33" si="1">SUM(C27+D27)*25%</f>
        <v>4750</v>
      </c>
      <c r="F27" s="20">
        <f t="shared" ref="F27:F33" si="2">SUM(C27+D27+E27)*7.5%</f>
        <v>1781.25</v>
      </c>
      <c r="G27" s="17" t="s">
        <v>14</v>
      </c>
      <c r="H27" s="17">
        <v>1</v>
      </c>
      <c r="I27" s="18">
        <f t="shared" si="0"/>
        <v>25531.25</v>
      </c>
    </row>
    <row r="28" spans="1:12" s="8" customFormat="1" ht="35.25" customHeight="1" x14ac:dyDescent="0.3">
      <c r="A28" s="17">
        <v>3</v>
      </c>
      <c r="B28" s="16" t="s">
        <v>17</v>
      </c>
      <c r="C28" s="18">
        <v>156780</v>
      </c>
      <c r="D28" s="21">
        <v>15000</v>
      </c>
      <c r="E28" s="21">
        <f t="shared" si="1"/>
        <v>42945</v>
      </c>
      <c r="F28" s="20">
        <f t="shared" si="2"/>
        <v>16104.375</v>
      </c>
      <c r="G28" s="17" t="s">
        <v>14</v>
      </c>
      <c r="H28" s="17">
        <v>1</v>
      </c>
      <c r="I28" s="18">
        <f t="shared" si="0"/>
        <v>230829.375</v>
      </c>
    </row>
    <row r="29" spans="1:12" s="8" customFormat="1" ht="35.25" customHeight="1" x14ac:dyDescent="0.3">
      <c r="A29" s="17">
        <v>4</v>
      </c>
      <c r="B29" s="16" t="s">
        <v>26</v>
      </c>
      <c r="C29" s="18">
        <v>113490</v>
      </c>
      <c r="D29" s="21">
        <v>15000</v>
      </c>
      <c r="E29" s="21">
        <f t="shared" si="1"/>
        <v>32122.5</v>
      </c>
      <c r="F29" s="20">
        <f t="shared" si="2"/>
        <v>12045.9375</v>
      </c>
      <c r="G29" s="17" t="s">
        <v>14</v>
      </c>
      <c r="H29" s="17">
        <v>2</v>
      </c>
      <c r="I29" s="18">
        <f t="shared" si="0"/>
        <v>345316.875</v>
      </c>
    </row>
    <row r="30" spans="1:12" s="8" customFormat="1" ht="31.5" customHeight="1" x14ac:dyDescent="0.3">
      <c r="A30" s="17">
        <v>5</v>
      </c>
      <c r="B30" s="16" t="s">
        <v>18</v>
      </c>
      <c r="C30" s="18">
        <v>35000</v>
      </c>
      <c r="D30" s="21">
        <v>2000</v>
      </c>
      <c r="E30" s="21">
        <f t="shared" si="1"/>
        <v>9250</v>
      </c>
      <c r="F30" s="20">
        <f t="shared" si="2"/>
        <v>3468.75</v>
      </c>
      <c r="G30" s="17" t="s">
        <v>14</v>
      </c>
      <c r="H30" s="17">
        <v>1</v>
      </c>
      <c r="I30" s="18">
        <f t="shared" si="0"/>
        <v>49718.75</v>
      </c>
    </row>
    <row r="31" spans="1:12" s="8" customFormat="1" ht="31.5" customHeight="1" x14ac:dyDescent="0.3">
      <c r="A31" s="17">
        <v>6</v>
      </c>
      <c r="B31" s="16" t="s">
        <v>23</v>
      </c>
      <c r="C31" s="18">
        <v>4000</v>
      </c>
      <c r="D31" s="21">
        <v>1500</v>
      </c>
      <c r="E31" s="21">
        <f t="shared" si="1"/>
        <v>1375</v>
      </c>
      <c r="F31" s="20">
        <f t="shared" si="2"/>
        <v>515.625</v>
      </c>
      <c r="G31" s="17" t="s">
        <v>14</v>
      </c>
      <c r="H31" s="17">
        <v>1</v>
      </c>
      <c r="I31" s="18">
        <f t="shared" si="0"/>
        <v>7390.625</v>
      </c>
      <c r="K31" s="8">
        <v>27990</v>
      </c>
      <c r="L31" s="8">
        <f>K31*1.17</f>
        <v>32748.3</v>
      </c>
    </row>
    <row r="32" spans="1:12" s="8" customFormat="1" ht="31.5" customHeight="1" x14ac:dyDescent="0.3">
      <c r="A32" s="17">
        <v>7</v>
      </c>
      <c r="B32" s="16" t="s">
        <v>20</v>
      </c>
      <c r="C32" s="18">
        <v>15000</v>
      </c>
      <c r="D32" s="21">
        <v>5000</v>
      </c>
      <c r="E32" s="21">
        <f t="shared" si="1"/>
        <v>5000</v>
      </c>
      <c r="F32" s="20">
        <f t="shared" si="2"/>
        <v>1875</v>
      </c>
      <c r="G32" s="17" t="s">
        <v>12</v>
      </c>
      <c r="H32" s="17">
        <v>1</v>
      </c>
      <c r="I32" s="18">
        <f t="shared" si="0"/>
        <v>26875</v>
      </c>
    </row>
    <row r="33" spans="1:15" s="8" customFormat="1" ht="31.5" customHeight="1" x14ac:dyDescent="0.3">
      <c r="A33" s="17">
        <v>8</v>
      </c>
      <c r="B33" s="16" t="s">
        <v>19</v>
      </c>
      <c r="C33" s="18">
        <v>0</v>
      </c>
      <c r="D33" s="21">
        <v>25000</v>
      </c>
      <c r="E33" s="21">
        <f t="shared" si="1"/>
        <v>6250</v>
      </c>
      <c r="F33" s="20">
        <f t="shared" si="2"/>
        <v>2343.75</v>
      </c>
      <c r="G33" s="17" t="s">
        <v>12</v>
      </c>
      <c r="H33" s="17">
        <v>1</v>
      </c>
      <c r="I33" s="18">
        <f t="shared" si="0"/>
        <v>33593.75</v>
      </c>
    </row>
    <row r="34" spans="1:15" s="8" customFormat="1" ht="23.25" customHeight="1" thickBot="1" x14ac:dyDescent="0.35">
      <c r="A34" s="35" t="s">
        <v>5</v>
      </c>
      <c r="B34" s="35"/>
      <c r="C34" s="35"/>
      <c r="D34" s="35"/>
      <c r="E34" s="35"/>
      <c r="F34" s="35"/>
      <c r="G34" s="35"/>
      <c r="H34" s="35"/>
      <c r="I34" s="19">
        <f>SUM(I26:I33)</f>
        <v>1438161.875</v>
      </c>
      <c r="K34" s="23"/>
      <c r="L34" s="24"/>
      <c r="M34" s="7"/>
      <c r="O34" s="9"/>
    </row>
    <row r="35" spans="1:15" ht="9.6" customHeight="1" thickTop="1" x14ac:dyDescent="0.25"/>
    <row r="36" spans="1:15" ht="9.6" customHeight="1" x14ac:dyDescent="0.25"/>
    <row r="37" spans="1:15" ht="3.75" customHeight="1" x14ac:dyDescent="0.25">
      <c r="A37" s="31"/>
      <c r="B37" s="5"/>
      <c r="L37" s="11"/>
      <c r="M37" s="11"/>
      <c r="N37" s="11"/>
    </row>
    <row r="38" spans="1:15" ht="9.6" customHeight="1" x14ac:dyDescent="0.25"/>
    <row r="39" spans="1:15" ht="20.25" customHeight="1" x14ac:dyDescent="0.25">
      <c r="A39" s="4" t="s">
        <v>6</v>
      </c>
      <c r="B39" s="5"/>
      <c r="L39" s="11"/>
      <c r="M39" s="11"/>
      <c r="N39" s="11"/>
    </row>
    <row r="40" spans="1:15" ht="8.4499999999999993" customHeight="1" x14ac:dyDescent="0.25">
      <c r="A40" s="4"/>
      <c r="B40" s="5"/>
    </row>
    <row r="41" spans="1:15" s="8" customFormat="1" ht="18.75" x14ac:dyDescent="0.3">
      <c r="A41" s="25" t="s">
        <v>7</v>
      </c>
      <c r="B41" s="26"/>
      <c r="C41" s="27"/>
      <c r="D41" s="27"/>
      <c r="E41" s="27"/>
      <c r="F41" s="28"/>
      <c r="G41" s="27"/>
      <c r="H41" s="27"/>
      <c r="I41" s="28"/>
    </row>
    <row r="42" spans="1:15" s="8" customFormat="1" ht="10.15" customHeight="1" x14ac:dyDescent="0.3">
      <c r="A42" s="25"/>
      <c r="B42" s="25"/>
      <c r="C42" s="27"/>
      <c r="D42" s="27"/>
      <c r="E42" s="27"/>
      <c r="F42" s="28"/>
      <c r="G42" s="27"/>
      <c r="H42" s="27"/>
      <c r="I42" s="28"/>
      <c r="K42" s="23"/>
    </row>
    <row r="43" spans="1:15" s="8" customFormat="1" ht="18.75" x14ac:dyDescent="0.3">
      <c r="A43" s="29" t="s">
        <v>10</v>
      </c>
      <c r="B43" s="30"/>
      <c r="C43" s="27"/>
      <c r="D43" s="27"/>
      <c r="E43" s="27"/>
      <c r="F43" s="28"/>
      <c r="G43" s="27"/>
      <c r="H43" s="27"/>
      <c r="I43" s="28"/>
      <c r="K43" s="23"/>
    </row>
    <row r="44" spans="1:15" x14ac:dyDescent="0.25">
      <c r="K44" s="1"/>
    </row>
    <row r="45" spans="1:15" x14ac:dyDescent="0.25">
      <c r="K45" s="1"/>
    </row>
    <row r="46" spans="1:15" x14ac:dyDescent="0.25">
      <c r="K46" s="10"/>
    </row>
  </sheetData>
  <mergeCells count="5">
    <mergeCell ref="A16:B16"/>
    <mergeCell ref="A20:I20"/>
    <mergeCell ref="A22:I22"/>
    <mergeCell ref="A34:H34"/>
    <mergeCell ref="B25:I25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2023-06-06T08:06:37Z</dcterms:modified>
</cp:coreProperties>
</file>