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69E67866-6E1A-48BD-BC0A-5A4BFD8FD2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Sheet1!$A$1:$I$50</definedName>
  </definedNames>
  <calcPr calcId="181029"/>
</workbook>
</file>

<file path=xl/calcChain.xml><?xml version="1.0" encoding="utf-8"?>
<calcChain xmlns="http://schemas.openxmlformats.org/spreadsheetml/2006/main">
  <c r="I36" i="1" l="1"/>
  <c r="E35" i="1"/>
  <c r="F35" i="1" s="1"/>
  <c r="E34" i="1"/>
  <c r="F34" i="1" s="1"/>
  <c r="E33" i="1"/>
  <c r="F33" i="1" s="1"/>
  <c r="E32" i="1"/>
  <c r="F32" i="1" s="1"/>
  <c r="E31" i="1"/>
  <c r="F31" i="1" s="1"/>
  <c r="I31" i="1" s="1"/>
  <c r="E28" i="1"/>
  <c r="F28" i="1" s="1"/>
  <c r="E30" i="1"/>
  <c r="F30" i="1" s="1"/>
  <c r="E29" i="1"/>
  <c r="F29" i="1" s="1"/>
  <c r="I35" i="1" l="1"/>
  <c r="I34" i="1"/>
  <c r="I33" i="1"/>
  <c r="I32" i="1"/>
  <c r="I28" i="1"/>
  <c r="I30" i="1"/>
  <c r="I27" i="1"/>
  <c r="I29" i="1"/>
</calcChain>
</file>

<file path=xl/sharedStrings.xml><?xml version="1.0" encoding="utf-8"?>
<sst xmlns="http://schemas.openxmlformats.org/spreadsheetml/2006/main" count="33" uniqueCount="26">
  <si>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</si>
  <si>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</si>
  <si>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</si>
  <si>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</si>
  <si>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</si>
  <si>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</si>
  <si>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</si>
  <si>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</si>
  <si>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Material Rate</t>
  </si>
  <si>
    <t>Bilal Habib</t>
  </si>
  <si>
    <t>Tax 7.5%</t>
  </si>
  <si>
    <t>Labor Rate</t>
  </si>
  <si>
    <t xml:space="preserve">Attn: Mr. S. Talal. </t>
  </si>
  <si>
    <t>Over Head profit 25%</t>
  </si>
  <si>
    <t>Nos</t>
  </si>
  <si>
    <t>PES/DB/006/03/23</t>
  </si>
  <si>
    <t>Variation order for Grills at IT Room 15th Floor (As per request of Mr. Ozair - Deutche Bank Dolmen Mall Clifton Karachi</t>
  </si>
  <si>
    <t>i) 1600  x 200 (In IT Room)</t>
  </si>
  <si>
    <t>ii) 1800  x 200 (In IT Room)</t>
  </si>
  <si>
    <t>ii) 550  x 250 (In Electric Room)</t>
  </si>
  <si>
    <t>iv) 2700  x 750 (Reception area)</t>
  </si>
  <si>
    <t>Supply &amp; installation of Linear 1 Slot
Size 3 Ft length (in corridor area 16th floor)</t>
  </si>
  <si>
    <t>Supply &amp; installation of Grills in 15th Floor</t>
  </si>
  <si>
    <t>Supply &amp; installation of Volume control dampers
300 x 150
(in corridor area 16th floor)</t>
  </si>
  <si>
    <t>Supply &amp; installation of 1200  x 50 Linear 1 Slot
(in Lift Lobby)</t>
  </si>
  <si>
    <t>Supply &amp; installation of return air grill 450 x 250
(in IT Room - FCU at 16th floor)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</si>
</sst>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right" vertical="center"/>
    </xf>
    <xf numFmtId="164" fontId="8" fillId="0" borderId="3" xfId="1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1685925</xdr:colOff>
      <xdr:row>0</xdr:row>
      <xdr:rowOff>47624</xdr:rowOff>
    </xdr:from>
    <xdr:to>
      <xdr:col>5</xdr:col>
      <xdr:colOff>353060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7624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111759</xdr:colOff>
      <xdr:row>46</xdr:row>
      <xdr:rowOff>26670</xdr:rowOff>
    </xdr:from>
    <xdr:to>
      <xdr:col>1</xdr:col>
      <xdr:colOff>581024</xdr:colOff>
      <xdr:row>49</xdr:row>
      <xdr:rowOff>63450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59" y="10504170"/>
          <a:ext cx="755015" cy="60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49"/>
  <sheetViews>
    <sheetView tabSelected="1" topLeftCell="A25" zoomScaleNormal="100" workbookViewId="0">
      <selection activeCell="E34" sqref="E34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.42578125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1" max="11" width="11.140625" bestFit="1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6" ht="3.75" customHeight="1" x14ac:dyDescent="0.25"/>
    <row r="17" spans="1:9" ht="22.9" customHeight="1" x14ac:dyDescent="0.25">
      <c r="A17" s="34" t="s">
        <v>15</v>
      </c>
      <c r="B17" s="34"/>
      <c r="I17" s="10">
        <v>45007</v>
      </c>
    </row>
    <row r="18" spans="1:9" ht="6" customHeight="1" x14ac:dyDescent="0.25"/>
    <row r="19" spans="1:9" x14ac:dyDescent="0.25">
      <c r="A19" s="6"/>
      <c r="B19" s="6"/>
    </row>
    <row r="20" spans="1:9" ht="12.75" customHeight="1" x14ac:dyDescent="0.25">
      <c r="A20" s="6"/>
      <c r="B20" s="6"/>
    </row>
    <row r="21" spans="1:9" ht="23.25" x14ac:dyDescent="0.35">
      <c r="A21" s="35" t="s">
        <v>12</v>
      </c>
      <c r="B21" s="35"/>
      <c r="C21" s="35"/>
      <c r="D21" s="35"/>
      <c r="E21" s="35"/>
      <c r="F21" s="35"/>
      <c r="G21" s="35"/>
      <c r="H21" s="35"/>
      <c r="I21" s="35"/>
    </row>
    <row r="22" spans="1:9" ht="21" x14ac:dyDescent="0.35">
      <c r="A22" s="38"/>
      <c r="B22" s="38"/>
      <c r="C22" s="38"/>
      <c r="D22" s="38"/>
      <c r="E22" s="38"/>
      <c r="F22" s="38"/>
      <c r="G22" s="38"/>
      <c r="H22" s="38"/>
      <c r="I22" s="38"/>
    </row>
    <row r="23" spans="1:9" ht="3" customHeight="1" x14ac:dyDescent="0.35">
      <c r="A23" s="19"/>
      <c r="B23" s="19"/>
      <c r="C23" s="19"/>
      <c r="D23" s="19"/>
      <c r="E23" s="19"/>
      <c r="F23" s="19"/>
      <c r="G23" s="19"/>
      <c r="H23" s="19"/>
      <c r="I23" s="19"/>
    </row>
    <row r="24" spans="1:9" ht="40.5" customHeight="1" x14ac:dyDescent="0.25">
      <c r="A24" s="36" t="s">
        <v>16</v>
      </c>
      <c r="B24" s="36"/>
      <c r="C24" s="36"/>
      <c r="D24" s="36"/>
      <c r="E24" s="36"/>
      <c r="F24" s="36"/>
      <c r="G24" s="36"/>
      <c r="H24" s="36"/>
      <c r="I24" s="36"/>
    </row>
    <row r="25" spans="1:9" ht="14.25" customHeight="1" x14ac:dyDescent="0.25"/>
    <row r="26" spans="1:9" ht="63" x14ac:dyDescent="0.25">
      <c r="A26" s="11" t="s">
        <v>0</v>
      </c>
      <c r="B26" s="11" t="s">
        <v>1</v>
      </c>
      <c r="C26" s="12" t="s">
        <v>8</v>
      </c>
      <c r="D26" s="12" t="s">
        <v>11</v>
      </c>
      <c r="E26" s="12" t="s">
        <v>13</v>
      </c>
      <c r="F26" s="12" t="s">
        <v>10</v>
      </c>
      <c r="G26" s="11" t="s">
        <v>2</v>
      </c>
      <c r="H26" s="11" t="s">
        <v>3</v>
      </c>
      <c r="I26" s="13" t="s">
        <v>4</v>
      </c>
    </row>
    <row r="27" spans="1:9" s="7" customFormat="1" ht="51" customHeight="1" x14ac:dyDescent="0.3">
      <c r="A27" s="15">
        <v>1</v>
      </c>
      <c r="B27" s="14" t="s">
        <v>22</v>
      </c>
      <c r="C27" s="16"/>
      <c r="D27" s="18"/>
      <c r="E27" s="18"/>
      <c r="F27" s="17"/>
      <c r="G27" s="15"/>
      <c r="H27" s="15"/>
      <c r="I27" s="16">
        <f t="shared" ref="I27:I29" si="0">SUM(C27+D27+E27+F27)*H27</f>
        <v>0</v>
      </c>
    </row>
    <row r="28" spans="1:9" s="7" customFormat="1" ht="18.75" x14ac:dyDescent="0.3">
      <c r="A28" s="15"/>
      <c r="B28" s="14" t="s">
        <v>17</v>
      </c>
      <c r="C28" s="16">
        <v>17920</v>
      </c>
      <c r="D28" s="18">
        <v>2000</v>
      </c>
      <c r="E28" s="18">
        <f>SUM(C28+D28)*25%</f>
        <v>4980</v>
      </c>
      <c r="F28" s="17">
        <f t="shared" ref="F28" si="1">SUM(C28+D28+E28)*7.5%</f>
        <v>1867.5</v>
      </c>
      <c r="G28" s="15" t="s">
        <v>14</v>
      </c>
      <c r="H28" s="15">
        <v>1</v>
      </c>
      <c r="I28" s="16">
        <f t="shared" ref="I28" si="2">SUM(C28+D28+E28+F28)*H28</f>
        <v>26767.5</v>
      </c>
    </row>
    <row r="29" spans="1:9" s="7" customFormat="1" ht="18.75" x14ac:dyDescent="0.3">
      <c r="A29" s="15"/>
      <c r="B29" s="14" t="s">
        <v>18</v>
      </c>
      <c r="C29" s="16">
        <v>20160</v>
      </c>
      <c r="D29" s="18">
        <v>2000</v>
      </c>
      <c r="E29" s="18">
        <f>SUM(C29+D29)*25%</f>
        <v>5540</v>
      </c>
      <c r="F29" s="17">
        <f t="shared" ref="F29" si="3">SUM(C29+D29+E29)*7.5%</f>
        <v>2077.5</v>
      </c>
      <c r="G29" s="15" t="s">
        <v>14</v>
      </c>
      <c r="H29" s="15">
        <v>1</v>
      </c>
      <c r="I29" s="16">
        <f t="shared" si="0"/>
        <v>29777.5</v>
      </c>
    </row>
    <row r="30" spans="1:9" s="7" customFormat="1" ht="31.5" x14ac:dyDescent="0.3">
      <c r="A30" s="31"/>
      <c r="B30" s="14" t="s">
        <v>19</v>
      </c>
      <c r="C30" s="32">
        <v>7700</v>
      </c>
      <c r="D30" s="33">
        <v>1500</v>
      </c>
      <c r="E30" s="18">
        <f>SUM(C30+D30)*25%</f>
        <v>2300</v>
      </c>
      <c r="F30" s="17">
        <f t="shared" ref="F30" si="4">SUM(C30+D30+E30)*7.5%</f>
        <v>862.5</v>
      </c>
      <c r="G30" s="15" t="s">
        <v>14</v>
      </c>
      <c r="H30" s="31">
        <v>1</v>
      </c>
      <c r="I30" s="16">
        <f t="shared" ref="I30" si="5">SUM(C30+D30+E30+F30)*H30</f>
        <v>12362.5</v>
      </c>
    </row>
    <row r="31" spans="1:9" s="7" customFormat="1" ht="31.5" x14ac:dyDescent="0.3">
      <c r="A31" s="31"/>
      <c r="B31" s="14" t="s">
        <v>20</v>
      </c>
      <c r="C31" s="32">
        <v>113400</v>
      </c>
      <c r="D31" s="33">
        <v>5000</v>
      </c>
      <c r="E31" s="18">
        <f>SUM(C31+D31)*25%</f>
        <v>29600</v>
      </c>
      <c r="F31" s="17">
        <f t="shared" ref="F31" si="6">SUM(C31+D31+E31)*7.5%</f>
        <v>11100</v>
      </c>
      <c r="G31" s="15" t="s">
        <v>14</v>
      </c>
      <c r="H31" s="31">
        <v>1</v>
      </c>
      <c r="I31" s="16">
        <f t="shared" ref="I31" si="7">SUM(C31+D31+E31+F31)*H31</f>
        <v>159100</v>
      </c>
    </row>
    <row r="32" spans="1:9" s="7" customFormat="1" ht="47.25" x14ac:dyDescent="0.3">
      <c r="A32" s="31">
        <v>2</v>
      </c>
      <c r="B32" s="14" t="s">
        <v>24</v>
      </c>
      <c r="C32" s="32">
        <v>3600</v>
      </c>
      <c r="D32" s="33">
        <v>700</v>
      </c>
      <c r="E32" s="18">
        <f>SUM(C32+D32)*25%</f>
        <v>1075</v>
      </c>
      <c r="F32" s="17">
        <f t="shared" ref="F32" si="8">SUM(C32+D32+E32)*7.5%</f>
        <v>403.125</v>
      </c>
      <c r="G32" s="15" t="s">
        <v>14</v>
      </c>
      <c r="H32" s="31">
        <v>10</v>
      </c>
      <c r="I32" s="16">
        <f t="shared" ref="I32" si="9">SUM(C32+D32+E32+F32)*H32</f>
        <v>57781.25</v>
      </c>
    </row>
    <row r="33" spans="1:12" s="7" customFormat="1" ht="72" customHeight="1" x14ac:dyDescent="0.3">
      <c r="A33" s="31">
        <v>3</v>
      </c>
      <c r="B33" s="14" t="s">
        <v>21</v>
      </c>
      <c r="C33" s="32">
        <v>2700</v>
      </c>
      <c r="D33" s="33">
        <v>700</v>
      </c>
      <c r="E33" s="18">
        <f>SUM(C33+D33)*25%</f>
        <v>850</v>
      </c>
      <c r="F33" s="17">
        <f t="shared" ref="F33" si="10">SUM(C33+D33+E33)*7.5%</f>
        <v>318.75</v>
      </c>
      <c r="G33" s="15" t="s">
        <v>14</v>
      </c>
      <c r="H33" s="31">
        <v>6</v>
      </c>
      <c r="I33" s="16">
        <f t="shared" ref="I33" si="11">SUM(C33+D33+E33+F33)*H33</f>
        <v>27412.5</v>
      </c>
    </row>
    <row r="34" spans="1:12" s="7" customFormat="1" ht="63" x14ac:dyDescent="0.3">
      <c r="A34" s="31">
        <v>4</v>
      </c>
      <c r="B34" s="14" t="s">
        <v>23</v>
      </c>
      <c r="C34" s="32">
        <v>1800</v>
      </c>
      <c r="D34" s="33">
        <v>700</v>
      </c>
      <c r="E34" s="18">
        <f>SUM(C34+D34)*25%</f>
        <v>625</v>
      </c>
      <c r="F34" s="17">
        <f t="shared" ref="F34" si="12">SUM(C34+D34+E34)*7.5%</f>
        <v>234.375</v>
      </c>
      <c r="G34" s="15" t="s">
        <v>14</v>
      </c>
      <c r="H34" s="31">
        <v>6</v>
      </c>
      <c r="I34" s="16">
        <f t="shared" ref="I34" si="13">SUM(C34+D34+E34+F34)*H34</f>
        <v>20156.25</v>
      </c>
    </row>
    <row r="35" spans="1:12" s="7" customFormat="1" ht="63" x14ac:dyDescent="0.3">
      <c r="A35" s="31">
        <v>5</v>
      </c>
      <c r="B35" s="14" t="s">
        <v>25</v>
      </c>
      <c r="C35" s="32">
        <v>6300</v>
      </c>
      <c r="D35" s="33">
        <v>700</v>
      </c>
      <c r="E35" s="18">
        <f>SUM(C35+D35)*25%</f>
        <v>1750</v>
      </c>
      <c r="F35" s="17">
        <f t="shared" ref="F35" si="14">SUM(C35+D35+E35)*7.5%</f>
        <v>656.25</v>
      </c>
      <c r="G35" s="15" t="s">
        <v>14</v>
      </c>
      <c r="H35" s="31">
        <v>2</v>
      </c>
      <c r="I35" s="16">
        <f t="shared" ref="I35" si="15">SUM(C35+D35+E35+F35)*H35</f>
        <v>18812.5</v>
      </c>
    </row>
    <row r="36" spans="1:12" s="29" customFormat="1" ht="27.75" customHeight="1" thickBot="1" x14ac:dyDescent="0.3">
      <c r="A36" s="37" t="s">
        <v>5</v>
      </c>
      <c r="B36" s="37"/>
      <c r="C36" s="37"/>
      <c r="D36" s="37"/>
      <c r="E36" s="37"/>
      <c r="F36" s="37"/>
      <c r="G36" s="37"/>
      <c r="H36" s="37"/>
      <c r="I36" s="28">
        <f>SUM(I27:I35)</f>
        <v>352170</v>
      </c>
      <c r="K36" s="24"/>
      <c r="L36" s="30"/>
    </row>
    <row r="37" spans="1:12" ht="9.6" customHeight="1" thickTop="1" x14ac:dyDescent="0.25"/>
    <row r="38" spans="1:12" ht="9.6" customHeight="1" x14ac:dyDescent="0.25"/>
    <row r="39" spans="1:12" ht="20.25" customHeight="1" x14ac:dyDescent="0.25">
      <c r="A39" s="27"/>
      <c r="B39" s="5"/>
      <c r="L39" s="9"/>
    </row>
    <row r="40" spans="1:12" ht="9.6" customHeight="1" x14ac:dyDescent="0.25"/>
    <row r="41" spans="1:12" ht="9.6" customHeight="1" x14ac:dyDescent="0.25"/>
    <row r="42" spans="1:12" ht="20.25" customHeight="1" x14ac:dyDescent="0.25">
      <c r="A42" s="4" t="s">
        <v>6</v>
      </c>
      <c r="B42" s="5"/>
      <c r="L42" s="9"/>
    </row>
    <row r="43" spans="1:12" ht="8.4499999999999993" customHeight="1" x14ac:dyDescent="0.25">
      <c r="A43" s="4"/>
      <c r="B43" s="5"/>
    </row>
    <row r="44" spans="1:12" s="7" customFormat="1" ht="18.75" x14ac:dyDescent="0.3">
      <c r="A44" s="21" t="s">
        <v>7</v>
      </c>
      <c r="B44" s="22"/>
      <c r="C44" s="23"/>
      <c r="D44" s="23"/>
      <c r="E44" s="23"/>
      <c r="F44" s="24"/>
      <c r="G44" s="23"/>
      <c r="H44" s="23"/>
      <c r="I44" s="24"/>
    </row>
    <row r="45" spans="1:12" s="7" customFormat="1" ht="10.15" customHeight="1" x14ac:dyDescent="0.3">
      <c r="A45" s="21"/>
      <c r="B45" s="21"/>
      <c r="C45" s="23"/>
      <c r="D45" s="23"/>
      <c r="E45" s="23"/>
      <c r="F45" s="24"/>
      <c r="G45" s="23"/>
      <c r="H45" s="23"/>
      <c r="I45" s="24"/>
      <c r="K45" s="20"/>
    </row>
    <row r="46" spans="1:12" s="7" customFormat="1" ht="18.75" x14ac:dyDescent="0.3">
      <c r="A46" s="25" t="s">
        <v>9</v>
      </c>
      <c r="B46" s="26"/>
      <c r="C46" s="23"/>
      <c r="D46" s="23"/>
      <c r="E46" s="23"/>
      <c r="F46" s="24"/>
      <c r="G46" s="23"/>
      <c r="H46" s="23"/>
      <c r="I46" s="24"/>
      <c r="K46" s="20"/>
    </row>
    <row r="47" spans="1:12" x14ac:dyDescent="0.25">
      <c r="K47" s="1"/>
    </row>
    <row r="48" spans="1:12" x14ac:dyDescent="0.25">
      <c r="K48" s="1"/>
    </row>
    <row r="49" spans="11:11" x14ac:dyDescent="0.25">
      <c r="K49" s="8"/>
    </row>
  </sheetData>
  <mergeCells count="5">
    <mergeCell ref="A17:B17"/>
    <mergeCell ref="A21:I21"/>
    <mergeCell ref="A24:I24"/>
    <mergeCell ref="A36:H36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2023-03-22T14:00:11Z</dcterms:modified>
</cp:coreProperties>
</file>