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Ethnic Dolmen City Karachi\"/>
    </mc:Choice>
  </mc:AlternateContent>
  <bookViews>
    <workbookView xWindow="0" yWindow="0" windowWidth="5880" windowHeight="7005"/>
  </bookViews>
  <sheets>
    <sheet name="Sheet1" sheetId="1" r:id="rId1"/>
  </sheets>
  <definedNames>
    <definedName name="_xlnm.Print_Area" localSheetId="0">Sheet1!$A$1:$F$43</definedName>
    <definedName name="_xlnm.Print_Titles" localSheetId="0">Sheet1!$14:$14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3" i="1"/>
  <c r="F22" i="1"/>
  <c r="F21" i="1"/>
  <c r="F16" i="1" l="1"/>
  <c r="F17" i="1"/>
  <c r="F18" i="1"/>
  <c r="F19" i="1"/>
  <c r="F20" i="1"/>
  <c r="F15" i="1" l="1"/>
  <c r="F29" i="1" l="1"/>
  <c r="F30" i="1" l="1"/>
  <c r="F31" i="1" s="1"/>
  <c r="F32" i="1" l="1"/>
  <c r="F33" i="1" l="1"/>
</calcChain>
</file>

<file path=xl/sharedStrings.xml><?xml version="1.0" encoding="utf-8"?>
<sst xmlns="http://schemas.openxmlformats.org/spreadsheetml/2006/main" count="40" uniqueCount="33">
  <si>
    <t>S No.</t>
  </si>
  <si>
    <t>D e s c r i p t i o n</t>
  </si>
  <si>
    <t>Qty</t>
  </si>
  <si>
    <t>Unit</t>
  </si>
  <si>
    <t>Rate</t>
  </si>
  <si>
    <t>Amount</t>
  </si>
  <si>
    <t>TOTAL:</t>
  </si>
  <si>
    <t>Nos</t>
  </si>
  <si>
    <t>Set</t>
  </si>
  <si>
    <t>No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</si>
  <si>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</si>
  <si>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</si>
  <si>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</si>
  <si>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</si>
  <si>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>M/S Crescent Corporation</t>
  </si>
  <si>
    <t>Att: Mr. Bilal Zaki</t>
  </si>
  <si>
    <t>PURCHASED ORDER AGAINST YOUR QUOTATION Ref 20,756 DATED 28 May 2022</t>
  </si>
  <si>
    <t>Sales Tax 17%</t>
  </si>
  <si>
    <t>Less Discount 7%</t>
  </si>
  <si>
    <t>Total amount</t>
  </si>
  <si>
    <t>Net Total Amount Rs</t>
  </si>
  <si>
    <t>Purchased Order for supply M.S Pipe for the project (Ethnich Shop Dolmen City Karachi)</t>
  </si>
  <si>
    <r>
      <t xml:space="preserve">MS SEAMLESS PIPE SCH-40 (100) DIA 4 X 6 MTR LENGTH {114.3MM X 6.02MM X 6000MM}  </t>
    </r>
    <r>
      <rPr>
        <b/>
        <sz val="12"/>
        <rFont val="Calibri"/>
        <family val="2"/>
        <scheme val="minor"/>
      </rPr>
      <t>Make: BAOLAI</t>
    </r>
  </si>
  <si>
    <r>
      <t xml:space="preserve">MS SEAMLESS PIPE SCH-40 (075) DIA 3 X 6 MTR LENGTH {88.9MM X 5.49MM X 6000MM}  </t>
    </r>
    <r>
      <rPr>
        <b/>
        <sz val="12"/>
        <rFont val="Calibri"/>
        <family val="2"/>
        <scheme val="minor"/>
      </rPr>
      <t>Make: BAOLAI</t>
    </r>
  </si>
  <si>
    <r>
      <t xml:space="preserve">MS SEAMLESS PIPE SCH-40 (063) DIA 2-1/2 X 6 MTR LENGTH {73.0MM X 5.16MM X 6000MM} </t>
    </r>
    <r>
      <rPr>
        <b/>
        <sz val="12"/>
        <rFont val="Calibri"/>
        <family val="2"/>
        <scheme val="minor"/>
      </rPr>
      <t>Make: BAOLAI</t>
    </r>
  </si>
  <si>
    <r>
      <t xml:space="preserve">MS SEAMLESS PIPE SCH-40 (050) DIA 2 X 6 MTR LENGTH {60.3MM X 3.91MM X 6000MM} </t>
    </r>
    <r>
      <rPr>
        <b/>
        <sz val="12"/>
        <rFont val="Calibri"/>
        <family val="2"/>
        <scheme val="minor"/>
      </rPr>
      <t>Make: BAOLAI</t>
    </r>
  </si>
  <si>
    <r>
      <t xml:space="preserve">MS SEAMLESS PIPE SCH-40 (038) DIA 1-1/2 X 6 MTR LENGTH {48.3MM X 3.68MM X 6000MM} </t>
    </r>
    <r>
      <rPr>
        <b/>
        <sz val="12"/>
        <rFont val="Calibri"/>
        <family val="2"/>
        <scheme val="minor"/>
      </rPr>
      <t>Make: BAOLAI</t>
    </r>
  </si>
  <si>
    <r>
      <t xml:space="preserve">MS SEAMLESS PIPE SCH-40 (032) DIA 1-1/4 X 6 MTR LENGTH {42.2MM X 3.56MM X 6000MM} </t>
    </r>
    <r>
      <rPr>
        <b/>
        <sz val="12"/>
        <rFont val="Calibri"/>
        <family val="2"/>
        <scheme val="minor"/>
      </rPr>
      <t>Make: BAOLAI</t>
    </r>
  </si>
  <si>
    <r>
      <t xml:space="preserve">MS SEAMLESS PIPE SCH-40 (025) DIA 1 X 6 MTR LENGTH {33.4MM X 3.38MM X 6000MM} </t>
    </r>
    <r>
      <rPr>
        <b/>
        <sz val="12"/>
        <rFont val="Calibri"/>
        <family val="2"/>
        <scheme val="minor"/>
      </rPr>
      <t>Make: BAOLAI</t>
    </r>
  </si>
  <si>
    <r>
      <t xml:space="preserve">MS SEAMLESS PIPE SCH-40 (050) DIA 2 X 6 MTR LENGTH {60.3MM X 3.91MM X 6000MM}  </t>
    </r>
    <r>
      <rPr>
        <b/>
        <sz val="12"/>
        <rFont val="Calibri"/>
        <family val="2"/>
        <scheme val="minor"/>
      </rPr>
      <t>Make: BAOLAI</t>
    </r>
  </si>
  <si>
    <r>
      <t xml:space="preserve">MS SEAMLESS PIPE SCH-40 (038) DIA 1-1/2 X 6 MTR LENGTH {48.3MM X 3.68MM X 6000MM}  </t>
    </r>
    <r>
      <rPr>
        <b/>
        <sz val="12"/>
        <rFont val="Calibri"/>
        <family val="2"/>
        <scheme val="minor"/>
      </rPr>
      <t>Make: BAOLAI</t>
    </r>
  </si>
  <si>
    <r>
      <t xml:space="preserve">MS SEAMLESS PIPE SCH-40 (025) DIA 1 X 6 MTR LENGTH {33.4MM X 3.38MM X 6000MM}  </t>
    </r>
    <r>
      <rPr>
        <b/>
        <sz val="12"/>
        <rFont val="Calibri"/>
        <family val="2"/>
        <scheme val="minor"/>
      </rPr>
      <t>Make: BAOLAI</t>
    </r>
  </si>
  <si>
    <t>Note: Pipe quantities may be differ (can be increase or decrease)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</si>
</sst>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" fontId="4" fillId="0" borderId="1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3" fontId="3" fillId="2" borderId="1" xfId="0" applyNumberFormat="1" applyFont="1" applyFill="1" applyBorder="1" applyAlignment="1">
      <alignment vertical="center" shrinkToFit="1"/>
    </xf>
    <xf numFmtId="3" fontId="4" fillId="0" borderId="1" xfId="0" applyNumberFormat="1" applyFont="1" applyFill="1" applyBorder="1" applyAlignment="1">
      <alignment horizontal="right" vertical="center" shrinkToFit="1"/>
    </xf>
    <xf numFmtId="3" fontId="3" fillId="0" borderId="1" xfId="0" applyNumberFormat="1" applyFont="1" applyFill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9" fillId="0" borderId="0" xfId="0" applyFont="1"/>
    <xf numFmtId="0" fontId="0" fillId="0" borderId="0" xfId="0" applyFont="1"/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1800226</xdr:colOff>
      <xdr:row>0</xdr:row>
      <xdr:rowOff>19050</xdr:rowOff>
    </xdr:from>
    <xdr:to>
      <xdr:col>1</xdr:col>
      <xdr:colOff>4244762</xdr:colOff>
      <xdr:row>4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6" y="19050"/>
          <a:ext cx="2444536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190501</xdr:colOff>
      <xdr:row>39</xdr:row>
      <xdr:rowOff>228600</xdr:rowOff>
    </xdr:from>
    <xdr:to>
      <xdr:col>1</xdr:col>
      <xdr:colOff>457200</xdr:colOff>
      <xdr:row>42</xdr:row>
      <xdr:rowOff>160441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100298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13</xdr:row>
      <xdr:rowOff>0</xdr:rowOff>
    </xdr:from>
    <xdr:to>
      <xdr:col>6</xdr:col>
      <xdr:colOff>565150</xdr:colOff>
      <xdr:row>13</xdr:row>
      <xdr:rowOff>0</xdr:rowOff>
    </xdr:to>
    <xdr:sp macro="" textlink="">
      <xdr:nvSpPr>
        <xdr:cNvPr id="4" name="Shape 2"/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508000</xdr:colOff>
      <xdr:row>14</xdr:row>
      <xdr:rowOff>0</xdr:rowOff>
    </xdr:from>
    <xdr:to>
      <xdr:col>18</xdr:col>
      <xdr:colOff>369888</xdr:colOff>
      <xdr:row>14</xdr:row>
      <xdr:rowOff>421770</xdr:rowOff>
    </xdr:to>
    <xdr:sp macro="" textlink="">
      <xdr:nvSpPr>
        <xdr:cNvPr id="8" name="Text Box 69"/>
        <xdr:cNvSpPr txBox="1">
          <a:spLocks noChangeArrowheads="1"/>
        </xdr:cNvSpPr>
      </xdr:nvSpPr>
      <xdr:spPr bwMode="auto">
        <a:xfrm>
          <a:off x="8994775" y="2888746"/>
          <a:ext cx="534828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276225</xdr:colOff>
      <xdr:row>13</xdr:row>
      <xdr:rowOff>400050</xdr:rowOff>
    </xdr:from>
    <xdr:to>
      <xdr:col>9</xdr:col>
      <xdr:colOff>517525</xdr:colOff>
      <xdr:row>14</xdr:row>
      <xdr:rowOff>460392</xdr:rowOff>
    </xdr:to>
    <xdr:pic>
      <xdr:nvPicPr>
        <xdr:cNvPr id="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153400" y="2733675"/>
          <a:ext cx="850900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419100</xdr:colOff>
      <xdr:row>39</xdr:row>
      <xdr:rowOff>19050</xdr:rowOff>
    </xdr:from>
    <xdr:to>
      <xdr:col>10</xdr:col>
      <xdr:colOff>150247</xdr:colOff>
      <xdr:row>41</xdr:row>
      <xdr:rowOff>111122</xdr:rowOff>
    </xdr:to>
    <xdr:pic>
      <xdr:nvPicPr>
        <xdr:cNvPr id="10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40"/>
  <sheetViews>
    <sheetView tabSelected="1" view="pageBreakPreview" topLeftCell="A4" zoomScaleNormal="100" zoomScaleSheetLayoutView="100" workbookViewId="0">
      <selection activeCell="F9" sqref="F9"/>
    </sheetView>
  </sheetViews>
  <sheetFormatPr defaultColWidth="9.140625" defaultRowHeight="15.75" x14ac:dyDescent="0.25"/>
  <cols>
    <col min="1" max="1" width="5.140625" style="2" customWidth="1"/>
    <col min="2" max="2" width="65.28515625" style="2" customWidth="1"/>
    <col min="3" max="3" width="4.5703125" style="12" bestFit="1" customWidth="1"/>
    <col min="4" max="4" width="5.140625" style="13" bestFit="1" customWidth="1"/>
    <col min="5" max="5" width="8.85546875" style="15" customWidth="1"/>
    <col min="6" max="6" width="12.42578125" style="13" customWidth="1"/>
    <col min="7" max="16384" width="9.140625" style="2"/>
  </cols>
  <sheetData>
    <row r="6" spans="1:6" ht="5.25" customHeight="1" x14ac:dyDescent="0.25"/>
    <row r="7" spans="1:6" ht="5.25" customHeight="1" x14ac:dyDescent="0.25"/>
    <row r="8" spans="1:6" ht="18.75" x14ac:dyDescent="0.3">
      <c r="A8" s="17" t="s">
        <v>14</v>
      </c>
      <c r="B8" s="1"/>
      <c r="F8" s="14">
        <v>44732</v>
      </c>
    </row>
    <row r="9" spans="1:6" x14ac:dyDescent="0.25">
      <c r="A9" s="1" t="s">
        <v>15</v>
      </c>
      <c r="B9" s="1"/>
    </row>
    <row r="10" spans="1:6" x14ac:dyDescent="0.25">
      <c r="A10" s="1" t="s">
        <v>16</v>
      </c>
      <c r="B10" s="1"/>
    </row>
    <row r="11" spans="1:6" ht="5.25" customHeight="1" thickBot="1" x14ac:dyDescent="0.3"/>
    <row r="12" spans="1:6" ht="45.75" customHeight="1" thickBot="1" x14ac:dyDescent="0.3">
      <c r="A12" s="26" t="s">
        <v>21</v>
      </c>
      <c r="B12" s="27"/>
      <c r="C12" s="27"/>
      <c r="D12" s="27"/>
      <c r="E12" s="27"/>
      <c r="F12" s="28"/>
    </row>
    <row r="13" spans="1:6" ht="7.5" customHeight="1" x14ac:dyDescent="0.25"/>
    <row r="14" spans="1:6" s="3" customFormat="1" ht="31.5" x14ac:dyDescent="0.25">
      <c r="A14" s="20" t="s">
        <v>0</v>
      </c>
      <c r="B14" s="20" t="s">
        <v>1</v>
      </c>
      <c r="C14" s="20" t="s">
        <v>2</v>
      </c>
      <c r="D14" s="20" t="s">
        <v>3</v>
      </c>
      <c r="E14" s="21" t="s">
        <v>4</v>
      </c>
      <c r="F14" s="20" t="s">
        <v>5</v>
      </c>
    </row>
    <row r="15" spans="1:6" s="4" customFormat="1" ht="31.5" x14ac:dyDescent="0.25">
      <c r="A15" s="5">
        <v>1</v>
      </c>
      <c r="B15" s="7" t="s">
        <v>22</v>
      </c>
      <c r="C15" s="6">
        <v>15</v>
      </c>
      <c r="D15" s="6" t="s">
        <v>8</v>
      </c>
      <c r="E15" s="16">
        <v>34580</v>
      </c>
      <c r="F15" s="11">
        <f>E15*C15</f>
        <v>518700</v>
      </c>
    </row>
    <row r="16" spans="1:6" s="4" customFormat="1" ht="31.5" x14ac:dyDescent="0.25">
      <c r="A16" s="5">
        <v>2</v>
      </c>
      <c r="B16" s="7" t="s">
        <v>23</v>
      </c>
      <c r="C16" s="6">
        <v>6</v>
      </c>
      <c r="D16" s="6" t="s">
        <v>9</v>
      </c>
      <c r="E16" s="16">
        <v>24290</v>
      </c>
      <c r="F16" s="11">
        <f t="shared" ref="F16:F28" si="0">E16*C16</f>
        <v>145740</v>
      </c>
    </row>
    <row r="17" spans="1:6" s="4" customFormat="1" ht="31.5" x14ac:dyDescent="0.25">
      <c r="A17" s="5">
        <v>3</v>
      </c>
      <c r="B17" s="7" t="s">
        <v>24</v>
      </c>
      <c r="C17" s="6">
        <v>5</v>
      </c>
      <c r="D17" s="6" t="s">
        <v>9</v>
      </c>
      <c r="E17" s="16">
        <v>18840</v>
      </c>
      <c r="F17" s="11">
        <f t="shared" si="0"/>
        <v>94200</v>
      </c>
    </row>
    <row r="18" spans="1:6" s="4" customFormat="1" ht="31.5" x14ac:dyDescent="0.25">
      <c r="A18" s="5">
        <v>4</v>
      </c>
      <c r="B18" s="22" t="s">
        <v>25</v>
      </c>
      <c r="C18" s="6">
        <v>12</v>
      </c>
      <c r="D18" s="6" t="s">
        <v>7</v>
      </c>
      <c r="E18" s="16">
        <v>12110</v>
      </c>
      <c r="F18" s="11">
        <f t="shared" si="0"/>
        <v>145320</v>
      </c>
    </row>
    <row r="19" spans="1:6" s="4" customFormat="1" ht="31.5" x14ac:dyDescent="0.25">
      <c r="A19" s="5">
        <v>5</v>
      </c>
      <c r="B19" s="22" t="s">
        <v>26</v>
      </c>
      <c r="C19" s="6">
        <v>1</v>
      </c>
      <c r="D19" s="6" t="s">
        <v>9</v>
      </c>
      <c r="E19" s="16">
        <v>8930</v>
      </c>
      <c r="F19" s="11">
        <f t="shared" si="0"/>
        <v>8930</v>
      </c>
    </row>
    <row r="20" spans="1:6" s="4" customFormat="1" ht="31.5" x14ac:dyDescent="0.25">
      <c r="A20" s="5">
        <v>6</v>
      </c>
      <c r="B20" s="22" t="s">
        <v>27</v>
      </c>
      <c r="C20" s="6">
        <v>14</v>
      </c>
      <c r="D20" s="6" t="s">
        <v>9</v>
      </c>
      <c r="E20" s="16">
        <v>7650</v>
      </c>
      <c r="F20" s="11">
        <f t="shared" si="0"/>
        <v>107100</v>
      </c>
    </row>
    <row r="21" spans="1:6" s="4" customFormat="1" ht="31.5" x14ac:dyDescent="0.25">
      <c r="A21" s="5">
        <v>7</v>
      </c>
      <c r="B21" s="22" t="s">
        <v>28</v>
      </c>
      <c r="C21" s="6">
        <v>1</v>
      </c>
      <c r="D21" s="6"/>
      <c r="E21" s="16">
        <v>5680</v>
      </c>
      <c r="F21" s="11">
        <f t="shared" si="0"/>
        <v>5680</v>
      </c>
    </row>
    <row r="22" spans="1:6" s="4" customFormat="1" ht="31.5" x14ac:dyDescent="0.25">
      <c r="A22" s="5">
        <v>8</v>
      </c>
      <c r="B22" s="22" t="s">
        <v>22</v>
      </c>
      <c r="C22" s="6">
        <v>23</v>
      </c>
      <c r="D22" s="6"/>
      <c r="E22" s="16">
        <v>34580</v>
      </c>
      <c r="F22" s="11">
        <f t="shared" si="0"/>
        <v>795340</v>
      </c>
    </row>
    <row r="23" spans="1:6" s="4" customFormat="1" ht="31.5" x14ac:dyDescent="0.25">
      <c r="A23" s="5">
        <v>9</v>
      </c>
      <c r="B23" s="22" t="s">
        <v>23</v>
      </c>
      <c r="C23" s="6">
        <v>5</v>
      </c>
      <c r="D23" s="6"/>
      <c r="E23" s="16">
        <v>24290</v>
      </c>
      <c r="F23" s="11">
        <f t="shared" si="0"/>
        <v>121450</v>
      </c>
    </row>
    <row r="24" spans="1:6" s="4" customFormat="1" ht="31.5" x14ac:dyDescent="0.25">
      <c r="A24" s="5">
        <v>10</v>
      </c>
      <c r="B24" s="22" t="s">
        <v>24</v>
      </c>
      <c r="C24" s="6">
        <v>1</v>
      </c>
      <c r="D24" s="6"/>
      <c r="E24" s="16">
        <v>18840</v>
      </c>
      <c r="F24" s="11">
        <f t="shared" si="0"/>
        <v>18840</v>
      </c>
    </row>
    <row r="25" spans="1:6" s="4" customFormat="1" ht="31.5" x14ac:dyDescent="0.25">
      <c r="A25" s="5">
        <v>11</v>
      </c>
      <c r="B25" s="22" t="s">
        <v>29</v>
      </c>
      <c r="C25" s="6">
        <v>9</v>
      </c>
      <c r="D25" s="6"/>
      <c r="E25" s="16">
        <v>12110</v>
      </c>
      <c r="F25" s="11">
        <f t="shared" si="0"/>
        <v>108990</v>
      </c>
    </row>
    <row r="26" spans="1:6" s="4" customFormat="1" ht="31.5" x14ac:dyDescent="0.25">
      <c r="A26" s="5">
        <v>12</v>
      </c>
      <c r="B26" s="22" t="s">
        <v>30</v>
      </c>
      <c r="C26" s="6">
        <v>9</v>
      </c>
      <c r="D26" s="6"/>
      <c r="E26" s="16">
        <v>8930</v>
      </c>
      <c r="F26" s="11">
        <f t="shared" si="0"/>
        <v>80370</v>
      </c>
    </row>
    <row r="27" spans="1:6" s="4" customFormat="1" ht="31.5" x14ac:dyDescent="0.25">
      <c r="A27" s="5">
        <v>13</v>
      </c>
      <c r="B27" s="22" t="s">
        <v>27</v>
      </c>
      <c r="C27" s="6">
        <v>19</v>
      </c>
      <c r="D27" s="6"/>
      <c r="E27" s="16">
        <v>7650</v>
      </c>
      <c r="F27" s="11">
        <f t="shared" si="0"/>
        <v>145350</v>
      </c>
    </row>
    <row r="28" spans="1:6" s="4" customFormat="1" ht="31.5" x14ac:dyDescent="0.25">
      <c r="A28" s="5">
        <v>14</v>
      </c>
      <c r="B28" s="22" t="s">
        <v>31</v>
      </c>
      <c r="C28" s="6">
        <v>61</v>
      </c>
      <c r="D28" s="6"/>
      <c r="E28" s="16">
        <v>5680</v>
      </c>
      <c r="F28" s="11">
        <f t="shared" si="0"/>
        <v>346480</v>
      </c>
    </row>
    <row r="29" spans="1:6" s="3" customFormat="1" ht="18" customHeight="1" x14ac:dyDescent="0.25">
      <c r="A29" s="8"/>
      <c r="B29" s="8"/>
      <c r="C29" s="24" t="s">
        <v>6</v>
      </c>
      <c r="D29" s="24"/>
      <c r="E29" s="24"/>
      <c r="F29" s="9">
        <f>SUM(F15:F28)</f>
        <v>2642490</v>
      </c>
    </row>
    <row r="30" spans="1:6" s="3" customFormat="1" ht="17.45" customHeight="1" x14ac:dyDescent="0.25">
      <c r="A30" s="23" t="s">
        <v>17</v>
      </c>
      <c r="B30" s="23"/>
      <c r="C30" s="23"/>
      <c r="D30" s="23"/>
      <c r="E30" s="23"/>
      <c r="F30" s="10">
        <f>F29*17%</f>
        <v>449223.30000000005</v>
      </c>
    </row>
    <row r="31" spans="1:6" s="3" customFormat="1" ht="17.45" customHeight="1" x14ac:dyDescent="0.25">
      <c r="A31" s="25" t="s">
        <v>19</v>
      </c>
      <c r="B31" s="25"/>
      <c r="C31" s="25"/>
      <c r="D31" s="25"/>
      <c r="E31" s="25"/>
      <c r="F31" s="11">
        <f>F29+F30</f>
        <v>3091713.3</v>
      </c>
    </row>
    <row r="32" spans="1:6" s="3" customFormat="1" ht="17.45" customHeight="1" x14ac:dyDescent="0.25">
      <c r="A32" s="23" t="s">
        <v>18</v>
      </c>
      <c r="B32" s="23"/>
      <c r="C32" s="23"/>
      <c r="D32" s="23"/>
      <c r="E32" s="23"/>
      <c r="F32" s="10">
        <f>F31*7%</f>
        <v>216419.93100000001</v>
      </c>
    </row>
    <row r="33" spans="1:6" s="3" customFormat="1" ht="17.45" customHeight="1" x14ac:dyDescent="0.25">
      <c r="A33" s="23" t="s">
        <v>20</v>
      </c>
      <c r="B33" s="23"/>
      <c r="C33" s="23"/>
      <c r="D33" s="23"/>
      <c r="E33" s="23"/>
      <c r="F33" s="11">
        <f>F31-F32</f>
        <v>2875293.3689999999</v>
      </c>
    </row>
    <row r="34" spans="1:6" ht="5.25" customHeight="1" x14ac:dyDescent="0.25"/>
    <row r="35" spans="1:6" ht="15" hidden="1" customHeight="1" x14ac:dyDescent="0.3">
      <c r="A35" s="19" t="s">
        <v>10</v>
      </c>
    </row>
    <row r="36" spans="1:6" ht="15" hidden="1" customHeight="1" x14ac:dyDescent="0.25">
      <c r="A36" s="18" t="s">
        <v>12</v>
      </c>
    </row>
    <row r="37" spans="1:6" ht="15" hidden="1" customHeight="1" x14ac:dyDescent="0.25">
      <c r="A37" s="18" t="s">
        <v>13</v>
      </c>
    </row>
    <row r="38" spans="1:6" ht="14.25" customHeight="1" x14ac:dyDescent="0.25">
      <c r="A38" s="1" t="s">
        <v>32</v>
      </c>
    </row>
    <row r="39" spans="1:6" ht="9.75" customHeight="1" x14ac:dyDescent="0.25">
      <c r="A39" s="18"/>
    </row>
    <row r="40" spans="1:6" ht="18.75" x14ac:dyDescent="0.3">
      <c r="A40" s="1" t="s">
        <v>11</v>
      </c>
    </row>
  </sheetData>
  <mergeCells count="6">
    <mergeCell ref="A33:E33"/>
    <mergeCell ref="C29:E29"/>
    <mergeCell ref="A30:E30"/>
    <mergeCell ref="A31:E31"/>
    <mergeCell ref="A12:F12"/>
    <mergeCell ref="A32:E32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2022-06-18T12:54:16Z</cp:lastPrinted>
  <dcterms:created xsi:type="dcterms:W3CDTF">2017-12-11T08:54:46Z</dcterms:created>
  <dcterms:modified xsi:type="dcterms:W3CDTF">2022-06-20T08:53:59Z</dcterms:modified>
</cp:coreProperties>
</file>