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FDCF6044-F7AD-4698-AA7E-205746A5EE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HVAC!$A$1:$F$31</definedName>
    <definedName name="_xlnm.Print_Titles" localSheetId="0">HVAC!$18:$20</definedName>
  </definedNames>
  <calcPr calcId="181029"/>
</workbook>
</file>

<file path=xl/calcChain.xml><?xml version="1.0" encoding="utf-8"?>
<calcChain xmlns="http://schemas.openxmlformats.org/spreadsheetml/2006/main">
  <c r="F21" i="1" l="1"/>
  <c r="F22" i="1"/>
  <c r="F23" i="1"/>
  <c r="F52" i="1"/>
  <c r="F51" i="1"/>
  <c r="F50" i="1"/>
  <c r="F49" i="1"/>
  <c r="F48" i="1"/>
  <c r="F47" i="1"/>
  <c r="F46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F24" i="1" l="1"/>
</calcChain>
</file>

<file path=xl/sharedStrings.xml><?xml version="1.0" encoding="utf-8"?>
<sst xmlns="http://schemas.openxmlformats.org/spreadsheetml/2006/main" count="38" uniqueCount="28">
  <si>
    <t>S. #</t>
  </si>
  <si>
    <t>Description</t>
  </si>
  <si>
    <t>Unit</t>
  </si>
  <si>
    <t>Qty</t>
  </si>
  <si>
    <t>Job</t>
  </si>
  <si>
    <t>Sqft</t>
  </si>
  <si>
    <t>M/S Dawat-e-Hadiyah Burhani Mahal</t>
  </si>
  <si>
    <t>For PIONEER SERVICES.</t>
  </si>
  <si>
    <t>Material Rate</t>
  </si>
  <si>
    <t>Sub- Total Amount Rs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</si>
  <si>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</si>
  <si>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</si>
  <si>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</si>
  <si>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</si>
  <si>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</si>
  <si>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</si>
  <si>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</si>
  <si>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</si>
  <si>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</si>
  <si>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</si>
  <si>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</si>
  <si>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</si>
  <si>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Labor Amount</t>
  </si>
  <si>
    <t>325</t>
  </si>
  <si>
    <t>Supply of angle iron checker plate for platform at roof.</t>
  </si>
  <si>
    <t>Supply of Aluminium made cable tray supply / install for re connection of solat panels including connection coupler</t>
  </si>
  <si>
    <t>Supply of Paint, primer and epoxy as recommended and instruction received.</t>
  </si>
  <si>
    <t>Supply of EXTRA / Additional Material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</si>
</sst>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0" fillId="0" borderId="0" xfId="1" applyNumberFormat="1" applyFont="1"/>
    <xf numFmtId="0" fontId="9" fillId="0" borderId="0" xfId="0" applyFont="1"/>
    <xf numFmtId="164" fontId="9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9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4" fontId="11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1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2" fillId="0" borderId="2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171450</xdr:rowOff>
    </xdr:from>
    <xdr:to>
      <xdr:col>10</xdr:col>
      <xdr:colOff>337185</xdr:colOff>
      <xdr:row>10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20</xdr:row>
      <xdr:rowOff>0</xdr:rowOff>
    </xdr:from>
    <xdr:to>
      <xdr:col>8</xdr:col>
      <xdr:colOff>285910</xdr:colOff>
      <xdr:row>20</xdr:row>
      <xdr:rowOff>460131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125096</xdr:colOff>
      <xdr:row>10</xdr:row>
      <xdr:rowOff>228600</xdr:rowOff>
    </xdr:from>
    <xdr:to>
      <xdr:col>17</xdr:col>
      <xdr:colOff>133350</xdr:colOff>
      <xdr:row>13</xdr:row>
      <xdr:rowOff>57150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631046" y="2324100"/>
          <a:ext cx="3551554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590549</xdr:colOff>
      <xdr:row>9</xdr:row>
      <xdr:rowOff>180975</xdr:rowOff>
    </xdr:from>
    <xdr:to>
      <xdr:col>11</xdr:col>
      <xdr:colOff>171450</xdr:colOff>
      <xdr:row>14</xdr:row>
      <xdr:rowOff>11257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34399" y="2066925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479425</xdr:colOff>
      <xdr:row>27</xdr:row>
      <xdr:rowOff>158750</xdr:rowOff>
    </xdr:from>
    <xdr:to>
      <xdr:col>9</xdr:col>
      <xdr:colOff>105064</xdr:colOff>
      <xdr:row>30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5" y="71691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52"/>
  <sheetViews>
    <sheetView tabSelected="1" topLeftCell="A16" zoomScaleNormal="100" workbookViewId="0">
      <selection activeCell="K27" sqref="K27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customWidth="1"/>
    <col min="5" max="5" width="9.85546875" style="1" customWidth="1"/>
    <col min="6" max="6" width="14.5703125" style="3" customWidth="1"/>
    <col min="7" max="7" width="11.140625" style="2" bestFit="1" customWidth="1"/>
    <col min="8" max="9" width="8.85546875" style="2"/>
    <col min="10" max="10" width="14.5703125" style="2" bestFit="1" customWidth="1"/>
    <col min="11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ht="16.5" customHeight="1" x14ac:dyDescent="0.3"/>
    <row r="9" spans="1:6" ht="16.5" customHeight="1" x14ac:dyDescent="0.3"/>
    <row r="10" spans="1:6" ht="16.5" customHeight="1" x14ac:dyDescent="0.3"/>
    <row r="11" spans="1:6" x14ac:dyDescent="0.3">
      <c r="A11" s="9" t="s">
        <v>6</v>
      </c>
      <c r="B11" s="9"/>
      <c r="C11" s="27"/>
      <c r="D11" s="27"/>
      <c r="E11" s="34" t="s">
        <v>17</v>
      </c>
      <c r="F11" s="28">
        <v>45187</v>
      </c>
    </row>
    <row r="12" spans="1:6" x14ac:dyDescent="0.3">
      <c r="A12" s="9" t="s">
        <v>10</v>
      </c>
      <c r="B12" s="9"/>
      <c r="C12" s="9"/>
      <c r="D12" s="9"/>
      <c r="E12" s="34" t="s">
        <v>18</v>
      </c>
      <c r="F12" s="29" t="s">
        <v>23</v>
      </c>
    </row>
    <row r="13" spans="1:6" x14ac:dyDescent="0.3">
      <c r="A13" s="30"/>
      <c r="B13" s="30"/>
      <c r="C13" s="30"/>
      <c r="D13" s="30"/>
      <c r="E13" s="34" t="s">
        <v>19</v>
      </c>
      <c r="F13" s="31" t="s">
        <v>20</v>
      </c>
    </row>
    <row r="14" spans="1:6" ht="5.25" customHeight="1" x14ac:dyDescent="0.3"/>
    <row r="15" spans="1:6" s="8" customFormat="1" ht="30.6" customHeight="1" x14ac:dyDescent="0.35">
      <c r="A15" s="35" t="s">
        <v>21</v>
      </c>
      <c r="B15" s="35"/>
      <c r="C15" s="35"/>
      <c r="D15" s="35"/>
      <c r="E15" s="35"/>
      <c r="F15" s="35"/>
    </row>
    <row r="16" spans="1:6" s="8" customFormat="1" ht="12.75" customHeight="1" x14ac:dyDescent="0.35">
      <c r="A16" s="36"/>
      <c r="B16" s="36"/>
      <c r="C16" s="36"/>
      <c r="D16" s="36"/>
      <c r="E16" s="36"/>
      <c r="F16" s="36"/>
    </row>
    <row r="17" spans="1:7" s="8" customFormat="1" ht="3" customHeight="1" x14ac:dyDescent="0.35">
      <c r="A17" s="14"/>
      <c r="B17" s="14"/>
      <c r="C17" s="14"/>
      <c r="D17" s="14"/>
      <c r="E17" s="14"/>
      <c r="F17" s="14"/>
    </row>
    <row r="18" spans="1:7" s="8" customFormat="1" ht="21" x14ac:dyDescent="0.35">
      <c r="A18" s="36" t="s">
        <v>27</v>
      </c>
      <c r="B18" s="36"/>
      <c r="C18" s="36"/>
      <c r="D18" s="36"/>
      <c r="E18" s="36"/>
      <c r="F18" s="36"/>
    </row>
    <row r="19" spans="1:7" s="8" customFormat="1" ht="12" customHeight="1" x14ac:dyDescent="0.35">
      <c r="A19" s="14"/>
      <c r="B19" s="14"/>
      <c r="C19" s="14"/>
      <c r="D19" s="14"/>
      <c r="E19" s="14"/>
      <c r="F19" s="14"/>
    </row>
    <row r="20" spans="1:7" ht="31.5" x14ac:dyDescent="0.3">
      <c r="A20" s="11" t="s">
        <v>0</v>
      </c>
      <c r="B20" s="11" t="s">
        <v>1</v>
      </c>
      <c r="C20" s="11" t="s">
        <v>2</v>
      </c>
      <c r="D20" s="11" t="s">
        <v>3</v>
      </c>
      <c r="E20" s="12" t="s">
        <v>8</v>
      </c>
      <c r="F20" s="12" t="s">
        <v>22</v>
      </c>
    </row>
    <row r="21" spans="1:7" ht="51.75" customHeight="1" x14ac:dyDescent="0.3">
      <c r="A21" s="32">
        <v>1</v>
      </c>
      <c r="B21" s="33" t="s">
        <v>25</v>
      </c>
      <c r="C21" s="15" t="s">
        <v>4</v>
      </c>
      <c r="D21" s="15">
        <v>1</v>
      </c>
      <c r="E21" s="16">
        <v>15000</v>
      </c>
      <c r="F21" s="17">
        <f t="shared" ref="F21:F23" si="0">E21*D21</f>
        <v>15000</v>
      </c>
    </row>
    <row r="22" spans="1:7" ht="42.75" customHeight="1" x14ac:dyDescent="0.3">
      <c r="A22" s="32">
        <v>2</v>
      </c>
      <c r="B22" s="33" t="s">
        <v>24</v>
      </c>
      <c r="C22" s="15" t="s">
        <v>5</v>
      </c>
      <c r="D22" s="15">
        <v>80</v>
      </c>
      <c r="E22" s="16">
        <v>700</v>
      </c>
      <c r="F22" s="17">
        <f t="shared" si="0"/>
        <v>56000</v>
      </c>
    </row>
    <row r="23" spans="1:7" ht="40.5" customHeight="1" x14ac:dyDescent="0.3">
      <c r="A23" s="32">
        <v>3</v>
      </c>
      <c r="B23" s="33" t="s">
        <v>26</v>
      </c>
      <c r="C23" s="15" t="s">
        <v>4</v>
      </c>
      <c r="D23" s="15">
        <v>1</v>
      </c>
      <c r="E23" s="16">
        <v>30000</v>
      </c>
      <c r="F23" s="17">
        <f t="shared" si="0"/>
        <v>30000</v>
      </c>
    </row>
    <row r="24" spans="1:7" x14ac:dyDescent="0.3">
      <c r="A24" s="38" t="s">
        <v>9</v>
      </c>
      <c r="B24" s="38"/>
      <c r="C24" s="38"/>
      <c r="D24" s="38"/>
      <c r="E24" s="38"/>
      <c r="F24" s="18">
        <f>SUM(F21:F23)</f>
        <v>101000</v>
      </c>
    </row>
    <row r="25" spans="1:7" ht="27" customHeight="1" x14ac:dyDescent="0.3">
      <c r="A25" s="37"/>
      <c r="B25" s="37"/>
      <c r="C25" s="37"/>
      <c r="D25" s="37"/>
      <c r="E25" s="10"/>
      <c r="F25" s="10"/>
    </row>
    <row r="26" spans="1:7" x14ac:dyDescent="0.3">
      <c r="A26" s="10"/>
      <c r="B26" s="10"/>
      <c r="C26" s="10"/>
      <c r="D26" s="10"/>
      <c r="E26" s="10"/>
      <c r="F26" s="10"/>
    </row>
    <row r="27" spans="1:7" ht="15.75" customHeight="1" x14ac:dyDescent="0.3">
      <c r="A27" s="13" t="s">
        <v>7</v>
      </c>
      <c r="B27" s="5"/>
      <c r="E27" s="19"/>
    </row>
    <row r="28" spans="1:7" x14ac:dyDescent="0.3">
      <c r="A28" s="4"/>
      <c r="B28" s="4"/>
      <c r="E28" s="20"/>
      <c r="G28" s="3"/>
    </row>
    <row r="29" spans="1:7" x14ac:dyDescent="0.3">
      <c r="A29" s="6"/>
      <c r="B29" s="7"/>
    </row>
    <row r="32" spans="1:7" x14ac:dyDescent="0.3">
      <c r="D32" s="18"/>
      <c r="E32" s="18"/>
    </row>
    <row r="46" spans="5:6" x14ac:dyDescent="0.3">
      <c r="E46" s="16"/>
      <c r="F46" s="17" t="e">
        <f>#REF!*D46</f>
        <v>#REF!</v>
      </c>
    </row>
    <row r="47" spans="5:6" x14ac:dyDescent="0.3">
      <c r="E47" s="16"/>
      <c r="F47" s="17" t="e">
        <f>#REF!*D47</f>
        <v>#REF!</v>
      </c>
    </row>
    <row r="48" spans="5:6" x14ac:dyDescent="0.3">
      <c r="E48" s="16"/>
      <c r="F48" s="17" t="e">
        <f>#REF!*D48</f>
        <v>#REF!</v>
      </c>
    </row>
    <row r="49" spans="5:6" x14ac:dyDescent="0.3">
      <c r="E49" s="16"/>
      <c r="F49" s="17" t="e">
        <f>#REF!*D49</f>
        <v>#REF!</v>
      </c>
    </row>
    <row r="50" spans="5:6" x14ac:dyDescent="0.3">
      <c r="E50" s="16"/>
      <c r="F50" s="17" t="e">
        <f>#REF!*D50</f>
        <v>#REF!</v>
      </c>
    </row>
    <row r="51" spans="5:6" x14ac:dyDescent="0.3">
      <c r="E51" s="16"/>
      <c r="F51" s="17" t="e">
        <f>#REF!*D51</f>
        <v>#REF!</v>
      </c>
    </row>
    <row r="52" spans="5:6" x14ac:dyDescent="0.3">
      <c r="E52" s="16"/>
      <c r="F52" s="17" t="e">
        <f>#REF!*D52</f>
        <v>#REF!</v>
      </c>
    </row>
  </sheetData>
  <mergeCells count="5">
    <mergeCell ref="A15:F15"/>
    <mergeCell ref="A16:F16"/>
    <mergeCell ref="A18:F18"/>
    <mergeCell ref="A25:D25"/>
    <mergeCell ref="A24:E24"/>
  </mergeCells>
  <printOptions horizontalCentered="1"/>
  <pageMargins left="0" right="0" top="0.5" bottom="0.2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11</v>
      </c>
      <c r="I2" s="25">
        <v>4.8107200000000003E-2</v>
      </c>
    </row>
    <row r="3" spans="2:9" ht="15.75" x14ac:dyDescent="0.25">
      <c r="B3" s="22" t="s">
        <v>12</v>
      </c>
      <c r="C3" s="23">
        <v>3661200</v>
      </c>
      <c r="D3" s="23">
        <v>756600</v>
      </c>
    </row>
    <row r="4" spans="2:9" x14ac:dyDescent="0.25">
      <c r="B4" t="s">
        <v>13</v>
      </c>
      <c r="C4" s="24">
        <f>C3*50%</f>
        <v>1830600</v>
      </c>
      <c r="D4" s="24">
        <f>D3*50%</f>
        <v>378300</v>
      </c>
    </row>
    <row r="5" spans="2:9" x14ac:dyDescent="0.25">
      <c r="B5" t="s">
        <v>11</v>
      </c>
      <c r="C5" s="21">
        <f>C4*I2</f>
        <v>88065.04032</v>
      </c>
      <c r="D5" s="21">
        <f>D4*I2</f>
        <v>18198.95376</v>
      </c>
    </row>
    <row r="6" spans="2:9" ht="15.75" x14ac:dyDescent="0.25">
      <c r="B6" s="22" t="s">
        <v>12</v>
      </c>
      <c r="C6" s="23">
        <f>C4-C5</f>
        <v>1742534.9596800001</v>
      </c>
      <c r="D6" s="23">
        <f>D4-D5</f>
        <v>360101.04624</v>
      </c>
    </row>
    <row r="7" spans="2:9" x14ac:dyDescent="0.25">
      <c r="B7" t="s">
        <v>14</v>
      </c>
      <c r="C7">
        <v>0</v>
      </c>
      <c r="D7" s="24">
        <f>D6*13%</f>
        <v>46813.136011200004</v>
      </c>
    </row>
    <row r="8" spans="2:9" ht="15.75" x14ac:dyDescent="0.25">
      <c r="B8" s="22" t="s">
        <v>15</v>
      </c>
      <c r="C8" s="23">
        <f>C7+C6</f>
        <v>1742534.9596800001</v>
      </c>
      <c r="D8" s="23">
        <f>D7+D6</f>
        <v>406914.18225120002</v>
      </c>
    </row>
    <row r="10" spans="2:9" ht="15.75" x14ac:dyDescent="0.25">
      <c r="B10" s="22" t="s">
        <v>16</v>
      </c>
      <c r="C10" s="23"/>
      <c r="D10" s="23">
        <f>D8+C8</f>
        <v>2149449.1419311999</v>
      </c>
    </row>
    <row r="13" spans="2:9" ht="15.75" x14ac:dyDescent="0.25">
      <c r="B13" s="22" t="s">
        <v>12</v>
      </c>
      <c r="C13" s="23">
        <v>3661200</v>
      </c>
      <c r="D13" s="23">
        <v>756600</v>
      </c>
    </row>
    <row r="14" spans="2:9" x14ac:dyDescent="0.25">
      <c r="B14" t="s">
        <v>13</v>
      </c>
      <c r="C14" s="24">
        <f>C13*50%</f>
        <v>1830600</v>
      </c>
      <c r="D14" s="24">
        <f>D13*50%</f>
        <v>378300</v>
      </c>
    </row>
    <row r="15" spans="2:9" x14ac:dyDescent="0.25">
      <c r="B15" t="s">
        <v>14</v>
      </c>
      <c r="C15">
        <v>0</v>
      </c>
      <c r="D15" s="24">
        <f>D14*13%</f>
        <v>49179</v>
      </c>
    </row>
    <row r="16" spans="2:9" ht="15.75" x14ac:dyDescent="0.25">
      <c r="B16" s="22" t="s">
        <v>15</v>
      </c>
      <c r="C16" s="23">
        <f>C15+C14</f>
        <v>1830600</v>
      </c>
      <c r="D16" s="23">
        <f>D15+D14</f>
        <v>427479</v>
      </c>
    </row>
    <row r="17" spans="2:4" x14ac:dyDescent="0.25">
      <c r="B17" t="s">
        <v>11</v>
      </c>
      <c r="C17" s="21">
        <f>C16*I2</f>
        <v>88065.04032</v>
      </c>
      <c r="D17" s="21">
        <f>D16*I2</f>
        <v>20564.8177488</v>
      </c>
    </row>
    <row r="18" spans="2:4" ht="15.75" x14ac:dyDescent="0.25">
      <c r="B18" s="22" t="s">
        <v>16</v>
      </c>
      <c r="C18" s="23">
        <f>C16-C17</f>
        <v>1742534.9596800001</v>
      </c>
      <c r="D18" s="23">
        <f>D16-D17</f>
        <v>406914.18225120002</v>
      </c>
    </row>
    <row r="20" spans="2:4" ht="15.75" x14ac:dyDescent="0.25">
      <c r="B20" s="22" t="s">
        <v>16</v>
      </c>
      <c r="D20" s="26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2023-09-16T11:42:04Z</dcterms:modified>
</cp:coreProperties>
</file>