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5D48C1F1-3284-4FB8-9C89-A6070319B4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Sheet1!$A$1:$H$45</definedName>
  </definedNames>
  <calcPr calcId="181029"/>
</workbook>
</file>

<file path=xl/calcChain.xml><?xml version="1.0" encoding="utf-8"?>
<calcChain xmlns="http://schemas.openxmlformats.org/spreadsheetml/2006/main">
  <c r="G34" i="1" l="1"/>
  <c r="G27" i="1"/>
  <c r="G31" i="1" s="1"/>
  <c r="H27" i="1"/>
  <c r="H30" i="1"/>
  <c r="G30" i="1"/>
  <c r="H29" i="1"/>
  <c r="G29" i="1"/>
  <c r="H28" i="1"/>
  <c r="G28" i="1"/>
  <c r="H26" i="1"/>
  <c r="G26" i="1"/>
  <c r="H25" i="1"/>
  <c r="G25" i="1"/>
  <c r="G23" i="1"/>
  <c r="G22" i="1"/>
  <c r="G20" i="1"/>
  <c r="H23" i="1"/>
  <c r="H22" i="1"/>
  <c r="G33" i="1" l="1"/>
  <c r="H24" i="1"/>
  <c r="H21" i="1" l="1"/>
  <c r="N11" i="2" l="1"/>
  <c r="N14" i="2"/>
  <c r="N8" i="2"/>
  <c r="M9" i="2"/>
  <c r="N9" i="2" s="1"/>
  <c r="M10" i="2"/>
  <c r="N10" i="2" s="1"/>
  <c r="M11" i="2"/>
  <c r="M12" i="2"/>
  <c r="N12" i="2" s="1"/>
  <c r="M13" i="2"/>
  <c r="M14" i="2"/>
  <c r="M8" i="2"/>
  <c r="L9" i="2"/>
  <c r="L10" i="2"/>
  <c r="L11" i="2"/>
  <c r="L12" i="2"/>
  <c r="L13" i="2"/>
  <c r="N13" i="2" s="1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  <c r="H20" i="1"/>
  <c r="H31" i="1" l="1"/>
  <c r="H32" i="1" s="1"/>
  <c r="H33" i="1" s="1"/>
</calcChain>
</file>

<file path=xl/sharedStrings.xml><?xml version="1.0" encoding="utf-8"?>
<sst xmlns="http://schemas.openxmlformats.org/spreadsheetml/2006/main" count="81" uniqueCount="54">
  <si>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</si>
  <si>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</si>
  <si>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</si>
  <si>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</si>
  <si>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</si>
  <si>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</si>
  <si>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</si>
  <si>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</si>
  <si>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</si>
  <si>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</si>
  <si>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</si>
  <si>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</si>
  <si>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</si>
  <si>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</si>
  <si>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NTN #</t>
  </si>
  <si>
    <t>4312149-7</t>
  </si>
  <si>
    <t>Quotation #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</si>
  <si>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</si>
  <si>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</si>
  <si>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</si>
  <si>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</si>
  <si>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</si>
  <si>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</si>
  <si>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</si>
  <si>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</si>
  <si>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</si>
  <si>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</si>
  <si>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</si>
  <si>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</si>
  <si>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</si>
  <si>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</si>
  <si>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</si>
  <si>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</si>
  <si>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</si>
  <si>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 xml:space="preserve">Supply and installation of UPVC pipe.   </t>
  </si>
  <si>
    <t>a</t>
  </si>
  <si>
    <t>b</t>
  </si>
  <si>
    <t>6" Dia</t>
  </si>
  <si>
    <t>8" Dia</t>
  </si>
  <si>
    <t xml:space="preserve">Supply and installation of UPVC fitting.   </t>
  </si>
  <si>
    <t>c</t>
  </si>
  <si>
    <t>Installation of Disc Valve 6" Dia.</t>
  </si>
  <si>
    <t>Supply &amp; installation of Exhaust Air Louvers</t>
  </si>
  <si>
    <t>Supply &amp; installation of Fresh intake Louvers</t>
  </si>
  <si>
    <t>Installation of Exhaust Fan &amp; Fresh Air Fan with hanger support for toilet area.</t>
  </si>
  <si>
    <t>8 x 6" Dia Tee</t>
  </si>
  <si>
    <t>8 x 6" Dia UPVC reducer bush</t>
  </si>
  <si>
    <t>6 x 6" Dia Tee</t>
  </si>
  <si>
    <t>Mr. Hussain Bharmal</t>
  </si>
  <si>
    <t>M/S Dawat-e-Hadiyah Burhani Mahal</t>
  </si>
  <si>
    <t>Mciver Road, Karachi</t>
  </si>
  <si>
    <t>Total after SST</t>
  </si>
  <si>
    <t>Note: Bill will be charged on actual measurement.</t>
  </si>
  <si>
    <t>Quotation for installation of Exhaust &amp; Fresh air fans at Gym area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</si>
</sst>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164" fontId="12" fillId="0" borderId="2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12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1050333</xdr:colOff>
      <xdr:row>1</xdr:row>
      <xdr:rowOff>22801</xdr:rowOff>
    </xdr:from>
    <xdr:to>
      <xdr:col>7</xdr:col>
      <xdr:colOff>230187</xdr:colOff>
      <xdr:row>4</xdr:row>
      <xdr:rowOff>3174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B8A694A6-4AD2-489C-802A-5659DC21F993}"/>
            </a:ext>
          </a:extLst>
        </xdr:cNvPr>
        <xdr:cNvSpPr txBox="1">
          <a:spLocks noChangeArrowheads="1"/>
        </xdr:cNvSpPr>
      </xdr:nvSpPr>
      <xdr:spPr bwMode="auto">
        <a:xfrm>
          <a:off x="1367833" y="260926"/>
          <a:ext cx="447416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288928</xdr:colOff>
      <xdr:row>0</xdr:row>
      <xdr:rowOff>0</xdr:rowOff>
    </xdr:from>
    <xdr:to>
      <xdr:col>1</xdr:col>
      <xdr:colOff>1059052</xdr:colOff>
      <xdr:row>3</xdr:row>
      <xdr:rowOff>142875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9262FED5-7419-4E41-BDCE-066B957E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928" y="0"/>
          <a:ext cx="1087624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206375</xdr:colOff>
      <xdr:row>41</xdr:row>
      <xdr:rowOff>61913</xdr:rowOff>
    </xdr:from>
    <xdr:to>
      <xdr:col>1</xdr:col>
      <xdr:colOff>532195</xdr:colOff>
      <xdr:row>43</xdr:row>
      <xdr:rowOff>106362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4468D4-41D3-48BF-A9E6-ED52CD7A7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5" y="9967913"/>
          <a:ext cx="643320" cy="520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43"/>
  <sheetViews>
    <sheetView tabSelected="1" topLeftCell="A5" zoomScale="115" zoomScaleNormal="115" zoomScaleSheetLayoutView="100" workbookViewId="0">
      <selection activeCell="A16" sqref="A16"/>
    </sheetView>
  </sheetViews>
  <sheetFormatPr defaultColWidth="8.85546875" defaultRowHeight="18.75" x14ac:dyDescent="0.3"/>
  <cols>
    <col min="1" max="1" width="4.7109375" style="3" customWidth="1"/>
    <col min="2" max="2" width="36.42578125" style="2" customWidth="1"/>
    <col min="3" max="3" width="6.140625" style="3" bestFit="1" customWidth="1"/>
    <col min="4" max="4" width="6.5703125" style="3" customWidth="1"/>
    <col min="5" max="5" width="10" style="4" customWidth="1"/>
    <col min="6" max="6" width="9.28515625" style="4" customWidth="1"/>
    <col min="7" max="7" width="11" style="4" bestFit="1" customWidth="1"/>
    <col min="8" max="8" width="11.85546875" style="5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6" spans="1:15" s="44" customFormat="1" ht="15.75" x14ac:dyDescent="0.25">
      <c r="A6" s="43"/>
      <c r="C6" s="43"/>
      <c r="D6" s="43"/>
      <c r="E6" s="45"/>
      <c r="F6" s="55" t="s">
        <v>13</v>
      </c>
      <c r="G6" s="55"/>
      <c r="H6" s="29">
        <v>45222</v>
      </c>
    </row>
    <row r="7" spans="1:15" s="44" customFormat="1" ht="15.75" x14ac:dyDescent="0.25">
      <c r="A7" s="28" t="s">
        <v>49</v>
      </c>
      <c r="B7" s="28"/>
      <c r="C7" s="46"/>
      <c r="D7" s="43"/>
      <c r="F7" s="55" t="s">
        <v>16</v>
      </c>
      <c r="G7" s="55"/>
      <c r="H7" s="30">
        <v>326</v>
      </c>
    </row>
    <row r="8" spans="1:15" s="44" customFormat="1" ht="15.75" x14ac:dyDescent="0.25">
      <c r="A8" s="28" t="s">
        <v>50</v>
      </c>
      <c r="B8" s="28"/>
      <c r="C8" s="46"/>
      <c r="D8" s="43"/>
      <c r="F8" s="55" t="s">
        <v>14</v>
      </c>
      <c r="G8" s="55"/>
      <c r="H8" s="31" t="s">
        <v>15</v>
      </c>
    </row>
    <row r="9" spans="1:15" ht="9" customHeight="1" x14ac:dyDescent="0.3">
      <c r="A9" s="28"/>
      <c r="B9" s="28"/>
      <c r="C9" s="26"/>
      <c r="E9" s="2"/>
      <c r="F9" s="34"/>
      <c r="G9" s="34"/>
      <c r="H9" s="35"/>
    </row>
    <row r="10" spans="1:15" x14ac:dyDescent="0.3">
      <c r="A10" s="27"/>
      <c r="B10" s="27"/>
      <c r="C10" s="26"/>
      <c r="E10" s="2"/>
    </row>
    <row r="11" spans="1:15" ht="8.25" customHeight="1" x14ac:dyDescent="0.3"/>
    <row r="12" spans="1:15" ht="21" x14ac:dyDescent="0.35">
      <c r="A12" s="57" t="s">
        <v>48</v>
      </c>
      <c r="B12" s="57"/>
      <c r="C12" s="57"/>
      <c r="D12" s="57"/>
      <c r="E12" s="57"/>
      <c r="F12" s="57"/>
      <c r="G12" s="57"/>
      <c r="H12" s="57"/>
    </row>
    <row r="13" spans="1:15" hidden="1" x14ac:dyDescent="0.3">
      <c r="A13" s="58" t="s">
        <v>2</v>
      </c>
      <c r="B13" s="58"/>
      <c r="C13" s="58"/>
      <c r="D13" s="58"/>
      <c r="E13" s="58"/>
      <c r="F13" s="58"/>
      <c r="G13" s="58"/>
      <c r="H13" s="58"/>
      <c r="I13" s="6"/>
      <c r="J13" s="6"/>
      <c r="K13" s="6"/>
      <c r="L13" s="6"/>
      <c r="M13" s="6"/>
      <c r="N13" s="4"/>
      <c r="O13" s="5"/>
    </row>
    <row r="14" spans="1:15" ht="7.5" customHeight="1" x14ac:dyDescent="0.35">
      <c r="A14" s="7"/>
      <c r="B14" s="7"/>
      <c r="C14" s="8"/>
      <c r="D14" s="7"/>
      <c r="E14" s="7"/>
      <c r="F14" s="7"/>
      <c r="G14" s="7"/>
      <c r="H14" s="7"/>
      <c r="I14" s="6"/>
      <c r="J14" s="6"/>
      <c r="K14" s="6"/>
      <c r="L14" s="6"/>
      <c r="M14" s="6"/>
      <c r="N14" s="4"/>
      <c r="O14" s="5"/>
    </row>
    <row r="15" spans="1:15" ht="51.75" customHeight="1" x14ac:dyDescent="0.35">
      <c r="A15" s="65" t="s">
        <v>53</v>
      </c>
      <c r="B15" s="65"/>
      <c r="C15" s="65"/>
      <c r="D15" s="65"/>
      <c r="E15" s="65"/>
      <c r="F15" s="65"/>
      <c r="G15" s="65"/>
      <c r="H15" s="65"/>
    </row>
    <row r="16" spans="1:15" ht="6" customHeight="1" x14ac:dyDescent="0.3"/>
    <row r="17" spans="1:12" ht="5.25" customHeight="1" x14ac:dyDescent="0.3">
      <c r="A17" s="59"/>
      <c r="B17" s="59"/>
      <c r="C17" s="59"/>
      <c r="D17" s="59"/>
      <c r="E17" s="59"/>
      <c r="F17" s="59"/>
      <c r="G17" s="59"/>
      <c r="H17" s="59"/>
    </row>
    <row r="18" spans="1:12" ht="9" customHeight="1" x14ac:dyDescent="0.3"/>
    <row r="19" spans="1:12" ht="54.75" customHeight="1" x14ac:dyDescent="0.3">
      <c r="A19" s="22" t="s">
        <v>0</v>
      </c>
      <c r="B19" s="22" t="s">
        <v>3</v>
      </c>
      <c r="C19" s="22" t="s">
        <v>1</v>
      </c>
      <c r="D19" s="25" t="s">
        <v>32</v>
      </c>
      <c r="E19" s="23" t="s">
        <v>5</v>
      </c>
      <c r="F19" s="23" t="s">
        <v>6</v>
      </c>
      <c r="G19" s="23" t="s">
        <v>33</v>
      </c>
      <c r="H19" s="23" t="s">
        <v>12</v>
      </c>
    </row>
    <row r="20" spans="1:12" s="13" customFormat="1" ht="45" customHeight="1" x14ac:dyDescent="0.25">
      <c r="A20" s="15">
        <v>1</v>
      </c>
      <c r="B20" s="14" t="s">
        <v>44</v>
      </c>
      <c r="C20" s="15" t="s">
        <v>22</v>
      </c>
      <c r="D20" s="36">
        <v>8</v>
      </c>
      <c r="E20" s="21">
        <v>0</v>
      </c>
      <c r="F20" s="21">
        <v>1500</v>
      </c>
      <c r="G20" s="16">
        <f>E20*D20</f>
        <v>0</v>
      </c>
      <c r="H20" s="21">
        <f t="shared" ref="H20:H24" si="0">F20*D20</f>
        <v>12000</v>
      </c>
      <c r="K20" s="32"/>
      <c r="L20" s="32"/>
    </row>
    <row r="21" spans="1:12" s="13" customFormat="1" x14ac:dyDescent="0.25">
      <c r="A21" s="15">
        <v>2</v>
      </c>
      <c r="B21" s="14" t="s">
        <v>34</v>
      </c>
      <c r="C21" s="15"/>
      <c r="D21" s="36"/>
      <c r="E21" s="21"/>
      <c r="F21" s="21"/>
      <c r="G21" s="16"/>
      <c r="H21" s="21">
        <f t="shared" si="0"/>
        <v>0</v>
      </c>
      <c r="K21" s="32"/>
      <c r="L21" s="32"/>
    </row>
    <row r="22" spans="1:12" s="13" customFormat="1" x14ac:dyDescent="0.25">
      <c r="A22" s="51" t="s">
        <v>35</v>
      </c>
      <c r="B22" s="52" t="s">
        <v>37</v>
      </c>
      <c r="C22" s="15" t="s">
        <v>21</v>
      </c>
      <c r="D22" s="36">
        <v>150</v>
      </c>
      <c r="E22" s="21">
        <v>1040</v>
      </c>
      <c r="F22" s="21">
        <v>200</v>
      </c>
      <c r="G22" s="16">
        <f>E22*D22</f>
        <v>156000</v>
      </c>
      <c r="H22" s="21">
        <f t="shared" si="0"/>
        <v>30000</v>
      </c>
      <c r="K22" s="32"/>
      <c r="L22" s="32"/>
    </row>
    <row r="23" spans="1:12" s="13" customFormat="1" x14ac:dyDescent="0.25">
      <c r="A23" s="51" t="s">
        <v>36</v>
      </c>
      <c r="B23" s="52" t="s">
        <v>38</v>
      </c>
      <c r="C23" s="15" t="s">
        <v>21</v>
      </c>
      <c r="D23" s="36">
        <v>40</v>
      </c>
      <c r="E23" s="21">
        <v>1620</v>
      </c>
      <c r="F23" s="21">
        <v>200</v>
      </c>
      <c r="G23" s="16">
        <f>E23*D23</f>
        <v>64800</v>
      </c>
      <c r="H23" s="21">
        <f t="shared" si="0"/>
        <v>8000</v>
      </c>
      <c r="K23" s="32"/>
      <c r="L23" s="32"/>
    </row>
    <row r="24" spans="1:12" s="13" customFormat="1" ht="18" customHeight="1" x14ac:dyDescent="0.25">
      <c r="A24" s="15">
        <v>3</v>
      </c>
      <c r="B24" s="14" t="s">
        <v>39</v>
      </c>
      <c r="C24" s="15"/>
      <c r="D24" s="36"/>
      <c r="E24" s="21"/>
      <c r="F24" s="21"/>
      <c r="G24" s="16"/>
      <c r="H24" s="21">
        <f t="shared" si="0"/>
        <v>0</v>
      </c>
      <c r="K24" s="32"/>
      <c r="L24" s="32"/>
    </row>
    <row r="25" spans="1:12" s="13" customFormat="1" x14ac:dyDescent="0.25">
      <c r="A25" s="51" t="s">
        <v>35</v>
      </c>
      <c r="B25" s="52" t="s">
        <v>45</v>
      </c>
      <c r="C25" s="15" t="s">
        <v>22</v>
      </c>
      <c r="D25" s="36">
        <v>4</v>
      </c>
      <c r="E25" s="21">
        <v>8600</v>
      </c>
      <c r="F25" s="21">
        <v>500</v>
      </c>
      <c r="G25" s="16">
        <f t="shared" ref="G25:G30" si="1">E25*D25</f>
        <v>34400</v>
      </c>
      <c r="H25" s="21">
        <f t="shared" ref="H25:H30" si="2">F25*D25</f>
        <v>2000</v>
      </c>
      <c r="K25" s="32"/>
      <c r="L25" s="32"/>
    </row>
    <row r="26" spans="1:12" s="13" customFormat="1" x14ac:dyDescent="0.25">
      <c r="A26" s="51" t="s">
        <v>36</v>
      </c>
      <c r="B26" s="52" t="s">
        <v>46</v>
      </c>
      <c r="C26" s="15" t="s">
        <v>22</v>
      </c>
      <c r="D26" s="36">
        <v>2</v>
      </c>
      <c r="E26" s="21">
        <v>5500</v>
      </c>
      <c r="F26" s="21">
        <v>500</v>
      </c>
      <c r="G26" s="16">
        <f t="shared" si="1"/>
        <v>11000</v>
      </c>
      <c r="H26" s="21">
        <f t="shared" si="2"/>
        <v>1000</v>
      </c>
      <c r="K26" s="32"/>
      <c r="L26" s="32"/>
    </row>
    <row r="27" spans="1:12" s="13" customFormat="1" x14ac:dyDescent="0.25">
      <c r="A27" s="51" t="s">
        <v>40</v>
      </c>
      <c r="B27" s="52" t="s">
        <v>47</v>
      </c>
      <c r="C27" s="15" t="s">
        <v>22</v>
      </c>
      <c r="D27" s="36">
        <v>22</v>
      </c>
      <c r="E27" s="21">
        <v>5200</v>
      </c>
      <c r="F27" s="21">
        <v>500</v>
      </c>
      <c r="G27" s="16">
        <f t="shared" si="1"/>
        <v>114400</v>
      </c>
      <c r="H27" s="21">
        <f t="shared" si="2"/>
        <v>11000</v>
      </c>
      <c r="K27" s="32"/>
      <c r="L27" s="32"/>
    </row>
    <row r="28" spans="1:12" s="13" customFormat="1" x14ac:dyDescent="0.25">
      <c r="A28" s="15">
        <v>4</v>
      </c>
      <c r="B28" s="14" t="s">
        <v>41</v>
      </c>
      <c r="C28" s="15" t="s">
        <v>22</v>
      </c>
      <c r="D28" s="36">
        <v>28</v>
      </c>
      <c r="E28" s="21">
        <v>2500</v>
      </c>
      <c r="F28" s="21">
        <v>750</v>
      </c>
      <c r="G28" s="16">
        <f t="shared" si="1"/>
        <v>70000</v>
      </c>
      <c r="H28" s="21">
        <f t="shared" si="2"/>
        <v>21000</v>
      </c>
      <c r="K28" s="32"/>
      <c r="L28" s="32"/>
    </row>
    <row r="29" spans="1:12" s="13" customFormat="1" ht="31.5" x14ac:dyDescent="0.25">
      <c r="A29" s="15">
        <v>5</v>
      </c>
      <c r="B29" s="14" t="s">
        <v>42</v>
      </c>
      <c r="C29" s="15" t="s">
        <v>22</v>
      </c>
      <c r="D29" s="36">
        <v>4</v>
      </c>
      <c r="E29" s="21">
        <v>6000</v>
      </c>
      <c r="F29" s="21">
        <v>1000</v>
      </c>
      <c r="G29" s="16">
        <f t="shared" si="1"/>
        <v>24000</v>
      </c>
      <c r="H29" s="21">
        <f t="shared" si="2"/>
        <v>4000</v>
      </c>
      <c r="K29" s="32"/>
      <c r="L29" s="32"/>
    </row>
    <row r="30" spans="1:12" s="13" customFormat="1" ht="31.5" x14ac:dyDescent="0.25">
      <c r="A30" s="15">
        <v>6</v>
      </c>
      <c r="B30" s="14" t="s">
        <v>43</v>
      </c>
      <c r="C30" s="15" t="s">
        <v>22</v>
      </c>
      <c r="D30" s="36">
        <v>4</v>
      </c>
      <c r="E30" s="21">
        <v>6000</v>
      </c>
      <c r="F30" s="21">
        <v>1000</v>
      </c>
      <c r="G30" s="16">
        <f t="shared" si="1"/>
        <v>24000</v>
      </c>
      <c r="H30" s="21">
        <f t="shared" si="2"/>
        <v>4000</v>
      </c>
      <c r="K30" s="32"/>
      <c r="L30" s="32"/>
    </row>
    <row r="31" spans="1:12" s="13" customFormat="1" ht="26.25" customHeight="1" x14ac:dyDescent="0.25">
      <c r="A31" s="60" t="s">
        <v>9</v>
      </c>
      <c r="B31" s="60"/>
      <c r="C31" s="60"/>
      <c r="D31" s="60"/>
      <c r="E31" s="60"/>
      <c r="F31" s="60"/>
      <c r="G31" s="53">
        <f>SUM(G20:G30)</f>
        <v>498600</v>
      </c>
      <c r="H31" s="53">
        <f>SUM(H18:H30)</f>
        <v>93000</v>
      </c>
    </row>
    <row r="32" spans="1:12" s="13" customFormat="1" x14ac:dyDescent="0.25">
      <c r="A32" s="60" t="s">
        <v>18</v>
      </c>
      <c r="B32" s="60"/>
      <c r="C32" s="60"/>
      <c r="D32" s="60"/>
      <c r="E32" s="60"/>
      <c r="F32" s="60"/>
      <c r="G32" s="54"/>
      <c r="H32" s="54">
        <f>H31*13%</f>
        <v>12090</v>
      </c>
      <c r="K32" s="33"/>
      <c r="L32" s="33"/>
    </row>
    <row r="33" spans="1:12" s="13" customFormat="1" x14ac:dyDescent="0.25">
      <c r="A33" s="60" t="s">
        <v>51</v>
      </c>
      <c r="B33" s="60"/>
      <c r="C33" s="60"/>
      <c r="D33" s="60"/>
      <c r="E33" s="60"/>
      <c r="F33" s="60"/>
      <c r="G33" s="54">
        <f>G32+G31</f>
        <v>498600</v>
      </c>
      <c r="H33" s="54">
        <f>H32+H31</f>
        <v>105090</v>
      </c>
    </row>
    <row r="34" spans="1:12" s="13" customFormat="1" ht="24.75" customHeight="1" x14ac:dyDescent="0.25">
      <c r="A34" s="60" t="s">
        <v>19</v>
      </c>
      <c r="B34" s="60"/>
      <c r="C34" s="60"/>
      <c r="D34" s="60"/>
      <c r="E34" s="60"/>
      <c r="F34" s="60"/>
      <c r="G34" s="61">
        <f>H33+G33</f>
        <v>603690</v>
      </c>
      <c r="H34" s="61"/>
      <c r="K34" s="33"/>
      <c r="L34" s="33"/>
    </row>
    <row r="35" spans="1:12" s="1" customFormat="1" ht="6.75" customHeight="1" x14ac:dyDescent="0.25">
      <c r="A35" s="56"/>
      <c r="B35" s="56"/>
      <c r="C35" s="56"/>
      <c r="D35" s="37"/>
    </row>
    <row r="36" spans="1:12" s="24" customFormat="1" ht="11.45" customHeight="1" x14ac:dyDescent="0.3">
      <c r="A36" s="66" t="s">
        <v>52</v>
      </c>
      <c r="B36" s="66"/>
      <c r="C36" s="66"/>
      <c r="D36" s="66"/>
      <c r="E36" s="66"/>
      <c r="F36" s="66"/>
      <c r="G36" s="66"/>
      <c r="H36" s="66"/>
    </row>
    <row r="37" spans="1:12" s="17" customFormat="1" ht="11.25" customHeight="1" x14ac:dyDescent="0.3">
      <c r="A37" s="66"/>
      <c r="B37" s="66"/>
      <c r="C37" s="66"/>
      <c r="D37" s="66"/>
      <c r="E37" s="66"/>
      <c r="F37" s="66"/>
      <c r="G37" s="66"/>
      <c r="H37" s="66"/>
      <c r="J37" s="19"/>
    </row>
    <row r="38" spans="1:12" ht="6" customHeight="1" x14ac:dyDescent="0.3">
      <c r="J38" s="20"/>
    </row>
    <row r="39" spans="1:12" x14ac:dyDescent="0.3">
      <c r="A39" s="9" t="s">
        <v>4</v>
      </c>
      <c r="B39" s="10"/>
    </row>
    <row r="40" spans="1:12" ht="4.5" customHeight="1" x14ac:dyDescent="0.3">
      <c r="A40" s="9"/>
      <c r="B40" s="10"/>
    </row>
    <row r="41" spans="1:12" ht="21" x14ac:dyDescent="0.3">
      <c r="A41" s="18" t="s">
        <v>7</v>
      </c>
      <c r="B41" s="10"/>
    </row>
    <row r="42" spans="1:12" x14ac:dyDescent="0.3">
      <c r="A42" s="9"/>
      <c r="B42" s="9"/>
    </row>
    <row r="43" spans="1:12" x14ac:dyDescent="0.3">
      <c r="A43" s="11"/>
      <c r="B43" s="12"/>
    </row>
  </sheetData>
  <mergeCells count="14">
    <mergeCell ref="F6:G6"/>
    <mergeCell ref="F7:G7"/>
    <mergeCell ref="F8:G8"/>
    <mergeCell ref="A36:H37"/>
    <mergeCell ref="A35:C35"/>
    <mergeCell ref="A12:H12"/>
    <mergeCell ref="A13:H13"/>
    <mergeCell ref="A15:H15"/>
    <mergeCell ref="A17:H17"/>
    <mergeCell ref="A31:F31"/>
    <mergeCell ref="A32:F32"/>
    <mergeCell ref="A33:F33"/>
    <mergeCell ref="A34:F34"/>
    <mergeCell ref="G34:H34"/>
  </mergeCells>
  <printOptions horizont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8" t="s">
        <v>2</v>
      </c>
      <c r="B1" s="58"/>
      <c r="C1" s="58"/>
      <c r="D1" s="58"/>
      <c r="E1" s="58"/>
      <c r="F1" s="58"/>
      <c r="G1" s="58"/>
      <c r="H1" s="58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4" t="s">
        <v>23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5" ht="1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5" ht="33.75" customHeight="1" x14ac:dyDescent="0.3">
      <c r="A5" s="59"/>
      <c r="B5" s="59"/>
      <c r="C5" s="59"/>
      <c r="D5" s="59"/>
      <c r="E5" s="59"/>
      <c r="F5" s="59"/>
      <c r="G5" s="59"/>
      <c r="H5" s="59"/>
    </row>
    <row r="6" spans="1:15" ht="19.899999999999999" customHeight="1" x14ac:dyDescent="0.3">
      <c r="A6" s="47"/>
      <c r="B6" s="48"/>
      <c r="C6" s="47"/>
      <c r="D6" s="47"/>
      <c r="E6" s="62" t="s">
        <v>30</v>
      </c>
      <c r="F6" s="62"/>
      <c r="G6" s="62"/>
      <c r="H6" s="62"/>
      <c r="I6" s="62"/>
      <c r="J6" s="63" t="s">
        <v>31</v>
      </c>
      <c r="K6" s="63"/>
      <c r="L6" s="63"/>
      <c r="M6" s="63"/>
      <c r="N6" s="63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17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24</v>
      </c>
      <c r="C8" s="15" t="s">
        <v>8</v>
      </c>
      <c r="D8" s="36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9">
        <f>M8+L8</f>
        <v>5590000</v>
      </c>
    </row>
    <row r="9" spans="1:15" s="13" customFormat="1" x14ac:dyDescent="0.25">
      <c r="A9" s="15">
        <v>2</v>
      </c>
      <c r="B9" s="14" t="s">
        <v>25</v>
      </c>
      <c r="C9" s="15" t="s">
        <v>8</v>
      </c>
      <c r="D9" s="36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9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20</v>
      </c>
      <c r="C10" s="15" t="s">
        <v>21</v>
      </c>
      <c r="D10" s="36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9">
        <f t="shared" si="3"/>
        <v>135000</v>
      </c>
    </row>
    <row r="11" spans="1:15" s="13" customFormat="1" x14ac:dyDescent="0.25">
      <c r="A11" s="15">
        <v>4</v>
      </c>
      <c r="B11" s="14" t="s">
        <v>26</v>
      </c>
      <c r="C11" s="15" t="s">
        <v>22</v>
      </c>
      <c r="D11" s="36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9">
        <f t="shared" si="3"/>
        <v>39000</v>
      </c>
    </row>
    <row r="12" spans="1:15" s="13" customFormat="1" x14ac:dyDescent="0.25">
      <c r="A12" s="15">
        <v>5</v>
      </c>
      <c r="B12" s="14" t="s">
        <v>27</v>
      </c>
      <c r="C12" s="15" t="s">
        <v>22</v>
      </c>
      <c r="D12" s="36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9">
        <f t="shared" si="3"/>
        <v>60000</v>
      </c>
    </row>
    <row r="13" spans="1:15" s="13" customFormat="1" x14ac:dyDescent="0.25">
      <c r="A13" s="15">
        <v>6</v>
      </c>
      <c r="B13" s="14" t="s">
        <v>28</v>
      </c>
      <c r="C13" s="15" t="s">
        <v>22</v>
      </c>
      <c r="D13" s="36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9">
        <f t="shared" si="3"/>
        <v>114000</v>
      </c>
    </row>
    <row r="14" spans="1:15" s="13" customFormat="1" ht="19.5" thickBot="1" x14ac:dyDescent="0.3">
      <c r="A14" s="38">
        <v>7</v>
      </c>
      <c r="B14" s="39" t="s">
        <v>29</v>
      </c>
      <c r="C14" s="38" t="s">
        <v>22</v>
      </c>
      <c r="D14" s="40">
        <v>60</v>
      </c>
      <c r="E14" s="41">
        <v>650</v>
      </c>
      <c r="F14" s="41">
        <v>250</v>
      </c>
      <c r="G14" s="42">
        <f t="shared" si="4"/>
        <v>39000</v>
      </c>
      <c r="H14" s="41">
        <f t="shared" si="5"/>
        <v>15000</v>
      </c>
      <c r="I14" s="41">
        <f t="shared" si="0"/>
        <v>54000</v>
      </c>
      <c r="J14" s="41">
        <v>1400</v>
      </c>
      <c r="K14" s="41">
        <v>200</v>
      </c>
      <c r="L14" s="42">
        <f t="shared" si="1"/>
        <v>84000</v>
      </c>
      <c r="M14" s="41">
        <f t="shared" si="2"/>
        <v>12000</v>
      </c>
      <c r="N14" s="50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2023-10-23T10:52:17Z</dcterms:modified>
</cp:coreProperties>
</file>