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726"/>
  <workbookPr defaultThemeVersion="124226"/>
  <mc:AlternateContent xmlns:mc="http://schemas.openxmlformats.org/markup-compatibility/2006">
    <mc:Choice Requires="x15">
      <x15ac:absPath xmlns:x15ac="http://schemas.microsoft.com/office/spreadsheetml/2010/11/ac" url="H:\Xls\Sent BOQ\Sana Safinaz - Dolmen Mall Clifton Karachi\"/>
    </mc:Choice>
  </mc:AlternateContent>
  <xr:revisionPtr revIDLastSave="0" documentId="13_ncr:1_{39816A4E-8387-47D8-923B-06AD118CB722}" xr6:coauthVersionLast="47" xr6:coauthVersionMax="47" xr10:uidLastSave="{00000000-0000-0000-0000-000000000000}"/>
  <bookViews>
    <workbookView xWindow="-120" yWindow="-120" windowWidth="29040" windowHeight="15840" xr2:uid="{00000000-000D-0000-FFFF-FFFF00000000}"/>
  </bookViews>
  <sheets>
    <sheet name="summary" sheetId="8" r:id="rId1"/>
    <sheet name="HVAC" sheetId="2" r:id="rId2"/>
    <sheet name="Fire" sheetId="7" r:id="rId3"/>
  </sheets>
  <externalReferences>
    <externalReference r:id="rId4"/>
  </externalReferences>
  <definedNames>
    <definedName name="_xlnm.Print_Area" localSheetId="2">Fire!$A$1:$I$35</definedName>
  </definedNames>
  <calcPr calcId="18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D38" i="8" l="1"/>
  <c r="E38" i="8" s="1"/>
  <c r="E39" i="8" s="1"/>
  <c r="C38" i="8"/>
  <c r="C39" i="8" s="1"/>
  <c r="E36" i="8"/>
  <c r="D36" i="8"/>
  <c r="C36" i="8"/>
  <c r="F34" i="7"/>
  <c r="H34" i="7"/>
  <c r="G35" i="2"/>
  <c r="H35" i="2"/>
  <c r="I35" i="2"/>
  <c r="E34" i="8"/>
  <c r="D34" i="8"/>
  <c r="C34" i="8"/>
  <c r="E33" i="8"/>
  <c r="D33" i="8"/>
  <c r="C33" i="8"/>
  <c r="E32" i="8"/>
  <c r="D32" i="8"/>
  <c r="C32" i="8"/>
  <c r="E31" i="8"/>
  <c r="D31" i="8"/>
  <c r="C31" i="8"/>
  <c r="E30" i="8"/>
  <c r="D30" i="8"/>
  <c r="C30" i="8"/>
  <c r="E29" i="8"/>
  <c r="D29" i="8"/>
  <c r="C29" i="8"/>
  <c r="E28" i="8"/>
  <c r="D28" i="8"/>
  <c r="C28" i="8"/>
  <c r="E27" i="8"/>
  <c r="D27" i="8"/>
  <c r="C27" i="8"/>
  <c r="E26" i="8"/>
  <c r="D26" i="8"/>
  <c r="C26" i="8"/>
  <c r="E25" i="8"/>
  <c r="D25" i="8"/>
  <c r="C25" i="8"/>
  <c r="E24" i="8"/>
  <c r="E21" i="8" s="1"/>
  <c r="D24" i="8"/>
  <c r="C24" i="8"/>
  <c r="E23" i="8"/>
  <c r="D23" i="8"/>
  <c r="D21" i="8" s="1"/>
  <c r="C23" i="8"/>
  <c r="E22" i="8"/>
  <c r="D22" i="8"/>
  <c r="C22" i="8"/>
  <c r="C21" i="8" s="1"/>
  <c r="E20" i="8"/>
  <c r="D20" i="8"/>
  <c r="C20" i="8"/>
  <c r="E19" i="8"/>
  <c r="D19" i="8"/>
  <c r="C19" i="8"/>
  <c r="E18" i="8"/>
  <c r="D18" i="8"/>
  <c r="C18" i="8"/>
  <c r="E17" i="8"/>
  <c r="D17" i="8"/>
  <c r="C17" i="8"/>
  <c r="E16" i="8"/>
  <c r="D16" i="8"/>
  <c r="C16" i="8"/>
  <c r="E15" i="8"/>
  <c r="D15" i="8"/>
  <c r="C15" i="8"/>
  <c r="E14" i="8"/>
  <c r="D14" i="8"/>
  <c r="C14" i="8"/>
  <c r="C11" i="8" s="1"/>
  <c r="E13" i="8"/>
  <c r="D13" i="8"/>
  <c r="C13" i="8"/>
  <c r="E12" i="8"/>
  <c r="E11" i="8" s="1"/>
  <c r="D12" i="8"/>
  <c r="C12" i="8"/>
  <c r="D11" i="8"/>
  <c r="I32" i="2"/>
  <c r="G32" i="2"/>
  <c r="I31" i="2"/>
  <c r="G31" i="2"/>
  <c r="I30" i="2"/>
  <c r="G30" i="2"/>
  <c r="I29" i="2"/>
  <c r="J29" i="2" s="1"/>
  <c r="G29" i="2"/>
  <c r="J26" i="2"/>
  <c r="I26" i="2"/>
  <c r="G26" i="2"/>
  <c r="I25" i="2"/>
  <c r="G25" i="2"/>
  <c r="I23" i="2"/>
  <c r="G23" i="2"/>
  <c r="I22" i="2"/>
  <c r="G22" i="2"/>
  <c r="J22" i="2" s="1"/>
  <c r="I19" i="2"/>
  <c r="G19" i="2"/>
  <c r="I18" i="2"/>
  <c r="G18" i="2"/>
  <c r="J18" i="2" s="1"/>
  <c r="I16" i="2"/>
  <c r="G16" i="2"/>
  <c r="I15" i="2"/>
  <c r="G15" i="2"/>
  <c r="I13" i="2"/>
  <c r="G13" i="2"/>
  <c r="I12" i="2"/>
  <c r="G12" i="2"/>
  <c r="I11" i="2"/>
  <c r="G11" i="2"/>
  <c r="I7" i="2"/>
  <c r="G7" i="2"/>
  <c r="I6" i="2"/>
  <c r="G6" i="2"/>
  <c r="F29" i="7"/>
  <c r="D39" i="8" l="1"/>
  <c r="J32" i="2"/>
  <c r="J30" i="2"/>
  <c r="J25" i="2"/>
  <c r="J15" i="2"/>
  <c r="J13" i="2"/>
  <c r="J12" i="2"/>
  <c r="J7" i="2"/>
  <c r="J16" i="2"/>
  <c r="J19" i="2"/>
  <c r="J11" i="2"/>
  <c r="J23" i="2"/>
  <c r="J31" i="2"/>
  <c r="J6" i="2"/>
  <c r="J35" i="2" s="1"/>
  <c r="H31" i="7"/>
  <c r="F31" i="7"/>
  <c r="H30" i="7"/>
  <c r="F30" i="7"/>
  <c r="H29" i="7"/>
  <c r="H28" i="7"/>
  <c r="I28" i="7" s="1"/>
  <c r="F28" i="7"/>
  <c r="H27" i="7"/>
  <c r="F27" i="7"/>
  <c r="H24" i="7"/>
  <c r="F24" i="7"/>
  <c r="H21" i="7"/>
  <c r="F21" i="7"/>
  <c r="H20" i="7"/>
  <c r="F20" i="7"/>
  <c r="H19" i="7"/>
  <c r="F19" i="7"/>
  <c r="H18" i="7"/>
  <c r="F18" i="7"/>
  <c r="H17" i="7"/>
  <c r="F17" i="7"/>
  <c r="H16" i="7"/>
  <c r="F16" i="7"/>
  <c r="H12" i="7"/>
  <c r="F12" i="7"/>
  <c r="H11" i="7"/>
  <c r="F11" i="7"/>
  <c r="H8" i="7"/>
  <c r="F8" i="7"/>
  <c r="H7" i="7"/>
  <c r="F7" i="7"/>
  <c r="I7" i="7" s="1"/>
  <c r="I31" i="7" l="1"/>
  <c r="I30" i="7"/>
  <c r="I27" i="7"/>
  <c r="I24" i="7"/>
  <c r="I21" i="7"/>
  <c r="I20" i="7"/>
  <c r="I16" i="7"/>
  <c r="I11" i="7"/>
  <c r="I18" i="7"/>
  <c r="I8" i="7"/>
  <c r="I12" i="7"/>
  <c r="I29" i="7"/>
  <c r="I17" i="7"/>
  <c r="I19" i="7"/>
  <c r="I34" i="7" l="1"/>
</calcChain>
</file>

<file path=xl/sharedStrings.xml><?xml version="1.0" encoding="utf-8"?>
<sst xmlns="http://schemas.openxmlformats.org/spreadsheetml/2006/main" count="176" uniqueCount="123">
  <si>
    <t>AIR GUIDE STEEL CRAFT
SHAN INDUSTRIES ENGATECH
E.A.P AIR DEVICIES</t>
  </si>
  <si>
    <t>S. No.</t>
  </si>
  <si>
    <r>
      <rPr>
        <b/>
        <sz val="11"/>
        <color rgb="FFFFFFFF"/>
        <rFont val="Arial Narrow"/>
        <family val="2"/>
      </rPr>
      <t>BILL OF QUANTITIES OF HVAC WORKS</t>
    </r>
  </si>
  <si>
    <t>Description</t>
  </si>
  <si>
    <t>Qty.</t>
  </si>
  <si>
    <t>Unit</t>
  </si>
  <si>
    <t>Material (Rs.)</t>
  </si>
  <si>
    <t>Labour (Rs.)</t>
  </si>
  <si>
    <t>Total (Rs.)</t>
  </si>
  <si>
    <t>Rate</t>
  </si>
  <si>
    <t>Amount</t>
  </si>
  <si>
    <r>
      <rPr>
        <b/>
        <u/>
        <sz val="11"/>
        <rFont val="Arial Narrow"/>
        <family val="2"/>
      </rPr>
      <t>Section 01: Supply, Installation &amp; Testing of Duct Works &amp; Accessories</t>
    </r>
  </si>
  <si>
    <r>
      <rPr>
        <sz val="11"/>
        <rFont val="Arial Narrow"/>
        <family val="2"/>
      </rPr>
      <t xml:space="preserve">Supply,  fabrication,  Installation  &amp;  Testing  of  </t>
    </r>
    <r>
      <rPr>
        <b/>
        <sz val="11"/>
        <rFont val="Arial Narrow"/>
        <family val="2"/>
      </rPr>
      <t xml:space="preserve">Machine  Made  G.I Sheet  Metal  Duct  Work  </t>
    </r>
    <r>
      <rPr>
        <sz val="11"/>
        <rFont val="Arial Narrow"/>
        <family val="2"/>
      </rPr>
      <t>(galvanized  G-  20  for  internal  &amp;  G-30  for external)  for  supply,  return,  fresh  &amp;  exhaust  air  complete  in  all respects including plenums, splitter dampers, guide  vanes, flexible duct  connector,  access  door,  transformation,  plenums  chambers, wooden   frame,  anchors  as  per  SMACNA  Standards   along  with supports &amp; hangers complete in all respects ready to operate as per drawings, instruction and approval of Consultant.</t>
    </r>
  </si>
  <si>
    <t>a</t>
  </si>
  <si>
    <t>For AC Supply / Return</t>
  </si>
  <si>
    <t>Sq.ft.</t>
  </si>
  <si>
    <r>
      <rPr>
        <sz val="11"/>
        <rFont val="Arial Narrow"/>
        <family val="2"/>
      </rPr>
      <t xml:space="preserve">Supply and Installation of </t>
    </r>
    <r>
      <rPr>
        <b/>
        <sz val="11"/>
        <rFont val="Arial Narrow"/>
        <family val="2"/>
      </rPr>
      <t xml:space="preserve">Aluminum Faced Glass Wool insulation
1" thick </t>
    </r>
    <r>
      <rPr>
        <sz val="11"/>
        <rFont val="Arial Narrow"/>
        <family val="2"/>
      </rPr>
      <t>for Internal ducts of different sections compete in all respect as per specifications,  drawings and as per instructions of</t>
    </r>
  </si>
  <si>
    <r>
      <rPr>
        <sz val="11"/>
        <rFont val="Arial Narrow"/>
        <family val="2"/>
      </rPr>
      <t xml:space="preserve">Supply,   Installation   &amp;   Commissioning   of   </t>
    </r>
    <r>
      <rPr>
        <b/>
        <sz val="11"/>
        <rFont val="Arial Narrow"/>
        <family val="2"/>
      </rPr>
      <t xml:space="preserve">Aluminum   Fabricated, Powder Coated Air Devices </t>
    </r>
    <r>
      <rPr>
        <sz val="11"/>
        <rFont val="Arial Narrow"/>
        <family val="2"/>
      </rPr>
      <t>for supply, return, exhaust &amp; fresh air. including  framing,  hangers  &amp;  supports  and  other  accessories  etc. complete  in  all  respects  ready  to  operate  as  per  instruction  of
Consultant.</t>
    </r>
  </si>
  <si>
    <t>Diffusers/Grilles/Registers (with Dampers)</t>
  </si>
  <si>
    <r>
      <rPr>
        <b/>
        <u/>
        <sz val="11"/>
        <rFont val="Arial Narrow"/>
        <family val="2"/>
      </rPr>
      <t>For AC - Supply / Return Air</t>
    </r>
  </si>
  <si>
    <t>Swirl Diffusers - 14" Dia.</t>
  </si>
  <si>
    <t>Nos.</t>
  </si>
  <si>
    <t>b</t>
  </si>
  <si>
    <t>Square Diffusers - 12" x 12"</t>
  </si>
  <si>
    <t>c</t>
  </si>
  <si>
    <t>Square Diffusers - 9" x 9"</t>
  </si>
  <si>
    <t>RAG - 30" x 16"</t>
  </si>
  <si>
    <t>RAG - 30" x 14"</t>
  </si>
  <si>
    <r>
      <rPr>
        <b/>
        <u/>
        <sz val="11"/>
        <rFont val="Arial Narrow"/>
        <family val="2"/>
      </rPr>
      <t>For Fresh Air</t>
    </r>
  </si>
  <si>
    <t>FAG - 22" x 10"</t>
  </si>
  <si>
    <t>No.</t>
  </si>
  <si>
    <t>FAG - 14" x 10"</t>
  </si>
  <si>
    <r>
      <rPr>
        <sz val="11"/>
        <rFont val="Arial Narrow"/>
        <family val="2"/>
      </rPr>
      <t xml:space="preserve">Supply,   Installation   &amp;   Commissioning   of   </t>
    </r>
    <r>
      <rPr>
        <b/>
        <sz val="11"/>
        <rFont val="Arial Narrow"/>
        <family val="2"/>
      </rPr>
      <t xml:space="preserve">Aluminum   Fabricated, Powder  Coated  Dampers  </t>
    </r>
    <r>
      <rPr>
        <sz val="11"/>
        <rFont val="Arial Narrow"/>
        <family val="2"/>
      </rPr>
      <t>including  framing,  hangers  &amp;  supports and other accessories etc. complete in all respects ready to operate as per instructions and approval of Consultant.</t>
    </r>
  </si>
  <si>
    <t>Volume Dampers</t>
  </si>
  <si>
    <t>22" x 10"</t>
  </si>
  <si>
    <t>14" x 10"</t>
  </si>
  <si>
    <t>Fire Dampers</t>
  </si>
  <si>
    <t>SUB-TOTAL FOR SECTION 01 (Rs.)</t>
  </si>
  <si>
    <r>
      <rPr>
        <b/>
        <u/>
        <sz val="11"/>
        <rFont val="Arial Narrow"/>
        <family val="2"/>
      </rPr>
      <t>Section 02: Miscellaneous Works</t>
    </r>
  </si>
  <si>
    <r>
      <rPr>
        <sz val="11"/>
        <rFont val="Arial Narrow"/>
        <family val="2"/>
      </rPr>
      <t xml:space="preserve">Supply  &amp;  Installation  of  </t>
    </r>
    <r>
      <rPr>
        <b/>
        <sz val="11"/>
        <rFont val="Arial Narrow"/>
        <family val="2"/>
      </rPr>
      <t xml:space="preserve">Thermostats  for  AHUs  </t>
    </r>
    <r>
      <rPr>
        <sz val="11"/>
        <rFont val="Arial Narrow"/>
        <family val="2"/>
      </rPr>
      <t>along  with  control
cables complete in all respect and ready to operate.</t>
    </r>
  </si>
  <si>
    <r>
      <rPr>
        <b/>
        <sz val="11"/>
        <rFont val="Arial Narrow"/>
        <family val="2"/>
      </rPr>
      <t xml:space="preserve">Testing,  adjusting,  Balancing  &amp;  Commissioning  </t>
    </r>
    <r>
      <rPr>
        <sz val="11"/>
        <rFont val="Arial Narrow"/>
        <family val="2"/>
      </rPr>
      <t>of   Entire  HVAC
system.</t>
    </r>
  </si>
  <si>
    <t>Job.</t>
  </si>
  <si>
    <r>
      <t xml:space="preserve">Making  of  </t>
    </r>
    <r>
      <rPr>
        <b/>
        <sz val="11"/>
        <rFont val="Arial Narrow"/>
        <family val="2"/>
      </rPr>
      <t xml:space="preserve">Shop  Drawings  &amp;  As-built  Drawings  </t>
    </r>
    <r>
      <rPr>
        <sz val="11"/>
        <rFont val="Arial Narrow"/>
        <family val="2"/>
      </rPr>
      <t>on  Auto  CAD  with sectional  details,  equipment  details  and  their  foundation  details, Technical submittals and sample boards complete in all  respect as per instruction of Consultant.</t>
    </r>
  </si>
  <si>
    <r>
      <rPr>
        <sz val="11"/>
        <rFont val="Arial Narrow"/>
        <family val="2"/>
      </rPr>
      <t>Supply,  installation  and  Commissioning  of  items  not listed  in  BOQ but   required   for   complition   of   work   to   ensure   satisfactory performance.
(Contractor to provide list)</t>
    </r>
  </si>
  <si>
    <t>SUB-TOTAL FOR SECTION 02 (Rs.)</t>
  </si>
  <si>
    <t>TOTAL COST OF WORKS (SECTION 01 TO SECTION 02) (Rs.)</t>
  </si>
  <si>
    <r>
      <rPr>
        <b/>
        <sz val="11"/>
        <color rgb="FF001F5F"/>
        <rFont val="Arial Narrow"/>
        <family val="2"/>
      </rPr>
      <t xml:space="preserve">BILL OF QUANTITIES FOR FIRE FIGHTING WORKS
</t>
    </r>
    <r>
      <rPr>
        <sz val="11"/>
        <color rgb="FF001F5F"/>
        <rFont val="Arial Narrow"/>
        <family val="2"/>
      </rPr>
      <t>SANA SAFINAZ, DMC, KARACHI</t>
    </r>
  </si>
  <si>
    <r>
      <rPr>
        <b/>
        <sz val="11"/>
        <color rgb="FFFFFFFF"/>
        <rFont val="Arial Narrow"/>
        <family val="2"/>
      </rPr>
      <t>BILL OF QUANTITIES FOR FIRE SUPPRESSION SYSTEM WORKS</t>
    </r>
  </si>
  <si>
    <t>Item No.</t>
  </si>
  <si>
    <t>Material</t>
  </si>
  <si>
    <t>Labour</t>
  </si>
  <si>
    <t>Total</t>
  </si>
  <si>
    <t>Rate (Rs.)</t>
  </si>
  <si>
    <t>Amount (Rs.)</t>
  </si>
  <si>
    <r>
      <rPr>
        <b/>
        <u/>
        <sz val="11"/>
        <color rgb="FFFFFFFF"/>
        <rFont val="Arial Narrow"/>
        <family val="2"/>
      </rPr>
      <t>FIRE FIGHTING SERVICES</t>
    </r>
  </si>
  <si>
    <r>
      <rPr>
        <b/>
        <u/>
        <sz val="11"/>
        <rFont val="Arial Narrow"/>
        <family val="2"/>
      </rPr>
      <t>SECTION 01: SUPPLY AND INSTALLATION OF FIRE EXTINGUISHERS</t>
    </r>
  </si>
  <si>
    <t>5 Kg. CO2</t>
  </si>
  <si>
    <t>6 Kg. Dry Chemical Powder</t>
  </si>
  <si>
    <r>
      <rPr>
        <b/>
        <u/>
        <sz val="11"/>
        <rFont val="Arial Narrow"/>
        <family val="2"/>
      </rPr>
      <t>SECTION 02: SUPPLY AND INSTALLATION OF FIRE SPRINKLERS</t>
    </r>
  </si>
  <si>
    <t>Sprinkler Pendent type standard response K = 5.6 (Opening Temperature 57ºC)</t>
  </si>
  <si>
    <t>Sprinkler Upright type standard response K = 5.6 (Opening Temperature 57ºC)</t>
  </si>
  <si>
    <r>
      <rPr>
        <b/>
        <u/>
        <sz val="11"/>
        <rFont val="Arial Narrow"/>
        <family val="2"/>
      </rPr>
      <t>SECTION 03: SUPPLY AND INSTALLATION OF MS PIPE WORK</t>
    </r>
  </si>
  <si>
    <t>Supply  &amp;  installation  of  MS  SCH  40  pipes  (seamless)  with  threaded  &amp; welded  fittings  (UL/FM)  including  sockets,  tees,  elbows,  bends,  reducers, unions,   clamps,   hangers   &amp;   supports   etc.   making   core   cuts/holes   (if required),  painting  and  protection  treatments  on  pipe.  complete  in  all respect ready to opearte.</t>
  </si>
  <si>
    <t>i</t>
  </si>
  <si>
    <t>Dia.  1"            (Threaded fitting)</t>
  </si>
  <si>
    <t>Rft.</t>
  </si>
  <si>
    <t>ii</t>
  </si>
  <si>
    <t>Dia.  1-1/4"   (Threaded fitting)</t>
  </si>
  <si>
    <t>iii</t>
  </si>
  <si>
    <t>Dia.  1-1/2"   (Threaded fitting)</t>
  </si>
  <si>
    <t>iv</t>
  </si>
  <si>
    <t>Dia.  2"            (Threaded fitting)</t>
  </si>
  <si>
    <t>v</t>
  </si>
  <si>
    <t>Dia.  2-1/2"   (Welded joints fitting)</t>
  </si>
  <si>
    <t>vi</t>
  </si>
  <si>
    <t>Dia.  3"   (Welded joints fitting)</t>
  </si>
  <si>
    <t>SUB-TOTAL FOR SECTION 03 (Rs.)</t>
  </si>
  <si>
    <r>
      <rPr>
        <b/>
        <u/>
        <sz val="11"/>
        <rFont val="Arial Narrow"/>
        <family val="2"/>
      </rPr>
      <t>SECTION 04: SUPPLY AND INSTALLATION OF PASSIVE FIRE PROTECTION</t>
    </r>
  </si>
  <si>
    <r>
      <rPr>
        <sz val="11"/>
        <rFont val="Arial Narrow"/>
        <family val="2"/>
      </rPr>
      <t xml:space="preserve">Supply  and  Installation  of  </t>
    </r>
    <r>
      <rPr>
        <b/>
        <i/>
        <sz val="11"/>
        <rFont val="Arial Narrow"/>
        <family val="2"/>
      </rPr>
      <t xml:space="preserve">Fire  Stop  Material   </t>
    </r>
    <r>
      <rPr>
        <sz val="11"/>
        <rFont val="Arial Narrow"/>
        <family val="2"/>
      </rPr>
      <t>(for  passive  fire  fighting  / smoke barrier) in all MEP openings and penetrations, either in slab or wall, complete    in    all    respects,    ready    to    operate    as    per    fire    stopper recommended material, and as per instruction of Consultant.</t>
    </r>
  </si>
  <si>
    <t>SUB-TOTAL FOR SECTION 04 (Rs.)</t>
  </si>
  <si>
    <r>
      <rPr>
        <b/>
        <u/>
        <sz val="11"/>
        <rFont val="Arial Narrow"/>
        <family val="2"/>
      </rPr>
      <t>SECTION 05: MISCELLANEOUS ITEMS</t>
    </r>
  </si>
  <si>
    <t>Providing Material Submittals and Samples for consultant's Approval.</t>
  </si>
  <si>
    <t>Making of Shop Drawings &amp; As-Built Drawings for Consultant's Approval.</t>
  </si>
  <si>
    <t>Painting, Identification and Tagging as per standards.</t>
  </si>
  <si>
    <t>Testing and commissioning of entire fire fighting system as per approval of consultant.</t>
  </si>
  <si>
    <r>
      <rPr>
        <sz val="11"/>
        <rFont val="Arial Narrow"/>
        <family val="2"/>
      </rPr>
      <t>Supply,  Installation  and  Commissioning  of  items  not  listed  in  BOQ  but required to complete the system for satisfacotry performance.
(Contractor to provide the list of item if required)</t>
    </r>
  </si>
  <si>
    <t>SUB-TOTAL FOR SECTION 05 (Rs.)</t>
  </si>
  <si>
    <t>TOTAL COST OF FIRE FIGHTING WORKS (Rs.)</t>
  </si>
  <si>
    <r>
      <rPr>
        <b/>
        <sz val="11"/>
        <color rgb="FF001F5F"/>
        <rFont val="Arial Narrow"/>
        <family val="2"/>
      </rPr>
      <t>MB ASSOCIATES</t>
    </r>
  </si>
  <si>
    <t>SUMMARY OF BOQ</t>
  </si>
  <si>
    <t>Sr #</t>
  </si>
  <si>
    <t>Scope of work</t>
  </si>
  <si>
    <t>Supply Amount</t>
  </si>
  <si>
    <t>Labor Amount</t>
  </si>
  <si>
    <t>Total Amount</t>
  </si>
  <si>
    <t>CIVIL ID</t>
  </si>
  <si>
    <t xml:space="preserve">RECEPTION / WAITING AREA  </t>
  </si>
  <si>
    <t xml:space="preserve">WORKSPACE + LOBBY </t>
  </si>
  <si>
    <t>CABIN ( 6 NOS )</t>
  </si>
  <si>
    <t>CAFETERIA</t>
  </si>
  <si>
    <t xml:space="preserve">GM OFFICE </t>
  </si>
  <si>
    <t>BOARD ROOM</t>
  </si>
  <si>
    <t>MEETING ROOM</t>
  </si>
  <si>
    <t xml:space="preserve">COLLABORATIVE SPACE </t>
  </si>
  <si>
    <t>STORAGE &amp; IT ROOM</t>
  </si>
  <si>
    <t>ELECTRICAL WORKS</t>
  </si>
  <si>
    <t>LT SWITCHGEARS</t>
  </si>
  <si>
    <t>CIRCUIT POINT WIRING &amp; SWITCH FITTINGS</t>
  </si>
  <si>
    <t xml:space="preserve">POWER CABLES AND CONDUITS </t>
  </si>
  <si>
    <t>FITTING FIXTURES AND FANS</t>
  </si>
  <si>
    <t>TELECOMMUNICATION SYSTEM</t>
  </si>
  <si>
    <t>FIRE ALARM SYSTEM (ADDRESSABLE)</t>
  </si>
  <si>
    <t>CC TV SYSTEM (IP BASED)</t>
  </si>
  <si>
    <t>PUBLIC EVACUATION SYSTEM</t>
  </si>
  <si>
    <t>ACCESS CONTROL SYSTEM</t>
  </si>
  <si>
    <t>WI-FI NETWORKING SYSTEM(WIRING)</t>
  </si>
  <si>
    <t>UL LISTED PEX TUBING</t>
  </si>
  <si>
    <t>MISC ITEMS</t>
  </si>
  <si>
    <t>UPS</t>
  </si>
  <si>
    <t>HVAC WORKS</t>
  </si>
  <si>
    <t>Fire Fighting System</t>
  </si>
  <si>
    <t>22nd Nov 2022</t>
  </si>
  <si>
    <t>SANA SAFINAS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</si>
</sst>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0.0"/>
    <numFmt numFmtId="165" formatCode="_(* #,##0_);_(* \(#,##0\);_(* &quot;-&quot;??_);_(@_)"/>
  </numFmts>
  <fonts count="20" x14ac:knownFonts="1">
    <font>
      <sz val="10"/>
      <color rgb="FF000000"/>
      <name val="Times New Roman"/>
      <charset val="204"/>
    </font>
    <font>
      <b/>
      <sz val="11"/>
      <name val="Arial Narrow"/>
      <family val="2"/>
    </font>
    <font>
      <b/>
      <sz val="11"/>
      <color rgb="FFFFFFFF"/>
      <name val="Arial Narrow"/>
      <family val="2"/>
    </font>
    <font>
      <sz val="11"/>
      <color rgb="FF000000"/>
      <name val="Arial Narrow"/>
      <family val="2"/>
    </font>
    <font>
      <b/>
      <u/>
      <sz val="11"/>
      <name val="Arial Narrow"/>
      <family val="2"/>
    </font>
    <font>
      <sz val="11"/>
      <name val="Arial Narrow"/>
      <family val="2"/>
    </font>
    <font>
      <b/>
      <sz val="11"/>
      <color rgb="FF001F5F"/>
      <name val="Arial Narrow"/>
      <family val="2"/>
    </font>
    <font>
      <sz val="11"/>
      <color rgb="FF001F5F"/>
      <name val="Arial Narrow"/>
      <family val="2"/>
    </font>
    <font>
      <b/>
      <u/>
      <sz val="11"/>
      <color rgb="FFFFFFFF"/>
      <name val="Arial Narrow"/>
      <family val="2"/>
    </font>
    <font>
      <b/>
      <i/>
      <sz val="11"/>
      <name val="Arial Narrow"/>
      <family val="2"/>
    </font>
    <font>
      <sz val="10"/>
      <color rgb="FF000000"/>
      <name val="Times New Roman"/>
      <family val="1"/>
    </font>
    <font>
      <b/>
      <sz val="14"/>
      <color rgb="FF000000"/>
      <name val="Arial Narrow"/>
      <family val="2"/>
    </font>
    <font>
      <b/>
      <sz val="16"/>
      <color rgb="FF000000"/>
      <name val="Arial Narrow"/>
      <family val="2"/>
    </font>
    <font>
      <b/>
      <sz val="11"/>
      <color theme="1"/>
      <name val="Calibri"/>
      <family val="2"/>
      <scheme val="minor"/>
    </font>
    <font>
      <sz val="18"/>
      <color theme="1"/>
      <name val="Calibri"/>
      <family val="2"/>
      <scheme val="minor"/>
    </font>
    <font>
      <b/>
      <sz val="12"/>
      <color theme="1"/>
      <name val="Calibri"/>
      <family val="2"/>
      <scheme val="minor"/>
    </font>
    <font>
      <sz val="12"/>
      <color theme="1"/>
      <name val="Calibri"/>
      <family val="2"/>
      <scheme val="minor"/>
    </font>
    <font>
      <b/>
      <sz val="16"/>
      <color theme="1"/>
      <name val="Calibri"/>
      <family val="2"/>
      <scheme val="minor"/>
    </font>
    <font>
      <sz val="16"/>
      <color theme="1"/>
      <name val="Calibri"/>
      <family val="2"/>
      <scheme val="minor"/>
    </font>
    <font>
      <sz val="10"/>
      <color rgb="FF000000"/>
      <name val="Calibri"/>
      <family val="2"/>
      <scheme val="minor"/>
    </font>
  </fonts>
  <fills count="6">
    <fill>
      <patternFill patternType="none"/>
    </fill>
    <fill>
      <patternFill patternType="gray125"/>
    </fill>
    <fill>
      <patternFill patternType="solid">
        <fgColor rgb="FF00AF50"/>
      </patternFill>
    </fill>
    <fill>
      <patternFill patternType="solid">
        <fgColor rgb="FFD7E3BB"/>
      </patternFill>
    </fill>
    <fill>
      <patternFill patternType="solid">
        <fgColor theme="4"/>
        <bgColor indexed="64"/>
      </patternFill>
    </fill>
    <fill>
      <patternFill patternType="solid">
        <fgColor theme="4" tint="0.59999389629810485"/>
        <bgColor indexed="64"/>
      </patternFill>
    </fill>
  </fills>
  <borders count="26">
    <border>
      <left/>
      <right/>
      <top/>
      <bottom/>
      <diagonal/>
    </border>
    <border>
      <left style="thin">
        <color rgb="FF808080"/>
      </left>
      <right style="thin">
        <color rgb="FF808080"/>
      </right>
      <top style="thin">
        <color rgb="FF808080"/>
      </top>
      <bottom style="thin">
        <color rgb="FF808080"/>
      </bottom>
      <diagonal/>
    </border>
    <border>
      <left style="thin">
        <color rgb="FF808080"/>
      </left>
      <right/>
      <top style="thin">
        <color rgb="FF808080"/>
      </top>
      <bottom style="thin">
        <color rgb="FF808080"/>
      </bottom>
      <diagonal/>
    </border>
    <border>
      <left/>
      <right/>
      <top style="thin">
        <color rgb="FF808080"/>
      </top>
      <bottom style="thin">
        <color rgb="FF808080"/>
      </bottom>
      <diagonal/>
    </border>
    <border>
      <left/>
      <right style="thin">
        <color rgb="FF808080"/>
      </right>
      <top style="thin">
        <color rgb="FF808080"/>
      </top>
      <bottom style="thin">
        <color rgb="FF808080"/>
      </bottom>
      <diagonal/>
    </border>
    <border>
      <left style="thin">
        <color rgb="FF808080"/>
      </left>
      <right/>
      <top style="thin">
        <color rgb="FF808080"/>
      </top>
      <bottom/>
      <diagonal/>
    </border>
    <border>
      <left/>
      <right style="thin">
        <color rgb="FF808080"/>
      </right>
      <top style="thin">
        <color rgb="FF808080"/>
      </top>
      <bottom/>
      <diagonal/>
    </border>
    <border>
      <left style="thin">
        <color rgb="FF808080"/>
      </left>
      <right/>
      <top/>
      <bottom style="thin">
        <color rgb="FF808080"/>
      </bottom>
      <diagonal/>
    </border>
    <border>
      <left/>
      <right style="thin">
        <color rgb="FF808080"/>
      </right>
      <top/>
      <bottom style="thin">
        <color rgb="FF808080"/>
      </bottom>
      <diagonal/>
    </border>
    <border>
      <left style="thin">
        <color rgb="FF808080"/>
      </left>
      <right style="thin">
        <color rgb="FF808080"/>
      </right>
      <top style="thin">
        <color rgb="FF808080"/>
      </top>
      <bottom/>
      <diagonal/>
    </border>
    <border>
      <left style="thin">
        <color rgb="FF808080"/>
      </left>
      <right style="thin">
        <color rgb="FF808080"/>
      </right>
      <top/>
      <bottom style="thin">
        <color rgb="FF808080"/>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s>
  <cellStyleXfs count="2">
    <xf numFmtId="0" fontId="0" fillId="0" borderId="0"/>
    <xf numFmtId="43" fontId="10" fillId="0" borderId="0" applyFont="0" applyFill="0" applyBorder="0" applyAlignment="0" applyProtection="0"/>
  </cellStyleXfs>
  <cellXfs count="116">
    <xf numFmtId="0" fontId="0" fillId="0" borderId="0" xfId="0" applyAlignment="1">
      <alignment horizontal="left" vertical="top"/>
    </xf>
    <xf numFmtId="0" fontId="3" fillId="0" borderId="0" xfId="0" applyFont="1" applyAlignment="1">
      <alignment horizontal="left" vertical="top"/>
    </xf>
    <xf numFmtId="0" fontId="1" fillId="3" borderId="1" xfId="0" applyFont="1" applyFill="1" applyBorder="1" applyAlignment="1">
      <alignment horizontal="right" vertical="top" wrapText="1" indent="1"/>
    </xf>
    <xf numFmtId="0" fontId="1" fillId="3" borderId="1" xfId="0" applyFont="1" applyFill="1" applyBorder="1" applyAlignment="1">
      <alignment horizontal="left" vertical="top" wrapText="1" indent="2"/>
    </xf>
    <xf numFmtId="0" fontId="1" fillId="3" borderId="1" xfId="0" applyFont="1" applyFill="1" applyBorder="1" applyAlignment="1">
      <alignment horizontal="left" vertical="top" wrapText="1" indent="1"/>
    </xf>
    <xf numFmtId="0" fontId="3" fillId="0" borderId="1" xfId="0" applyFont="1" applyBorder="1" applyAlignment="1">
      <alignment horizontal="left" vertical="center" wrapText="1"/>
    </xf>
    <xf numFmtId="1" fontId="3" fillId="0" borderId="1" xfId="0" applyNumberFormat="1" applyFont="1" applyBorder="1" applyAlignment="1">
      <alignment horizontal="right" vertical="center" shrinkToFit="1"/>
    </xf>
    <xf numFmtId="0" fontId="3" fillId="0" borderId="1" xfId="0" applyFont="1" applyBorder="1" applyAlignment="1">
      <alignment horizontal="left" vertical="top" wrapText="1"/>
    </xf>
    <xf numFmtId="0" fontId="5" fillId="0" borderId="1" xfId="0" applyFont="1" applyBorder="1" applyAlignment="1">
      <alignment horizontal="center" vertical="top" wrapText="1"/>
    </xf>
    <xf numFmtId="0" fontId="5" fillId="0" borderId="1" xfId="0" applyFont="1" applyBorder="1" applyAlignment="1">
      <alignment horizontal="left" vertical="top" wrapText="1"/>
    </xf>
    <xf numFmtId="3" fontId="3" fillId="0" borderId="1" xfId="0" applyNumberFormat="1" applyFont="1" applyBorder="1" applyAlignment="1">
      <alignment horizontal="center" vertical="center" shrinkToFit="1"/>
    </xf>
    <xf numFmtId="0" fontId="5" fillId="0" borderId="1" xfId="0" applyFont="1" applyBorder="1" applyAlignment="1">
      <alignment horizontal="center" vertical="center" wrapText="1"/>
    </xf>
    <xf numFmtId="164" fontId="3" fillId="0" borderId="1" xfId="0" applyNumberFormat="1" applyFont="1" applyBorder="1" applyAlignment="1">
      <alignment horizontal="center" vertical="top" shrinkToFit="1"/>
    </xf>
    <xf numFmtId="0" fontId="1" fillId="0" borderId="1" xfId="0" applyFont="1" applyBorder="1" applyAlignment="1">
      <alignment horizontal="left" vertical="top" wrapText="1"/>
    </xf>
    <xf numFmtId="0" fontId="3" fillId="3" borderId="1" xfId="0" applyFont="1" applyFill="1" applyBorder="1" applyAlignment="1">
      <alignment horizontal="left" vertical="center" wrapText="1"/>
    </xf>
    <xf numFmtId="1" fontId="3" fillId="0" borderId="1" xfId="0" applyNumberFormat="1" applyFont="1" applyBorder="1" applyAlignment="1">
      <alignment horizontal="right" vertical="top" shrinkToFit="1"/>
    </xf>
    <xf numFmtId="0" fontId="1" fillId="3" borderId="1" xfId="0" applyFont="1" applyFill="1" applyBorder="1" applyAlignment="1">
      <alignment horizontal="center" vertical="top" wrapText="1"/>
    </xf>
    <xf numFmtId="1" fontId="3" fillId="0" borderId="1" xfId="0" applyNumberFormat="1" applyFont="1" applyBorder="1" applyAlignment="1">
      <alignment horizontal="left" vertical="top" indent="1" shrinkToFit="1"/>
    </xf>
    <xf numFmtId="0" fontId="5" fillId="0" borderId="2" xfId="0" applyFont="1" applyBorder="1" applyAlignment="1">
      <alignment horizontal="left" vertical="top" wrapText="1"/>
    </xf>
    <xf numFmtId="0" fontId="3" fillId="0" borderId="1" xfId="0" applyFont="1" applyBorder="1" applyAlignment="1">
      <alignment horizontal="left" wrapText="1"/>
    </xf>
    <xf numFmtId="1" fontId="3" fillId="0" borderId="1" xfId="0" applyNumberFormat="1" applyFont="1" applyBorder="1" applyAlignment="1">
      <alignment horizontal="left" vertical="center" indent="1" shrinkToFit="1"/>
    </xf>
    <xf numFmtId="0" fontId="5" fillId="0" borderId="2" xfId="0" applyFont="1" applyBorder="1" applyAlignment="1">
      <alignment horizontal="left" vertical="center" wrapText="1"/>
    </xf>
    <xf numFmtId="0" fontId="3" fillId="0" borderId="2" xfId="0" applyFont="1" applyBorder="1" applyAlignment="1">
      <alignment horizontal="left" vertical="top" wrapText="1"/>
    </xf>
    <xf numFmtId="0" fontId="5" fillId="0" borderId="1" xfId="0" applyFont="1" applyBorder="1" applyAlignment="1">
      <alignment horizontal="right" vertical="top" wrapText="1" indent="1"/>
    </xf>
    <xf numFmtId="0" fontId="5" fillId="0" borderId="2" xfId="0" applyFont="1" applyBorder="1" applyAlignment="1">
      <alignment horizontal="left" vertical="top" wrapText="1" indent="1"/>
    </xf>
    <xf numFmtId="0" fontId="5" fillId="0" borderId="1" xfId="0" applyFont="1" applyBorder="1" applyAlignment="1">
      <alignment horizontal="right" vertical="top" wrapText="1"/>
    </xf>
    <xf numFmtId="0" fontId="5" fillId="0" borderId="2" xfId="0" applyFont="1" applyBorder="1" applyAlignment="1">
      <alignment horizontal="left" vertical="center" wrapText="1" indent="1"/>
    </xf>
    <xf numFmtId="0" fontId="3" fillId="0" borderId="0" xfId="0" applyFont="1" applyAlignment="1">
      <alignment horizontal="center" vertical="top"/>
    </xf>
    <xf numFmtId="0" fontId="5" fillId="0" borderId="1" xfId="0" applyFont="1" applyBorder="1" applyAlignment="1">
      <alignment horizontal="left" wrapText="1"/>
    </xf>
    <xf numFmtId="0" fontId="3" fillId="0" borderId="0" xfId="0" applyFont="1" applyAlignment="1">
      <alignment horizontal="left"/>
    </xf>
    <xf numFmtId="0" fontId="5" fillId="0" borderId="1" xfId="0" applyFont="1" applyBorder="1" applyAlignment="1">
      <alignment horizontal="left" vertical="center" wrapText="1"/>
    </xf>
    <xf numFmtId="0" fontId="3" fillId="0" borderId="0" xfId="0" applyFont="1" applyAlignment="1">
      <alignment horizontal="left" vertical="center"/>
    </xf>
    <xf numFmtId="1" fontId="3" fillId="0" borderId="1" xfId="0" applyNumberFormat="1" applyFont="1" applyBorder="1" applyAlignment="1">
      <alignment horizontal="center" vertical="center" shrinkToFit="1"/>
    </xf>
    <xf numFmtId="0" fontId="3" fillId="0" borderId="1" xfId="0" applyFont="1" applyBorder="1" applyAlignment="1">
      <alignment horizontal="center" vertical="center" wrapText="1"/>
    </xf>
    <xf numFmtId="0" fontId="3" fillId="0" borderId="0" xfId="0" applyFont="1" applyAlignment="1">
      <alignment horizontal="center" vertical="center"/>
    </xf>
    <xf numFmtId="165" fontId="3" fillId="0" borderId="1" xfId="1" applyNumberFormat="1" applyFont="1" applyBorder="1" applyAlignment="1">
      <alignment horizontal="right" wrapText="1"/>
    </xf>
    <xf numFmtId="165" fontId="3" fillId="0" borderId="1" xfId="1" applyNumberFormat="1" applyFont="1" applyBorder="1" applyAlignment="1">
      <alignment horizontal="right" vertical="center" wrapText="1"/>
    </xf>
    <xf numFmtId="165" fontId="11" fillId="3" borderId="1" xfId="1" applyNumberFormat="1" applyFont="1" applyFill="1" applyBorder="1" applyAlignment="1">
      <alignment horizontal="right" vertical="center" wrapText="1"/>
    </xf>
    <xf numFmtId="1" fontId="3" fillId="0" borderId="1" xfId="0" applyNumberFormat="1" applyFont="1" applyBorder="1" applyAlignment="1">
      <alignment horizontal="left" vertical="center" shrinkToFit="1"/>
    </xf>
    <xf numFmtId="165" fontId="12" fillId="3" borderId="1" xfId="1" applyNumberFormat="1" applyFont="1" applyFill="1" applyBorder="1" applyAlignment="1">
      <alignment horizontal="right" vertical="center" wrapText="1"/>
    </xf>
    <xf numFmtId="0" fontId="1" fillId="3" borderId="2" xfId="0" applyFont="1" applyFill="1" applyBorder="1" applyAlignment="1">
      <alignment horizontal="left" vertical="center" wrapText="1" indent="8"/>
    </xf>
    <xf numFmtId="0" fontId="1" fillId="3" borderId="3" xfId="0" applyFont="1" applyFill="1" applyBorder="1" applyAlignment="1">
      <alignment horizontal="left" vertical="center" wrapText="1" indent="8"/>
    </xf>
    <xf numFmtId="0" fontId="1" fillId="3" borderId="4" xfId="0" applyFont="1" applyFill="1" applyBorder="1" applyAlignment="1">
      <alignment horizontal="left" vertical="center" wrapText="1" indent="8"/>
    </xf>
    <xf numFmtId="0" fontId="1" fillId="0" borderId="2" xfId="0" applyFont="1" applyBorder="1" applyAlignment="1">
      <alignment horizontal="left" vertical="top" wrapText="1"/>
    </xf>
    <xf numFmtId="0" fontId="1" fillId="0" borderId="3" xfId="0" applyFont="1" applyBorder="1" applyAlignment="1">
      <alignment horizontal="left" vertical="top" wrapText="1"/>
    </xf>
    <xf numFmtId="0" fontId="1" fillId="0" borderId="4" xfId="0" applyFont="1" applyBorder="1" applyAlignment="1">
      <alignment horizontal="left" vertical="top" wrapText="1"/>
    </xf>
    <xf numFmtId="0" fontId="1" fillId="3" borderId="2" xfId="0" applyFont="1" applyFill="1" applyBorder="1" applyAlignment="1">
      <alignment horizontal="left" vertical="center" wrapText="1" indent="13"/>
    </xf>
    <xf numFmtId="0" fontId="1" fillId="3" borderId="3" xfId="0" applyFont="1" applyFill="1" applyBorder="1" applyAlignment="1">
      <alignment horizontal="left" vertical="center" wrapText="1" indent="13"/>
    </xf>
    <xf numFmtId="0" fontId="1" fillId="3" borderId="4" xfId="0" applyFont="1" applyFill="1" applyBorder="1" applyAlignment="1">
      <alignment horizontal="left" vertical="center" wrapText="1" indent="13"/>
    </xf>
    <xf numFmtId="0" fontId="3" fillId="0" borderId="2" xfId="0" applyFont="1" applyBorder="1" applyAlignment="1">
      <alignment horizontal="left" wrapText="1"/>
    </xf>
    <xf numFmtId="0" fontId="3" fillId="0" borderId="3" xfId="0" applyFont="1" applyBorder="1" applyAlignment="1">
      <alignment horizontal="left" wrapText="1"/>
    </xf>
    <xf numFmtId="0" fontId="3" fillId="0" borderId="4" xfId="0" applyFont="1" applyBorder="1" applyAlignment="1">
      <alignment horizontal="left" wrapText="1"/>
    </xf>
    <xf numFmtId="0" fontId="1" fillId="2" borderId="2" xfId="0" applyFont="1" applyFill="1" applyBorder="1" applyAlignment="1">
      <alignment horizontal="center" vertical="top" wrapText="1"/>
    </xf>
    <xf numFmtId="0" fontId="1" fillId="2" borderId="3" xfId="0" applyFont="1" applyFill="1" applyBorder="1" applyAlignment="1">
      <alignment horizontal="center" vertical="top" wrapText="1"/>
    </xf>
    <xf numFmtId="0" fontId="1" fillId="2" borderId="4" xfId="0" applyFont="1" applyFill="1" applyBorder="1" applyAlignment="1">
      <alignment horizontal="center" vertical="top" wrapText="1"/>
    </xf>
    <xf numFmtId="0" fontId="1" fillId="3" borderId="5" xfId="0" applyFont="1" applyFill="1" applyBorder="1" applyAlignment="1">
      <alignment horizontal="left" vertical="center" wrapText="1" indent="1"/>
    </xf>
    <xf numFmtId="0" fontId="1" fillId="3" borderId="6" xfId="0" applyFont="1" applyFill="1" applyBorder="1" applyAlignment="1">
      <alignment horizontal="left" vertical="center" wrapText="1" indent="1"/>
    </xf>
    <xf numFmtId="0" fontId="1" fillId="3" borderId="7" xfId="0" applyFont="1" applyFill="1" applyBorder="1" applyAlignment="1">
      <alignment horizontal="left" vertical="center" wrapText="1" indent="1"/>
    </xf>
    <xf numFmtId="0" fontId="1" fillId="3" borderId="8" xfId="0" applyFont="1" applyFill="1" applyBorder="1" applyAlignment="1">
      <alignment horizontal="left" vertical="center" wrapText="1" indent="1"/>
    </xf>
    <xf numFmtId="0" fontId="1" fillId="3" borderId="9" xfId="0" applyFont="1" applyFill="1" applyBorder="1" applyAlignment="1">
      <alignment horizontal="center" vertical="center" wrapText="1"/>
    </xf>
    <xf numFmtId="0" fontId="1" fillId="3" borderId="10" xfId="0" applyFont="1" applyFill="1" applyBorder="1" applyAlignment="1">
      <alignment horizontal="center" vertical="center" wrapText="1"/>
    </xf>
    <xf numFmtId="0" fontId="1" fillId="3" borderId="9" xfId="0" applyFont="1" applyFill="1" applyBorder="1" applyAlignment="1">
      <alignment horizontal="left" vertical="center" wrapText="1"/>
    </xf>
    <xf numFmtId="0" fontId="1" fillId="3" borderId="10" xfId="0" applyFont="1" applyFill="1" applyBorder="1" applyAlignment="1">
      <alignment horizontal="left" vertical="center" wrapText="1"/>
    </xf>
    <xf numFmtId="0" fontId="1" fillId="3" borderId="2" xfId="0" applyFont="1" applyFill="1" applyBorder="1" applyAlignment="1">
      <alignment horizontal="left" vertical="top" wrapText="1" indent="3"/>
    </xf>
    <xf numFmtId="0" fontId="1" fillId="3" borderId="4" xfId="0" applyFont="1" applyFill="1" applyBorder="1" applyAlignment="1">
      <alignment horizontal="left" vertical="top" wrapText="1" indent="3"/>
    </xf>
    <xf numFmtId="0" fontId="1" fillId="0" borderId="0" xfId="0" applyFont="1" applyAlignment="1">
      <alignment horizontal="left" vertical="top" wrapText="1"/>
    </xf>
    <xf numFmtId="0" fontId="3" fillId="0" borderId="0" xfId="0" applyFont="1" applyAlignment="1">
      <alignment horizontal="right" vertical="top" wrapText="1"/>
    </xf>
    <xf numFmtId="0" fontId="1" fillId="3" borderId="2" xfId="0" applyFont="1" applyFill="1" applyBorder="1" applyAlignment="1">
      <alignment horizontal="center" vertical="top" wrapText="1"/>
    </xf>
    <xf numFmtId="0" fontId="1" fillId="3" borderId="3" xfId="0" applyFont="1" applyFill="1" applyBorder="1" applyAlignment="1">
      <alignment horizontal="center" vertical="top" wrapText="1"/>
    </xf>
    <xf numFmtId="0" fontId="1" fillId="3" borderId="2" xfId="0" applyFont="1" applyFill="1" applyBorder="1" applyAlignment="1">
      <alignment horizontal="left" vertical="top" wrapText="1" indent="12"/>
    </xf>
    <xf numFmtId="0" fontId="1" fillId="3" borderId="3" xfId="0" applyFont="1" applyFill="1" applyBorder="1" applyAlignment="1">
      <alignment horizontal="left" vertical="top" wrapText="1" indent="12"/>
    </xf>
    <xf numFmtId="0" fontId="5" fillId="0" borderId="3" xfId="0" applyFont="1" applyBorder="1" applyAlignment="1">
      <alignment horizontal="left" vertical="top" wrapText="1"/>
    </xf>
    <xf numFmtId="0" fontId="1" fillId="3" borderId="9" xfId="0" applyFont="1" applyFill="1" applyBorder="1" applyAlignment="1">
      <alignment horizontal="center" wrapText="1"/>
    </xf>
    <xf numFmtId="0" fontId="1" fillId="3" borderId="10" xfId="0" applyFont="1" applyFill="1" applyBorder="1" applyAlignment="1">
      <alignment horizontal="center" wrapText="1"/>
    </xf>
    <xf numFmtId="0" fontId="1" fillId="3" borderId="5" xfId="0" applyFont="1" applyFill="1" applyBorder="1" applyAlignment="1">
      <alignment horizontal="center" vertical="center" wrapText="1"/>
    </xf>
    <xf numFmtId="0" fontId="1" fillId="3" borderId="7" xfId="0" applyFont="1" applyFill="1" applyBorder="1" applyAlignment="1">
      <alignment horizontal="center" vertical="center" wrapText="1"/>
    </xf>
    <xf numFmtId="0" fontId="1" fillId="3" borderId="4" xfId="0" applyFont="1" applyFill="1" applyBorder="1" applyAlignment="1">
      <alignment horizontal="center" vertical="top" wrapText="1"/>
    </xf>
    <xf numFmtId="0" fontId="14" fillId="0" borderId="0" xfId="0" applyFont="1" applyAlignment="1">
      <alignment horizontal="center"/>
    </xf>
    <xf numFmtId="0" fontId="15" fillId="4" borderId="11" xfId="0" applyFont="1" applyFill="1" applyBorder="1" applyAlignment="1">
      <alignment horizontal="center" vertical="center"/>
    </xf>
    <xf numFmtId="0" fontId="15" fillId="4" borderId="12" xfId="0" applyFont="1" applyFill="1" applyBorder="1" applyAlignment="1">
      <alignment vertical="center"/>
    </xf>
    <xf numFmtId="0" fontId="15" fillId="4" borderId="12" xfId="0" applyFont="1" applyFill="1" applyBorder="1" applyAlignment="1">
      <alignment horizontal="center" vertical="center"/>
    </xf>
    <xf numFmtId="0" fontId="15" fillId="4" borderId="13" xfId="0" applyFont="1" applyFill="1" applyBorder="1" applyAlignment="1">
      <alignment horizontal="center" vertical="center"/>
    </xf>
    <xf numFmtId="0" fontId="16" fillId="0" borderId="0" xfId="0" applyFont="1" applyAlignment="1">
      <alignment vertical="center"/>
    </xf>
    <xf numFmtId="0" fontId="13" fillId="5" borderId="15" xfId="0" applyFont="1" applyFill="1" applyBorder="1"/>
    <xf numFmtId="43" fontId="13" fillId="5" borderId="15" xfId="0" applyNumberFormat="1" applyFont="1" applyFill="1" applyBorder="1"/>
    <xf numFmtId="43" fontId="13" fillId="5" borderId="16" xfId="0" applyNumberFormat="1" applyFont="1" applyFill="1" applyBorder="1"/>
    <xf numFmtId="0" fontId="13" fillId="5" borderId="17" xfId="0" applyFont="1" applyFill="1" applyBorder="1"/>
    <xf numFmtId="0" fontId="13" fillId="5" borderId="18" xfId="0" applyFont="1" applyFill="1" applyBorder="1"/>
    <xf numFmtId="43" fontId="13" fillId="5" borderId="18" xfId="0" applyNumberFormat="1" applyFont="1" applyFill="1" applyBorder="1"/>
    <xf numFmtId="43" fontId="13" fillId="5" borderId="19" xfId="0" applyNumberFormat="1" applyFont="1" applyFill="1" applyBorder="1"/>
    <xf numFmtId="0" fontId="13" fillId="5" borderId="17" xfId="0" applyFont="1" applyFill="1" applyBorder="1" applyAlignment="1">
      <alignment vertical="center"/>
    </xf>
    <xf numFmtId="0" fontId="13" fillId="5" borderId="18" xfId="0" applyFont="1" applyFill="1" applyBorder="1" applyAlignment="1">
      <alignment vertical="center"/>
    </xf>
    <xf numFmtId="43" fontId="13" fillId="5" borderId="18" xfId="1" applyFont="1" applyFill="1" applyBorder="1" applyAlignment="1">
      <alignment vertical="center"/>
    </xf>
    <xf numFmtId="43" fontId="13" fillId="5" borderId="19" xfId="1" applyFont="1" applyFill="1" applyBorder="1" applyAlignment="1">
      <alignment vertical="center"/>
    </xf>
    <xf numFmtId="0" fontId="17" fillId="5" borderId="23" xfId="0" applyFont="1" applyFill="1" applyBorder="1" applyAlignment="1">
      <alignment horizontal="right"/>
    </xf>
    <xf numFmtId="0" fontId="17" fillId="5" borderId="24" xfId="0" applyFont="1" applyFill="1" applyBorder="1" applyAlignment="1">
      <alignment horizontal="right"/>
    </xf>
    <xf numFmtId="165" fontId="18" fillId="5" borderId="25" xfId="1" applyNumberFormat="1" applyFont="1" applyFill="1" applyBorder="1"/>
    <xf numFmtId="0" fontId="18" fillId="0" borderId="0" xfId="0" applyFont="1"/>
    <xf numFmtId="0" fontId="19" fillId="0" borderId="0" xfId="0" applyFont="1"/>
    <xf numFmtId="0" fontId="19" fillId="0" borderId="0" xfId="0" applyFont="1" applyAlignment="1">
      <alignment horizontal="right"/>
    </xf>
    <xf numFmtId="0" fontId="19" fillId="0" borderId="0" xfId="0" applyFont="1" applyAlignment="1">
      <alignment horizontal="left"/>
    </xf>
    <xf numFmtId="0" fontId="19" fillId="5" borderId="14" xfId="0" applyFont="1" applyFill="1" applyBorder="1"/>
    <xf numFmtId="0" fontId="19" fillId="0" borderId="17" xfId="0" applyFont="1" applyBorder="1" applyAlignment="1">
      <alignment horizontal="center"/>
    </xf>
    <xf numFmtId="0" fontId="19" fillId="0" borderId="18" xfId="0" applyFont="1" applyBorder="1"/>
    <xf numFmtId="43" fontId="19" fillId="0" borderId="18" xfId="1" applyFont="1" applyBorder="1"/>
    <xf numFmtId="43" fontId="19" fillId="0" borderId="19" xfId="1" applyFont="1" applyBorder="1"/>
    <xf numFmtId="0" fontId="19" fillId="0" borderId="18" xfId="0" applyFont="1" applyBorder="1" applyAlignment="1">
      <alignment vertical="center" wrapText="1"/>
    </xf>
    <xf numFmtId="0" fontId="19" fillId="0" borderId="17" xfId="0" applyFont="1" applyBorder="1" applyAlignment="1">
      <alignment horizontal="center" vertical="center"/>
    </xf>
    <xf numFmtId="0" fontId="19" fillId="0" borderId="20" xfId="0" applyFont="1" applyBorder="1" applyAlignment="1">
      <alignment horizontal="center" vertical="center"/>
    </xf>
    <xf numFmtId="0" fontId="19" fillId="0" borderId="21" xfId="0" applyFont="1" applyBorder="1"/>
    <xf numFmtId="43" fontId="19" fillId="0" borderId="21" xfId="1" applyFont="1" applyBorder="1"/>
    <xf numFmtId="43" fontId="19" fillId="0" borderId="22" xfId="1" applyFont="1" applyBorder="1"/>
    <xf numFmtId="165" fontId="19" fillId="0" borderId="18" xfId="1" applyNumberFormat="1" applyFont="1" applyBorder="1" applyAlignment="1">
      <alignment vertical="center"/>
    </xf>
    <xf numFmtId="165" fontId="19" fillId="0" borderId="19" xfId="1" applyNumberFormat="1" applyFont="1" applyBorder="1" applyAlignment="1">
      <alignment vertical="center"/>
    </xf>
    <xf numFmtId="0" fontId="19" fillId="0" borderId="0" xfId="0" applyFont="1" applyAlignment="1">
      <alignment vertical="center"/>
    </xf>
    <xf numFmtId="0" fontId="19" fillId="0" borderId="18" xfId="0" applyFont="1" applyBorder="1" applyAlignment="1">
      <alignment vertical="center"/>
    </xf>
  </cellXfs>
  <cellStyles count="2">
    <cellStyle name="Comma" xfId="1" builtinId="3"/>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661416" cy="502920"/>
    <xdr:pic>
      <xdr:nvPicPr>
        <xdr:cNvPr id="2" name="image1.jpeg">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661416" cy="502920"/>
        </a:xfrm>
        <a:prstGeom prst="rect">
          <a:avLst/>
        </a:prstGeom>
      </xdr:spPr>
    </xdr:pic>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Xls/Sent%20BOQ/Syngenta%20Lahore/Annexure%20E%20Price%20Template%20(00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ndatory information"/>
      <sheetName val="Summary"/>
      <sheetName val="CIVIL ID"/>
      <sheetName val="Electric Work"/>
      <sheetName val="LAM-Std"/>
      <sheetName val="HVAC "/>
      <sheetName val="FIRE FIGHTING SYSTEM"/>
    </sheetNames>
    <sheetDataSet>
      <sheetData sheetId="0" refreshError="1"/>
      <sheetData sheetId="1" refreshError="1"/>
      <sheetData sheetId="2">
        <row r="72">
          <cell r="F72">
            <v>0</v>
          </cell>
          <cell r="H72">
            <v>0</v>
          </cell>
          <cell r="I72">
            <v>0</v>
          </cell>
        </row>
        <row r="140">
          <cell r="F140">
            <v>0</v>
          </cell>
          <cell r="H140">
            <v>0</v>
          </cell>
          <cell r="I140">
            <v>0</v>
          </cell>
        </row>
        <row r="183">
          <cell r="F183">
            <v>0</v>
          </cell>
          <cell r="H183">
            <v>0</v>
          </cell>
          <cell r="I183">
            <v>0</v>
          </cell>
        </row>
        <row r="297">
          <cell r="F297">
            <v>0</v>
          </cell>
          <cell r="H297">
            <v>0</v>
          </cell>
          <cell r="I297">
            <v>0</v>
          </cell>
        </row>
        <row r="338">
          <cell r="F338">
            <v>0</v>
          </cell>
          <cell r="H338">
            <v>0</v>
          </cell>
          <cell r="I338">
            <v>0</v>
          </cell>
        </row>
        <row r="387">
          <cell r="F387">
            <v>0</v>
          </cell>
          <cell r="H387">
            <v>0</v>
          </cell>
          <cell r="I387">
            <v>0</v>
          </cell>
        </row>
        <row r="421">
          <cell r="F421">
            <v>0</v>
          </cell>
          <cell r="H421">
            <v>0</v>
          </cell>
          <cell r="I421">
            <v>0</v>
          </cell>
        </row>
        <row r="460">
          <cell r="F460">
            <v>0</v>
          </cell>
          <cell r="H460">
            <v>0</v>
          </cell>
          <cell r="I460">
            <v>0</v>
          </cell>
        </row>
        <row r="491">
          <cell r="F491">
            <v>0</v>
          </cell>
          <cell r="H491">
            <v>0</v>
          </cell>
          <cell r="I491">
            <v>0</v>
          </cell>
        </row>
      </sheetData>
      <sheetData sheetId="3">
        <row r="12">
          <cell r="F12">
            <v>0</v>
          </cell>
          <cell r="H12">
            <v>0</v>
          </cell>
          <cell r="I12">
            <v>0</v>
          </cell>
        </row>
        <row r="64">
          <cell r="F64">
            <v>0</v>
          </cell>
          <cell r="H64">
            <v>0</v>
          </cell>
          <cell r="I64">
            <v>0</v>
          </cell>
        </row>
        <row r="95">
          <cell r="F95">
            <v>0</v>
          </cell>
          <cell r="H95">
            <v>0</v>
          </cell>
          <cell r="I95">
            <v>0</v>
          </cell>
        </row>
        <row r="128">
          <cell r="F128">
            <v>0</v>
          </cell>
          <cell r="H128">
            <v>0</v>
          </cell>
          <cell r="I128">
            <v>0</v>
          </cell>
        </row>
        <row r="207">
          <cell r="F207">
            <v>0</v>
          </cell>
          <cell r="H207">
            <v>0</v>
          </cell>
          <cell r="I207">
            <v>0</v>
          </cell>
        </row>
        <row r="232">
          <cell r="F232">
            <v>0</v>
          </cell>
          <cell r="H232">
            <v>0</v>
          </cell>
          <cell r="I232">
            <v>0</v>
          </cell>
        </row>
        <row r="264">
          <cell r="F264">
            <v>0</v>
          </cell>
          <cell r="H264">
            <v>0</v>
          </cell>
          <cell r="I264">
            <v>0</v>
          </cell>
        </row>
        <row r="284">
          <cell r="F284">
            <v>0</v>
          </cell>
          <cell r="H284">
            <v>0</v>
          </cell>
          <cell r="I284">
            <v>0</v>
          </cell>
        </row>
        <row r="297">
          <cell r="F297">
            <v>0</v>
          </cell>
          <cell r="H297">
            <v>0</v>
          </cell>
          <cell r="I297">
            <v>0</v>
          </cell>
        </row>
        <row r="311">
          <cell r="F311">
            <v>0</v>
          </cell>
          <cell r="H311">
            <v>0</v>
          </cell>
          <cell r="I311">
            <v>0</v>
          </cell>
        </row>
        <row r="314">
          <cell r="F314">
            <v>0</v>
          </cell>
          <cell r="H314">
            <v>0</v>
          </cell>
          <cell r="I314">
            <v>0</v>
          </cell>
        </row>
        <row r="323">
          <cell r="F323">
            <v>0</v>
          </cell>
          <cell r="H323">
            <v>0</v>
          </cell>
          <cell r="I323">
            <v>0</v>
          </cell>
        </row>
        <row r="332">
          <cell r="F332">
            <v>0</v>
          </cell>
          <cell r="H332">
            <v>0</v>
          </cell>
          <cell r="I332">
            <v>0</v>
          </cell>
        </row>
      </sheetData>
      <sheetData sheetId="4" refreshError="1"/>
      <sheetData sheetId="5">
        <row r="41">
          <cell r="G41">
            <v>2365373</v>
          </cell>
        </row>
      </sheetData>
      <sheetData sheetId="6">
        <row r="28">
          <cell r="F28">
            <v>1207770</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E4370E-2DAA-4AB4-8E71-EFC043DF40A5}">
  <dimension ref="A3:E39"/>
  <sheetViews>
    <sheetView tabSelected="1" view="pageBreakPreview" zoomScale="60" zoomScaleNormal="100" workbookViewId="0">
      <selection activeCell="C70" sqref="C70"/>
    </sheetView>
  </sheetViews>
  <sheetFormatPr defaultRowHeight="12.75" x14ac:dyDescent="0.2"/>
  <cols>
    <col min="1" max="1" width="9.33203125" style="98"/>
    <col min="2" max="2" width="28.5" style="98" customWidth="1"/>
    <col min="3" max="3" width="19.1640625" style="98" bestFit="1" customWidth="1"/>
    <col min="4" max="4" width="21.5" style="98" customWidth="1"/>
    <col min="5" max="5" width="25.1640625" style="98" customWidth="1"/>
    <col min="6" max="16384" width="9.33203125" style="98"/>
  </cols>
  <sheetData>
    <row r="3" spans="1:5" x14ac:dyDescent="0.2">
      <c r="E3" s="99" t="s">
        <v>121</v>
      </c>
    </row>
    <row r="4" spans="1:5" x14ac:dyDescent="0.2">
      <c r="E4" s="99"/>
    </row>
    <row r="5" spans="1:5" x14ac:dyDescent="0.2">
      <c r="E5" s="99"/>
    </row>
    <row r="6" spans="1:5" x14ac:dyDescent="0.2">
      <c r="A6" s="100" t="s">
        <v>122</v>
      </c>
      <c r="B6" s="100"/>
      <c r="C6" s="100"/>
      <c r="D6" s="100"/>
      <c r="E6" s="100"/>
    </row>
    <row r="8" spans="1:5" ht="23.25" x14ac:dyDescent="0.35">
      <c r="A8" s="77" t="s">
        <v>89</v>
      </c>
      <c r="B8" s="77"/>
      <c r="C8" s="77"/>
      <c r="D8" s="77"/>
      <c r="E8" s="77"/>
    </row>
    <row r="9" spans="1:5" ht="13.5" thickBot="1" x14ac:dyDescent="0.25"/>
    <row r="10" spans="1:5" s="82" customFormat="1" ht="27" customHeight="1" thickBot="1" x14ac:dyDescent="0.25">
      <c r="A10" s="78" t="s">
        <v>90</v>
      </c>
      <c r="B10" s="79" t="s">
        <v>91</v>
      </c>
      <c r="C10" s="80" t="s">
        <v>92</v>
      </c>
      <c r="D10" s="80" t="s">
        <v>93</v>
      </c>
      <c r="E10" s="81" t="s">
        <v>94</v>
      </c>
    </row>
    <row r="11" spans="1:5" ht="27" hidden="1" x14ac:dyDescent="0.25">
      <c r="A11" s="101"/>
      <c r="B11" s="83" t="s">
        <v>95</v>
      </c>
      <c r="C11" s="84">
        <f>SUM(C12:C20)</f>
        <v>0</v>
      </c>
      <c r="D11" s="84">
        <f t="shared" ref="D11:E11" si="0">SUM(D12:D20)</f>
        <v>0</v>
      </c>
      <c r="E11" s="85">
        <f t="shared" si="0"/>
        <v>0</v>
      </c>
    </row>
    <row r="12" spans="1:5" ht="27" hidden="1" x14ac:dyDescent="0.2">
      <c r="A12" s="102">
        <v>1</v>
      </c>
      <c r="B12" s="103" t="s">
        <v>96</v>
      </c>
      <c r="C12" s="104">
        <f>'[1]CIVIL ID'!F72</f>
        <v>0</v>
      </c>
      <c r="D12" s="104">
        <f>'[1]CIVIL ID'!H72</f>
        <v>0</v>
      </c>
      <c r="E12" s="105">
        <f>'[1]CIVIL ID'!I72</f>
        <v>0</v>
      </c>
    </row>
    <row r="13" spans="1:5" ht="27" hidden="1" x14ac:dyDescent="0.2">
      <c r="A13" s="102">
        <v>2</v>
      </c>
      <c r="B13" s="103" t="s">
        <v>97</v>
      </c>
      <c r="C13" s="104">
        <f>'[1]CIVIL ID'!F140</f>
        <v>0</v>
      </c>
      <c r="D13" s="104">
        <f>'[1]CIVIL ID'!H140</f>
        <v>0</v>
      </c>
      <c r="E13" s="105">
        <f>'[1]CIVIL ID'!I140</f>
        <v>0</v>
      </c>
    </row>
    <row r="14" spans="1:5" ht="27" hidden="1" x14ac:dyDescent="0.2">
      <c r="A14" s="102">
        <v>3</v>
      </c>
      <c r="B14" s="103" t="s">
        <v>98</v>
      </c>
      <c r="C14" s="104">
        <f>'[1]CIVIL ID'!F183</f>
        <v>0</v>
      </c>
      <c r="D14" s="104">
        <f>'[1]CIVIL ID'!H183</f>
        <v>0</v>
      </c>
      <c r="E14" s="105">
        <f>'[1]CIVIL ID'!I183</f>
        <v>0</v>
      </c>
    </row>
    <row r="15" spans="1:5" ht="27" hidden="1" x14ac:dyDescent="0.2">
      <c r="A15" s="102">
        <v>4</v>
      </c>
      <c r="B15" s="103" t="s">
        <v>99</v>
      </c>
      <c r="C15" s="104">
        <f>'[1]CIVIL ID'!F297</f>
        <v>0</v>
      </c>
      <c r="D15" s="104">
        <f>'[1]CIVIL ID'!H297</f>
        <v>0</v>
      </c>
      <c r="E15" s="105">
        <f>'[1]CIVIL ID'!I297</f>
        <v>0</v>
      </c>
    </row>
    <row r="16" spans="1:5" ht="27" hidden="1" x14ac:dyDescent="0.2">
      <c r="A16" s="102">
        <v>5</v>
      </c>
      <c r="B16" s="103" t="s">
        <v>100</v>
      </c>
      <c r="C16" s="104">
        <f>'[1]CIVIL ID'!F338</f>
        <v>0</v>
      </c>
      <c r="D16" s="104">
        <f>'[1]CIVIL ID'!H338</f>
        <v>0</v>
      </c>
      <c r="E16" s="105">
        <f>'[1]CIVIL ID'!I338</f>
        <v>0</v>
      </c>
    </row>
    <row r="17" spans="1:5" ht="27" hidden="1" x14ac:dyDescent="0.2">
      <c r="A17" s="102">
        <v>6</v>
      </c>
      <c r="B17" s="106" t="s">
        <v>101</v>
      </c>
      <c r="C17" s="104">
        <f>'[1]CIVIL ID'!F387</f>
        <v>0</v>
      </c>
      <c r="D17" s="104">
        <f>'[1]CIVIL ID'!H387</f>
        <v>0</v>
      </c>
      <c r="E17" s="105">
        <f>'[1]CIVIL ID'!I387</f>
        <v>0</v>
      </c>
    </row>
    <row r="18" spans="1:5" ht="27" hidden="1" x14ac:dyDescent="0.2">
      <c r="A18" s="102">
        <v>7</v>
      </c>
      <c r="B18" s="106" t="s">
        <v>102</v>
      </c>
      <c r="C18" s="104">
        <f>'[1]CIVIL ID'!F421</f>
        <v>0</v>
      </c>
      <c r="D18" s="104">
        <f>'[1]CIVIL ID'!H421</f>
        <v>0</v>
      </c>
      <c r="E18" s="105">
        <f>'[1]CIVIL ID'!I421</f>
        <v>0</v>
      </c>
    </row>
    <row r="19" spans="1:5" ht="27" hidden="1" x14ac:dyDescent="0.2">
      <c r="A19" s="102">
        <v>8</v>
      </c>
      <c r="B19" s="103" t="s">
        <v>103</v>
      </c>
      <c r="C19" s="104">
        <f>'[1]CIVIL ID'!F460</f>
        <v>0</v>
      </c>
      <c r="D19" s="104">
        <f>'[1]CIVIL ID'!H460</f>
        <v>0</v>
      </c>
      <c r="E19" s="105">
        <f>'[1]CIVIL ID'!I460</f>
        <v>0</v>
      </c>
    </row>
    <row r="20" spans="1:5" ht="27" hidden="1" x14ac:dyDescent="0.2">
      <c r="A20" s="102">
        <v>9</v>
      </c>
      <c r="B20" s="103" t="s">
        <v>104</v>
      </c>
      <c r="C20" s="104">
        <f>'[1]CIVIL ID'!F491</f>
        <v>0</v>
      </c>
      <c r="D20" s="104">
        <f>'[1]CIVIL ID'!H491</f>
        <v>0</v>
      </c>
      <c r="E20" s="105">
        <f>'[1]CIVIL ID'!I491</f>
        <v>0</v>
      </c>
    </row>
    <row r="21" spans="1:5" ht="27" hidden="1" x14ac:dyDescent="0.25">
      <c r="A21" s="86"/>
      <c r="B21" s="87" t="s">
        <v>105</v>
      </c>
      <c r="C21" s="88">
        <f>SUM(C22:C34)</f>
        <v>0</v>
      </c>
      <c r="D21" s="88">
        <f>SUM(D22:D34)</f>
        <v>0</v>
      </c>
      <c r="E21" s="89">
        <f>SUM(E22:E34)</f>
        <v>0</v>
      </c>
    </row>
    <row r="22" spans="1:5" ht="27" hidden="1" x14ac:dyDescent="0.2">
      <c r="A22" s="107">
        <v>1</v>
      </c>
      <c r="B22" s="103" t="s">
        <v>106</v>
      </c>
      <c r="C22" s="104">
        <f>'[1]Electric Work'!F12</f>
        <v>0</v>
      </c>
      <c r="D22" s="104">
        <f>'[1]Electric Work'!H12</f>
        <v>0</v>
      </c>
      <c r="E22" s="105">
        <f>'[1]Electric Work'!I12</f>
        <v>0</v>
      </c>
    </row>
    <row r="23" spans="1:5" ht="27" hidden="1" x14ac:dyDescent="0.2">
      <c r="A23" s="107">
        <v>2</v>
      </c>
      <c r="B23" s="103" t="s">
        <v>107</v>
      </c>
      <c r="C23" s="104">
        <f>'[1]Electric Work'!F64</f>
        <v>0</v>
      </c>
      <c r="D23" s="104">
        <f>'[1]Electric Work'!H64</f>
        <v>0</v>
      </c>
      <c r="E23" s="105">
        <f>'[1]Electric Work'!I64</f>
        <v>0</v>
      </c>
    </row>
    <row r="24" spans="1:5" ht="27" hidden="1" x14ac:dyDescent="0.2">
      <c r="A24" s="107">
        <v>3</v>
      </c>
      <c r="B24" s="103" t="s">
        <v>108</v>
      </c>
      <c r="C24" s="104">
        <f>'[1]Electric Work'!F95</f>
        <v>0</v>
      </c>
      <c r="D24" s="104">
        <f>'[1]Electric Work'!H95</f>
        <v>0</v>
      </c>
      <c r="E24" s="105">
        <f>'[1]Electric Work'!I95</f>
        <v>0</v>
      </c>
    </row>
    <row r="25" spans="1:5" ht="27" hidden="1" x14ac:dyDescent="0.2">
      <c r="A25" s="107">
        <v>4</v>
      </c>
      <c r="B25" s="103" t="s">
        <v>109</v>
      </c>
      <c r="C25" s="104">
        <f>'[1]Electric Work'!F128</f>
        <v>0</v>
      </c>
      <c r="D25" s="104">
        <f>'[1]Electric Work'!H128</f>
        <v>0</v>
      </c>
      <c r="E25" s="105">
        <f>'[1]Electric Work'!I128</f>
        <v>0</v>
      </c>
    </row>
    <row r="26" spans="1:5" ht="27" hidden="1" x14ac:dyDescent="0.2">
      <c r="A26" s="107">
        <v>5</v>
      </c>
      <c r="B26" s="103" t="s">
        <v>110</v>
      </c>
      <c r="C26" s="104">
        <f>'[1]Electric Work'!F207</f>
        <v>0</v>
      </c>
      <c r="D26" s="104">
        <f>'[1]Electric Work'!H207</f>
        <v>0</v>
      </c>
      <c r="E26" s="105">
        <f>'[1]Electric Work'!I207</f>
        <v>0</v>
      </c>
    </row>
    <row r="27" spans="1:5" ht="27" hidden="1" x14ac:dyDescent="0.2">
      <c r="A27" s="107">
        <v>6</v>
      </c>
      <c r="B27" s="103" t="s">
        <v>111</v>
      </c>
      <c r="C27" s="104">
        <f>'[1]Electric Work'!F232</f>
        <v>0</v>
      </c>
      <c r="D27" s="104">
        <f>'[1]Electric Work'!H232</f>
        <v>0</v>
      </c>
      <c r="E27" s="105">
        <f>'[1]Electric Work'!I232</f>
        <v>0</v>
      </c>
    </row>
    <row r="28" spans="1:5" ht="27" hidden="1" x14ac:dyDescent="0.2">
      <c r="A28" s="107">
        <v>7</v>
      </c>
      <c r="B28" s="103" t="s">
        <v>112</v>
      </c>
      <c r="C28" s="104">
        <f>'[1]Electric Work'!F264</f>
        <v>0</v>
      </c>
      <c r="D28" s="104">
        <f>'[1]Electric Work'!H264</f>
        <v>0</v>
      </c>
      <c r="E28" s="105">
        <f>'[1]Electric Work'!I264</f>
        <v>0</v>
      </c>
    </row>
    <row r="29" spans="1:5" ht="27" hidden="1" x14ac:dyDescent="0.2">
      <c r="A29" s="107">
        <v>8</v>
      </c>
      <c r="B29" s="103" t="s">
        <v>113</v>
      </c>
      <c r="C29" s="104">
        <f>'[1]Electric Work'!F284</f>
        <v>0</v>
      </c>
      <c r="D29" s="104">
        <f>'[1]Electric Work'!H284</f>
        <v>0</v>
      </c>
      <c r="E29" s="105">
        <f>'[1]Electric Work'!I284</f>
        <v>0</v>
      </c>
    </row>
    <row r="30" spans="1:5" ht="27" hidden="1" x14ac:dyDescent="0.2">
      <c r="A30" s="107">
        <v>9</v>
      </c>
      <c r="B30" s="103" t="s">
        <v>114</v>
      </c>
      <c r="C30" s="104">
        <f>'[1]Electric Work'!F297</f>
        <v>0</v>
      </c>
      <c r="D30" s="104">
        <f>'[1]Electric Work'!H297</f>
        <v>0</v>
      </c>
      <c r="E30" s="105">
        <f>'[1]Electric Work'!I297</f>
        <v>0</v>
      </c>
    </row>
    <row r="31" spans="1:5" ht="27" hidden="1" x14ac:dyDescent="0.2">
      <c r="A31" s="107">
        <v>10</v>
      </c>
      <c r="B31" s="103" t="s">
        <v>115</v>
      </c>
      <c r="C31" s="104">
        <f>'[1]Electric Work'!F311</f>
        <v>0</v>
      </c>
      <c r="D31" s="104">
        <f>'[1]Electric Work'!H311</f>
        <v>0</v>
      </c>
      <c r="E31" s="105">
        <f>'[1]Electric Work'!I311</f>
        <v>0</v>
      </c>
    </row>
    <row r="32" spans="1:5" ht="27" hidden="1" x14ac:dyDescent="0.2">
      <c r="A32" s="107">
        <v>11</v>
      </c>
      <c r="B32" s="103" t="s">
        <v>116</v>
      </c>
      <c r="C32" s="104">
        <f>'[1]Electric Work'!F314</f>
        <v>0</v>
      </c>
      <c r="D32" s="104">
        <f>'[1]Electric Work'!H314</f>
        <v>0</v>
      </c>
      <c r="E32" s="105">
        <f>'[1]Electric Work'!I314</f>
        <v>0</v>
      </c>
    </row>
    <row r="33" spans="1:5" ht="27" hidden="1" x14ac:dyDescent="0.2">
      <c r="A33" s="107">
        <v>12</v>
      </c>
      <c r="B33" s="103" t="s">
        <v>117</v>
      </c>
      <c r="C33" s="104">
        <f>'[1]Electric Work'!F323</f>
        <v>0</v>
      </c>
      <c r="D33" s="104">
        <f>'[1]Electric Work'!H323</f>
        <v>0</v>
      </c>
      <c r="E33" s="105">
        <f>'[1]Electric Work'!I323</f>
        <v>0</v>
      </c>
    </row>
    <row r="34" spans="1:5" ht="27" hidden="1" x14ac:dyDescent="0.2">
      <c r="A34" s="108">
        <v>13</v>
      </c>
      <c r="B34" s="109" t="s">
        <v>118</v>
      </c>
      <c r="C34" s="110">
        <f>'[1]Electric Work'!F332</f>
        <v>0</v>
      </c>
      <c r="D34" s="110">
        <f>'[1]Electric Work'!H332</f>
        <v>0</v>
      </c>
      <c r="E34" s="111">
        <f>'[1]Electric Work'!I332</f>
        <v>0</v>
      </c>
    </row>
    <row r="35" spans="1:5" ht="24" customHeight="1" x14ac:dyDescent="0.25">
      <c r="A35" s="86"/>
      <c r="B35" s="87" t="s">
        <v>119</v>
      </c>
      <c r="C35" s="88"/>
      <c r="D35" s="88"/>
      <c r="E35" s="89"/>
    </row>
    <row r="36" spans="1:5" s="114" customFormat="1" ht="26.25" customHeight="1" x14ac:dyDescent="0.2">
      <c r="A36" s="107">
        <v>1</v>
      </c>
      <c r="B36" s="106" t="s">
        <v>119</v>
      </c>
      <c r="C36" s="112">
        <f>HVAC!G35</f>
        <v>3100700</v>
      </c>
      <c r="D36" s="112">
        <f>HVAC!I35</f>
        <v>737750</v>
      </c>
      <c r="E36" s="113">
        <f>D36+C36</f>
        <v>3838450</v>
      </c>
    </row>
    <row r="37" spans="1:5" s="114" customFormat="1" ht="24" customHeight="1" x14ac:dyDescent="0.2">
      <c r="A37" s="90"/>
      <c r="B37" s="91" t="s">
        <v>120</v>
      </c>
      <c r="C37" s="92"/>
      <c r="D37" s="92"/>
      <c r="E37" s="93"/>
    </row>
    <row r="38" spans="1:5" s="114" customFormat="1" ht="24.75" customHeight="1" x14ac:dyDescent="0.2">
      <c r="A38" s="107">
        <v>2</v>
      </c>
      <c r="B38" s="115" t="s">
        <v>120</v>
      </c>
      <c r="C38" s="112">
        <f>Fire!F34</f>
        <v>1681500</v>
      </c>
      <c r="D38" s="112">
        <f>Fire!H34</f>
        <v>322500</v>
      </c>
      <c r="E38" s="113">
        <f>D38+C38</f>
        <v>2004000</v>
      </c>
    </row>
    <row r="39" spans="1:5" s="97" customFormat="1" ht="21.75" thickBot="1" x14ac:dyDescent="0.4">
      <c r="A39" s="94" t="s">
        <v>94</v>
      </c>
      <c r="B39" s="95"/>
      <c r="C39" s="96">
        <f>C38+C36</f>
        <v>4782200</v>
      </c>
      <c r="D39" s="96">
        <f>D38+D36</f>
        <v>1060250</v>
      </c>
      <c r="E39" s="96">
        <f>E38+E36</f>
        <v>5842450</v>
      </c>
    </row>
  </sheetData>
  <mergeCells count="3">
    <mergeCell ref="A6:E6"/>
    <mergeCell ref="A8:E8"/>
    <mergeCell ref="A39:B39"/>
  </mergeCells>
  <pageMargins left="0.7" right="0.7" top="0.75" bottom="0.75" header="0.3" footer="0.3"/>
  <pageSetup scale="97"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35"/>
  <sheetViews>
    <sheetView tabSelected="1" view="pageBreakPreview" topLeftCell="A21" zoomScale="60" zoomScaleNormal="100" workbookViewId="0">
      <selection activeCell="C70" sqref="C70"/>
    </sheetView>
  </sheetViews>
  <sheetFormatPr defaultRowHeight="16.5" x14ac:dyDescent="0.2"/>
  <cols>
    <col min="1" max="1" width="3.33203125" style="1" customWidth="1"/>
    <col min="2" max="2" width="3.5" style="1" customWidth="1"/>
    <col min="3" max="3" width="50" style="1" customWidth="1"/>
    <col min="4" max="4" width="7.33203125" style="31" customWidth="1"/>
    <col min="5" max="5" width="5.5" style="31" customWidth="1"/>
    <col min="6" max="6" width="10.5" style="1" customWidth="1"/>
    <col min="7" max="7" width="16.5" style="1" customWidth="1"/>
    <col min="8" max="8" width="14.1640625" style="1" customWidth="1"/>
    <col min="9" max="9" width="14.33203125" style="1" customWidth="1"/>
    <col min="10" max="10" width="16.33203125" style="1" customWidth="1"/>
    <col min="11" max="16384" width="9.33203125" style="1"/>
  </cols>
  <sheetData>
    <row r="1" spans="1:10" ht="27.75" customHeight="1" x14ac:dyDescent="0.2">
      <c r="A1" s="52" t="s">
        <v>2</v>
      </c>
      <c r="B1" s="53"/>
      <c r="C1" s="53"/>
      <c r="D1" s="53"/>
      <c r="E1" s="53"/>
      <c r="F1" s="53"/>
      <c r="G1" s="53"/>
      <c r="H1" s="53"/>
      <c r="I1" s="53"/>
      <c r="J1" s="54"/>
    </row>
    <row r="2" spans="1:10" ht="15.75" customHeight="1" x14ac:dyDescent="0.2">
      <c r="A2" s="55" t="s">
        <v>1</v>
      </c>
      <c r="B2" s="56"/>
      <c r="C2" s="59" t="s">
        <v>3</v>
      </c>
      <c r="D2" s="61" t="s">
        <v>4</v>
      </c>
      <c r="E2" s="61" t="s">
        <v>5</v>
      </c>
      <c r="F2" s="63" t="s">
        <v>6</v>
      </c>
      <c r="G2" s="64"/>
      <c r="H2" s="63" t="s">
        <v>7</v>
      </c>
      <c r="I2" s="64"/>
      <c r="J2" s="2" t="s">
        <v>8</v>
      </c>
    </row>
    <row r="3" spans="1:10" x14ac:dyDescent="0.2">
      <c r="A3" s="57"/>
      <c r="B3" s="58"/>
      <c r="C3" s="60"/>
      <c r="D3" s="62"/>
      <c r="E3" s="62"/>
      <c r="F3" s="3" t="s">
        <v>9</v>
      </c>
      <c r="G3" s="4" t="s">
        <v>10</v>
      </c>
      <c r="H3" s="3" t="s">
        <v>9</v>
      </c>
      <c r="I3" s="4" t="s">
        <v>10</v>
      </c>
      <c r="J3" s="2" t="s">
        <v>10</v>
      </c>
    </row>
    <row r="4" spans="1:10" x14ac:dyDescent="0.2">
      <c r="A4" s="43" t="s">
        <v>11</v>
      </c>
      <c r="B4" s="44"/>
      <c r="C4" s="44"/>
      <c r="D4" s="44"/>
      <c r="E4" s="45"/>
      <c r="F4" s="5"/>
      <c r="G4" s="5"/>
      <c r="H4" s="5"/>
      <c r="I4" s="5"/>
      <c r="J4" s="5"/>
    </row>
    <row r="5" spans="1:10" ht="198" x14ac:dyDescent="0.2">
      <c r="A5" s="6">
        <v>1</v>
      </c>
      <c r="B5" s="7"/>
      <c r="C5" s="7" t="s">
        <v>12</v>
      </c>
      <c r="D5" s="5"/>
      <c r="E5" s="5"/>
      <c r="F5" s="7"/>
      <c r="G5" s="7"/>
      <c r="H5" s="7"/>
      <c r="I5" s="7"/>
      <c r="J5" s="7"/>
    </row>
    <row r="6" spans="1:10" ht="25.5" customHeight="1" x14ac:dyDescent="0.2">
      <c r="A6" s="5"/>
      <c r="B6" s="8" t="s">
        <v>13</v>
      </c>
      <c r="C6" s="9" t="s">
        <v>14</v>
      </c>
      <c r="D6" s="10">
        <v>4700</v>
      </c>
      <c r="E6" s="11" t="s">
        <v>15</v>
      </c>
      <c r="F6" s="36">
        <v>300</v>
      </c>
      <c r="G6" s="36">
        <f>F6*D6</f>
        <v>1410000</v>
      </c>
      <c r="H6" s="36">
        <v>65</v>
      </c>
      <c r="I6" s="36">
        <f>H6*D6</f>
        <v>305500</v>
      </c>
      <c r="J6" s="36">
        <f t="shared" ref="J6" si="0">I6+G6</f>
        <v>1715500</v>
      </c>
    </row>
    <row r="7" spans="1:10" ht="82.5" x14ac:dyDescent="0.2">
      <c r="A7" s="6">
        <v>2</v>
      </c>
      <c r="B7" s="7"/>
      <c r="C7" s="7" t="s">
        <v>16</v>
      </c>
      <c r="D7" s="10">
        <v>4700</v>
      </c>
      <c r="E7" s="11" t="s">
        <v>15</v>
      </c>
      <c r="F7" s="36">
        <v>140</v>
      </c>
      <c r="G7" s="36">
        <f>F7*D7</f>
        <v>658000</v>
      </c>
      <c r="H7" s="36">
        <v>50</v>
      </c>
      <c r="I7" s="36">
        <f>H7*D7</f>
        <v>235000</v>
      </c>
      <c r="J7" s="36">
        <f t="shared" ref="J7" si="1">I7+G7</f>
        <v>893000</v>
      </c>
    </row>
    <row r="8" spans="1:10" ht="115.5" x14ac:dyDescent="0.2">
      <c r="A8" s="6">
        <v>3</v>
      </c>
      <c r="B8" s="7"/>
      <c r="C8" s="7" t="s">
        <v>17</v>
      </c>
      <c r="D8" s="5"/>
      <c r="E8" s="5"/>
      <c r="F8" s="7"/>
      <c r="G8" s="7"/>
      <c r="H8" s="7"/>
      <c r="I8" s="7"/>
      <c r="J8" s="7"/>
    </row>
    <row r="9" spans="1:10" x14ac:dyDescent="0.2">
      <c r="A9" s="5"/>
      <c r="B9" s="12">
        <v>3.1</v>
      </c>
      <c r="C9" s="13" t="s">
        <v>18</v>
      </c>
      <c r="D9" s="5"/>
      <c r="E9" s="5"/>
      <c r="F9" s="5"/>
      <c r="G9" s="5"/>
      <c r="H9" s="5"/>
      <c r="I9" s="5"/>
      <c r="J9" s="5"/>
    </row>
    <row r="10" spans="1:10" x14ac:dyDescent="0.2">
      <c r="A10" s="5"/>
      <c r="B10" s="5"/>
      <c r="C10" s="13" t="s">
        <v>19</v>
      </c>
      <c r="D10" s="5"/>
      <c r="E10" s="5"/>
      <c r="F10" s="5"/>
      <c r="G10" s="5"/>
      <c r="H10" s="5"/>
      <c r="I10" s="5"/>
      <c r="J10" s="5"/>
    </row>
    <row r="11" spans="1:10" x14ac:dyDescent="0.2">
      <c r="A11" s="5"/>
      <c r="B11" s="8" t="s">
        <v>13</v>
      </c>
      <c r="C11" s="9" t="s">
        <v>20</v>
      </c>
      <c r="D11" s="32">
        <v>36</v>
      </c>
      <c r="E11" s="11" t="s">
        <v>21</v>
      </c>
      <c r="F11" s="36">
        <v>13500</v>
      </c>
      <c r="G11" s="36">
        <f t="shared" ref="G11:G13" si="2">F11*D11</f>
        <v>486000</v>
      </c>
      <c r="H11" s="36">
        <v>750</v>
      </c>
      <c r="I11" s="36">
        <f t="shared" ref="I11:I13" si="3">H11*D11</f>
        <v>27000</v>
      </c>
      <c r="J11" s="36">
        <f t="shared" ref="J11:J13" si="4">I11+G11</f>
        <v>513000</v>
      </c>
    </row>
    <row r="12" spans="1:10" x14ac:dyDescent="0.2">
      <c r="A12" s="5"/>
      <c r="B12" s="8" t="s">
        <v>22</v>
      </c>
      <c r="C12" s="9" t="s">
        <v>23</v>
      </c>
      <c r="D12" s="32">
        <v>2</v>
      </c>
      <c r="E12" s="11" t="s">
        <v>21</v>
      </c>
      <c r="F12" s="36">
        <v>3800</v>
      </c>
      <c r="G12" s="36">
        <f t="shared" si="2"/>
        <v>7600</v>
      </c>
      <c r="H12" s="36">
        <v>750</v>
      </c>
      <c r="I12" s="36">
        <f t="shared" si="3"/>
        <v>1500</v>
      </c>
      <c r="J12" s="36">
        <f t="shared" si="4"/>
        <v>9100</v>
      </c>
    </row>
    <row r="13" spans="1:10" x14ac:dyDescent="0.2">
      <c r="A13" s="5"/>
      <c r="B13" s="8" t="s">
        <v>24</v>
      </c>
      <c r="C13" s="9" t="s">
        <v>25</v>
      </c>
      <c r="D13" s="32">
        <v>5</v>
      </c>
      <c r="E13" s="11" t="s">
        <v>21</v>
      </c>
      <c r="F13" s="36">
        <v>3000</v>
      </c>
      <c r="G13" s="36">
        <f t="shared" si="2"/>
        <v>15000</v>
      </c>
      <c r="H13" s="36">
        <v>500</v>
      </c>
      <c r="I13" s="36">
        <f t="shared" si="3"/>
        <v>2500</v>
      </c>
      <c r="J13" s="36">
        <f t="shared" si="4"/>
        <v>17500</v>
      </c>
    </row>
    <row r="14" spans="1:10" x14ac:dyDescent="0.2">
      <c r="A14" s="5"/>
      <c r="B14" s="5"/>
      <c r="C14" s="13" t="s">
        <v>19</v>
      </c>
      <c r="D14" s="5"/>
      <c r="E14" s="5"/>
      <c r="F14" s="5"/>
      <c r="G14" s="5"/>
      <c r="H14" s="5"/>
      <c r="I14" s="5"/>
      <c r="J14" s="5"/>
    </row>
    <row r="15" spans="1:10" x14ac:dyDescent="0.2">
      <c r="A15" s="5"/>
      <c r="B15" s="8" t="s">
        <v>13</v>
      </c>
      <c r="C15" s="9" t="s">
        <v>26</v>
      </c>
      <c r="D15" s="32">
        <v>4</v>
      </c>
      <c r="E15" s="11" t="s">
        <v>21</v>
      </c>
      <c r="F15" s="36">
        <v>9500</v>
      </c>
      <c r="G15" s="36">
        <f t="shared" ref="G15:G16" si="5">F15*D15</f>
        <v>38000</v>
      </c>
      <c r="H15" s="36">
        <v>750</v>
      </c>
      <c r="I15" s="36">
        <f t="shared" ref="I15:I16" si="6">H15*D15</f>
        <v>3000</v>
      </c>
      <c r="J15" s="36">
        <f t="shared" ref="J15:J16" si="7">I15+G15</f>
        <v>41000</v>
      </c>
    </row>
    <row r="16" spans="1:10" x14ac:dyDescent="0.2">
      <c r="A16" s="5"/>
      <c r="B16" s="8" t="s">
        <v>22</v>
      </c>
      <c r="C16" s="9" t="s">
        <v>27</v>
      </c>
      <c r="D16" s="32">
        <v>8</v>
      </c>
      <c r="E16" s="11" t="s">
        <v>21</v>
      </c>
      <c r="F16" s="36">
        <v>8250</v>
      </c>
      <c r="G16" s="36">
        <f t="shared" si="5"/>
        <v>66000</v>
      </c>
      <c r="H16" s="36">
        <v>750</v>
      </c>
      <c r="I16" s="36">
        <f t="shared" si="6"/>
        <v>6000</v>
      </c>
      <c r="J16" s="36">
        <f t="shared" si="7"/>
        <v>72000</v>
      </c>
    </row>
    <row r="17" spans="1:10" x14ac:dyDescent="0.2">
      <c r="A17" s="5"/>
      <c r="B17" s="5"/>
      <c r="C17" s="13" t="s">
        <v>28</v>
      </c>
      <c r="D17" s="5"/>
      <c r="E17" s="5"/>
      <c r="F17" s="5"/>
      <c r="G17" s="5"/>
      <c r="H17" s="5"/>
      <c r="I17" s="5"/>
      <c r="J17" s="5"/>
    </row>
    <row r="18" spans="1:10" x14ac:dyDescent="0.2">
      <c r="A18" s="5"/>
      <c r="B18" s="8" t="s">
        <v>13</v>
      </c>
      <c r="C18" s="9" t="s">
        <v>29</v>
      </c>
      <c r="D18" s="32">
        <v>1</v>
      </c>
      <c r="E18" s="11" t="s">
        <v>30</v>
      </c>
      <c r="F18" s="36">
        <v>4800</v>
      </c>
      <c r="G18" s="36">
        <f t="shared" ref="G18:G19" si="8">F18*D18</f>
        <v>4800</v>
      </c>
      <c r="H18" s="36">
        <v>500</v>
      </c>
      <c r="I18" s="36">
        <f t="shared" ref="I18:I19" si="9">H18*D18</f>
        <v>500</v>
      </c>
      <c r="J18" s="36">
        <f t="shared" ref="J18:J19" si="10">I18+G18</f>
        <v>5300</v>
      </c>
    </row>
    <row r="19" spans="1:10" x14ac:dyDescent="0.2">
      <c r="A19" s="5"/>
      <c r="B19" s="8" t="s">
        <v>22</v>
      </c>
      <c r="C19" s="9" t="s">
        <v>31</v>
      </c>
      <c r="D19" s="32">
        <v>1</v>
      </c>
      <c r="E19" s="11" t="s">
        <v>30</v>
      </c>
      <c r="F19" s="36">
        <v>3800</v>
      </c>
      <c r="G19" s="36">
        <f t="shared" si="8"/>
        <v>3800</v>
      </c>
      <c r="H19" s="36">
        <v>500</v>
      </c>
      <c r="I19" s="36">
        <f t="shared" si="9"/>
        <v>500</v>
      </c>
      <c r="J19" s="36">
        <f t="shared" si="10"/>
        <v>4300</v>
      </c>
    </row>
    <row r="20" spans="1:10" ht="99" x14ac:dyDescent="0.2">
      <c r="A20" s="6">
        <v>4</v>
      </c>
      <c r="B20" s="7"/>
      <c r="C20" s="7" t="s">
        <v>32</v>
      </c>
      <c r="D20" s="5"/>
      <c r="E20" s="5"/>
      <c r="F20" s="7"/>
      <c r="G20" s="7"/>
      <c r="H20" s="7"/>
      <c r="I20" s="7"/>
      <c r="J20" s="7"/>
    </row>
    <row r="21" spans="1:10" x14ac:dyDescent="0.2">
      <c r="A21" s="5"/>
      <c r="B21" s="12">
        <v>4.0999999999999996</v>
      </c>
      <c r="C21" s="13" t="s">
        <v>33</v>
      </c>
      <c r="D21" s="5"/>
      <c r="E21" s="5"/>
      <c r="F21" s="5"/>
      <c r="G21" s="5"/>
      <c r="H21" s="5"/>
      <c r="I21" s="5"/>
      <c r="J21" s="5"/>
    </row>
    <row r="22" spans="1:10" x14ac:dyDescent="0.2">
      <c r="A22" s="5"/>
      <c r="B22" s="8" t="s">
        <v>13</v>
      </c>
      <c r="C22" s="9" t="s">
        <v>34</v>
      </c>
      <c r="D22" s="32">
        <v>1</v>
      </c>
      <c r="E22" s="11" t="s">
        <v>30</v>
      </c>
      <c r="F22" s="36">
        <v>6000</v>
      </c>
      <c r="G22" s="36">
        <f t="shared" ref="G22:G23" si="11">F22*D22</f>
        <v>6000</v>
      </c>
      <c r="H22" s="36">
        <v>750</v>
      </c>
      <c r="I22" s="36">
        <f t="shared" ref="I22:I23" si="12">H22*D22</f>
        <v>750</v>
      </c>
      <c r="J22" s="36">
        <f t="shared" ref="J22:J23" si="13">I22+G22</f>
        <v>6750</v>
      </c>
    </row>
    <row r="23" spans="1:10" x14ac:dyDescent="0.2">
      <c r="A23" s="5"/>
      <c r="B23" s="8" t="s">
        <v>13</v>
      </c>
      <c r="C23" s="9" t="s">
        <v>35</v>
      </c>
      <c r="D23" s="32">
        <v>1</v>
      </c>
      <c r="E23" s="11" t="s">
        <v>30</v>
      </c>
      <c r="F23" s="36">
        <v>5500</v>
      </c>
      <c r="G23" s="36">
        <f t="shared" si="11"/>
        <v>5500</v>
      </c>
      <c r="H23" s="36">
        <v>750</v>
      </c>
      <c r="I23" s="36">
        <f t="shared" si="12"/>
        <v>750</v>
      </c>
      <c r="J23" s="36">
        <f t="shared" si="13"/>
        <v>6250</v>
      </c>
    </row>
    <row r="24" spans="1:10" x14ac:dyDescent="0.2">
      <c r="A24" s="5"/>
      <c r="B24" s="12">
        <v>4.2</v>
      </c>
      <c r="C24" s="13" t="s">
        <v>36</v>
      </c>
      <c r="D24" s="5"/>
      <c r="E24" s="5"/>
      <c r="F24" s="5"/>
      <c r="G24" s="5"/>
      <c r="H24" s="5"/>
      <c r="I24" s="5"/>
      <c r="J24" s="5"/>
    </row>
    <row r="25" spans="1:10" x14ac:dyDescent="0.2">
      <c r="A25" s="5"/>
      <c r="B25" s="8" t="s">
        <v>13</v>
      </c>
      <c r="C25" s="9" t="s">
        <v>34</v>
      </c>
      <c r="D25" s="32">
        <v>1</v>
      </c>
      <c r="E25" s="11" t="s">
        <v>30</v>
      </c>
      <c r="F25" s="36">
        <v>6000</v>
      </c>
      <c r="G25" s="36">
        <f>F25*D25</f>
        <v>6000</v>
      </c>
      <c r="H25" s="36">
        <v>750</v>
      </c>
      <c r="I25" s="36">
        <f>H25*D25</f>
        <v>750</v>
      </c>
      <c r="J25" s="36">
        <f t="shared" ref="J25:J26" si="14">I25+G25</f>
        <v>6750</v>
      </c>
    </row>
    <row r="26" spans="1:10" ht="49.5" x14ac:dyDescent="0.2">
      <c r="A26" s="5"/>
      <c r="B26" s="8" t="s">
        <v>13</v>
      </c>
      <c r="C26" s="9" t="s">
        <v>0</v>
      </c>
      <c r="D26" s="32">
        <v>1</v>
      </c>
      <c r="E26" s="11" t="s">
        <v>30</v>
      </c>
      <c r="F26" s="36"/>
      <c r="G26" s="36">
        <f>F26*D26</f>
        <v>0</v>
      </c>
      <c r="H26" s="36"/>
      <c r="I26" s="36">
        <f>H26*D26</f>
        <v>0</v>
      </c>
      <c r="J26" s="36">
        <f t="shared" si="14"/>
        <v>0</v>
      </c>
    </row>
    <row r="27" spans="1:10" x14ac:dyDescent="0.2">
      <c r="A27" s="46" t="s">
        <v>37</v>
      </c>
      <c r="B27" s="47"/>
      <c r="C27" s="47"/>
      <c r="D27" s="47"/>
      <c r="E27" s="48"/>
      <c r="F27" s="14"/>
      <c r="G27" s="14"/>
      <c r="H27" s="14"/>
      <c r="I27" s="14"/>
      <c r="J27" s="14"/>
    </row>
    <row r="28" spans="1:10" x14ac:dyDescent="0.2">
      <c r="A28" s="43" t="s">
        <v>38</v>
      </c>
      <c r="B28" s="44"/>
      <c r="C28" s="44"/>
      <c r="D28" s="44"/>
      <c r="E28" s="45"/>
      <c r="F28" s="5"/>
      <c r="G28" s="5"/>
      <c r="H28" s="5"/>
      <c r="I28" s="5"/>
      <c r="J28" s="5"/>
    </row>
    <row r="29" spans="1:10" ht="49.5" x14ac:dyDescent="0.2">
      <c r="A29" s="15">
        <v>1</v>
      </c>
      <c r="B29" s="5"/>
      <c r="C29" s="7" t="s">
        <v>39</v>
      </c>
      <c r="D29" s="32">
        <v>8</v>
      </c>
      <c r="E29" s="11" t="s">
        <v>21</v>
      </c>
      <c r="F29" s="36">
        <v>48000</v>
      </c>
      <c r="G29" s="36">
        <f>F29*D29</f>
        <v>384000</v>
      </c>
      <c r="H29" s="36">
        <v>8000</v>
      </c>
      <c r="I29" s="36">
        <f>H29*D29</f>
        <v>64000</v>
      </c>
      <c r="J29" s="36">
        <f t="shared" ref="J29:J30" si="15">I29+G29</f>
        <v>448000</v>
      </c>
    </row>
    <row r="30" spans="1:10" ht="49.5" x14ac:dyDescent="0.2">
      <c r="A30" s="15">
        <v>2</v>
      </c>
      <c r="B30" s="5"/>
      <c r="C30" s="7" t="s">
        <v>40</v>
      </c>
      <c r="D30" s="32">
        <v>1</v>
      </c>
      <c r="E30" s="11" t="s">
        <v>41</v>
      </c>
      <c r="F30" s="36">
        <v>0</v>
      </c>
      <c r="G30" s="36">
        <f>F30*D30</f>
        <v>0</v>
      </c>
      <c r="H30" s="36">
        <v>75000</v>
      </c>
      <c r="I30" s="36">
        <f>H30*D30</f>
        <v>75000</v>
      </c>
      <c r="J30" s="36">
        <f t="shared" si="15"/>
        <v>75000</v>
      </c>
    </row>
    <row r="31" spans="1:10" ht="82.5" x14ac:dyDescent="0.2">
      <c r="A31" s="6">
        <v>3</v>
      </c>
      <c r="B31" s="7"/>
      <c r="C31" s="9" t="s">
        <v>42</v>
      </c>
      <c r="D31" s="38">
        <v>1</v>
      </c>
      <c r="E31" s="11" t="s">
        <v>41</v>
      </c>
      <c r="F31" s="36">
        <v>10000</v>
      </c>
      <c r="G31" s="36">
        <f>F31*D31</f>
        <v>10000</v>
      </c>
      <c r="H31" s="36">
        <v>15000</v>
      </c>
      <c r="I31" s="36">
        <f>H31*D31</f>
        <v>15000</v>
      </c>
      <c r="J31" s="36">
        <f t="shared" ref="J31:J32" si="16">I31+G31</f>
        <v>25000</v>
      </c>
    </row>
    <row r="32" spans="1:10" ht="66" x14ac:dyDescent="0.2">
      <c r="A32" s="6">
        <v>4</v>
      </c>
      <c r="B32" s="7"/>
      <c r="C32" s="7" t="s">
        <v>43</v>
      </c>
      <c r="D32" s="38">
        <v>1</v>
      </c>
      <c r="E32" s="11" t="s">
        <v>41</v>
      </c>
      <c r="F32" s="36">
        <v>0</v>
      </c>
      <c r="G32" s="36">
        <f>F32*D32</f>
        <v>0</v>
      </c>
      <c r="H32" s="36">
        <v>0</v>
      </c>
      <c r="I32" s="36">
        <f>H32*D32</f>
        <v>0</v>
      </c>
      <c r="J32" s="36">
        <f t="shared" si="16"/>
        <v>0</v>
      </c>
    </row>
    <row r="33" spans="1:10" x14ac:dyDescent="0.2">
      <c r="A33" s="46" t="s">
        <v>44</v>
      </c>
      <c r="B33" s="47"/>
      <c r="C33" s="47"/>
      <c r="D33" s="47"/>
      <c r="E33" s="48"/>
      <c r="F33" s="14"/>
      <c r="G33" s="14"/>
      <c r="H33" s="14"/>
      <c r="I33" s="14"/>
      <c r="J33" s="14"/>
    </row>
    <row r="34" spans="1:10" x14ac:dyDescent="0.3">
      <c r="A34" s="49"/>
      <c r="B34" s="50"/>
      <c r="C34" s="50"/>
      <c r="D34" s="50"/>
      <c r="E34" s="50"/>
      <c r="F34" s="50"/>
      <c r="G34" s="50"/>
      <c r="H34" s="50"/>
      <c r="I34" s="50"/>
      <c r="J34" s="51"/>
    </row>
    <row r="35" spans="1:10" ht="36.75" customHeight="1" x14ac:dyDescent="0.2">
      <c r="A35" s="40" t="s">
        <v>45</v>
      </c>
      <c r="B35" s="41"/>
      <c r="C35" s="41"/>
      <c r="D35" s="41"/>
      <c r="E35" s="42"/>
      <c r="F35" s="14"/>
      <c r="G35" s="39">
        <f t="shared" ref="G35:I35" si="17">SUM(G2:G34)</f>
        <v>3100700</v>
      </c>
      <c r="H35" s="39">
        <f t="shared" si="17"/>
        <v>104865</v>
      </c>
      <c r="I35" s="39">
        <f t="shared" si="17"/>
        <v>737750</v>
      </c>
      <c r="J35" s="39">
        <f>SUM(J2:J34)</f>
        <v>3838450</v>
      </c>
    </row>
  </sheetData>
  <mergeCells count="13">
    <mergeCell ref="A1:J1"/>
    <mergeCell ref="A2:B3"/>
    <mergeCell ref="C2:C3"/>
    <mergeCell ref="D2:D3"/>
    <mergeCell ref="E2:E3"/>
    <mergeCell ref="F2:G2"/>
    <mergeCell ref="H2:I2"/>
    <mergeCell ref="A35:E35"/>
    <mergeCell ref="A4:E4"/>
    <mergeCell ref="A27:E27"/>
    <mergeCell ref="A28:E28"/>
    <mergeCell ref="A33:E33"/>
    <mergeCell ref="A34:J34"/>
  </mergeCells>
  <pageMargins left="0.7" right="0.7" top="0.75" bottom="0.75" header="0.3" footer="0.3"/>
  <pageSetup scale="71"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J35"/>
  <sheetViews>
    <sheetView tabSelected="1" view="pageBreakPreview" topLeftCell="A19" zoomScale="60" zoomScaleNormal="110" workbookViewId="0">
      <selection activeCell="C70" sqref="C70"/>
    </sheetView>
  </sheetViews>
  <sheetFormatPr defaultRowHeight="16.5" x14ac:dyDescent="0.3"/>
  <cols>
    <col min="1" max="1" width="7.83203125" style="1" customWidth="1"/>
    <col min="2" max="2" width="49.1640625" style="29" customWidth="1"/>
    <col min="3" max="3" width="8" style="34" customWidth="1"/>
    <col min="4" max="4" width="7" style="34" customWidth="1"/>
    <col min="5" max="5" width="10.1640625" style="1" customWidth="1"/>
    <col min="6" max="6" width="16.6640625" style="1" customWidth="1"/>
    <col min="7" max="7" width="10.1640625" style="1" customWidth="1"/>
    <col min="8" max="8" width="14.5" style="1" customWidth="1"/>
    <col min="9" max="9" width="14.6640625" style="1" customWidth="1"/>
    <col min="10" max="10" width="3.83203125" style="1" customWidth="1"/>
    <col min="11" max="16384" width="9.33203125" style="1"/>
  </cols>
  <sheetData>
    <row r="1" spans="1:10" ht="39" customHeight="1" x14ac:dyDescent="0.2">
      <c r="A1" s="66" t="s">
        <v>46</v>
      </c>
      <c r="B1" s="66"/>
      <c r="C1" s="66"/>
      <c r="D1" s="66"/>
      <c r="E1" s="66"/>
      <c r="F1" s="66"/>
      <c r="G1" s="66"/>
      <c r="H1" s="66"/>
      <c r="I1" s="66"/>
      <c r="J1" s="66"/>
    </row>
    <row r="2" spans="1:10" x14ac:dyDescent="0.2">
      <c r="A2" s="52" t="s">
        <v>47</v>
      </c>
      <c r="B2" s="53"/>
      <c r="C2" s="53"/>
      <c r="D2" s="53"/>
      <c r="E2" s="53"/>
      <c r="F2" s="53"/>
      <c r="G2" s="53"/>
      <c r="H2" s="53"/>
      <c r="I2" s="54"/>
    </row>
    <row r="3" spans="1:10" s="27" customFormat="1" x14ac:dyDescent="0.2">
      <c r="A3" s="59" t="s">
        <v>48</v>
      </c>
      <c r="B3" s="72" t="s">
        <v>3</v>
      </c>
      <c r="C3" s="59" t="s">
        <v>4</v>
      </c>
      <c r="D3" s="74" t="s">
        <v>5</v>
      </c>
      <c r="E3" s="67" t="s">
        <v>49</v>
      </c>
      <c r="F3" s="76"/>
      <c r="G3" s="67" t="s">
        <v>50</v>
      </c>
      <c r="H3" s="76"/>
      <c r="I3" s="16" t="s">
        <v>51</v>
      </c>
    </row>
    <row r="4" spans="1:10" s="27" customFormat="1" ht="33" x14ac:dyDescent="0.2">
      <c r="A4" s="60"/>
      <c r="B4" s="73"/>
      <c r="C4" s="60"/>
      <c r="D4" s="75"/>
      <c r="E4" s="16" t="s">
        <v>52</v>
      </c>
      <c r="F4" s="16" t="s">
        <v>53</v>
      </c>
      <c r="G4" s="16" t="s">
        <v>52</v>
      </c>
      <c r="H4" s="16" t="s">
        <v>53</v>
      </c>
      <c r="I4" s="16" t="s">
        <v>53</v>
      </c>
    </row>
    <row r="5" spans="1:10" x14ac:dyDescent="0.2">
      <c r="A5" s="52" t="s">
        <v>54</v>
      </c>
      <c r="B5" s="53"/>
      <c r="C5" s="53"/>
      <c r="D5" s="53"/>
      <c r="E5" s="53"/>
      <c r="F5" s="53"/>
      <c r="G5" s="53"/>
      <c r="H5" s="53"/>
      <c r="I5" s="54"/>
    </row>
    <row r="6" spans="1:10" x14ac:dyDescent="0.2">
      <c r="A6" s="43" t="s">
        <v>55</v>
      </c>
      <c r="B6" s="44"/>
      <c r="C6" s="44"/>
      <c r="D6" s="44"/>
      <c r="E6" s="5"/>
      <c r="F6" s="5"/>
      <c r="G6" s="5"/>
      <c r="H6" s="5"/>
      <c r="I6" s="5"/>
    </row>
    <row r="7" spans="1:10" x14ac:dyDescent="0.3">
      <c r="A7" s="17">
        <v>1</v>
      </c>
      <c r="B7" s="28" t="s">
        <v>56</v>
      </c>
      <c r="C7" s="32">
        <v>5</v>
      </c>
      <c r="D7" s="18" t="s">
        <v>21</v>
      </c>
      <c r="E7" s="35">
        <v>24000</v>
      </c>
      <c r="F7" s="35">
        <f>E7*C7</f>
        <v>120000</v>
      </c>
      <c r="G7" s="35">
        <v>500</v>
      </c>
      <c r="H7" s="35">
        <f>G7*C7</f>
        <v>2500</v>
      </c>
      <c r="I7" s="35">
        <f>H7+F7</f>
        <v>122500</v>
      </c>
    </row>
    <row r="8" spans="1:10" ht="22.5" customHeight="1" x14ac:dyDescent="0.3">
      <c r="A8" s="17">
        <v>2</v>
      </c>
      <c r="B8" s="28" t="s">
        <v>57</v>
      </c>
      <c r="C8" s="32">
        <v>5</v>
      </c>
      <c r="D8" s="18" t="s">
        <v>21</v>
      </c>
      <c r="E8" s="35">
        <v>14500</v>
      </c>
      <c r="F8" s="35">
        <f>E8*C8</f>
        <v>72500</v>
      </c>
      <c r="G8" s="35">
        <v>500</v>
      </c>
      <c r="H8" s="35">
        <f>G8*C8</f>
        <v>2500</v>
      </c>
      <c r="I8" s="35">
        <f>H8+F8</f>
        <v>75000</v>
      </c>
    </row>
    <row r="9" spans="1:10" x14ac:dyDescent="0.2">
      <c r="A9" s="67" t="s">
        <v>37</v>
      </c>
      <c r="B9" s="68"/>
      <c r="C9" s="68"/>
      <c r="D9" s="68"/>
      <c r="E9" s="14"/>
      <c r="F9" s="14"/>
      <c r="G9" s="14"/>
      <c r="H9" s="14"/>
      <c r="I9" s="14"/>
    </row>
    <row r="10" spans="1:10" x14ac:dyDescent="0.2">
      <c r="A10" s="43" t="s">
        <v>58</v>
      </c>
      <c r="B10" s="44"/>
      <c r="C10" s="44"/>
      <c r="D10" s="44"/>
      <c r="E10" s="5"/>
      <c r="F10" s="5"/>
      <c r="G10" s="5"/>
      <c r="H10" s="5"/>
      <c r="I10" s="5"/>
    </row>
    <row r="11" spans="1:10" ht="33" x14ac:dyDescent="0.3">
      <c r="A11" s="20">
        <v>1</v>
      </c>
      <c r="B11" s="28" t="s">
        <v>59</v>
      </c>
      <c r="C11" s="32">
        <v>61</v>
      </c>
      <c r="D11" s="21" t="s">
        <v>21</v>
      </c>
      <c r="E11" s="36">
        <v>5000</v>
      </c>
      <c r="F11" s="36">
        <f>E11*C11</f>
        <v>305000</v>
      </c>
      <c r="G11" s="36">
        <v>500</v>
      </c>
      <c r="H11" s="36">
        <f>G11*C11</f>
        <v>30500</v>
      </c>
      <c r="I11" s="36">
        <f>H11+F11</f>
        <v>335500</v>
      </c>
    </row>
    <row r="12" spans="1:10" ht="33" x14ac:dyDescent="0.3">
      <c r="A12" s="20">
        <v>2</v>
      </c>
      <c r="B12" s="28" t="s">
        <v>60</v>
      </c>
      <c r="C12" s="32">
        <v>8</v>
      </c>
      <c r="D12" s="21" t="s">
        <v>21</v>
      </c>
      <c r="E12" s="36">
        <v>4000</v>
      </c>
      <c r="F12" s="36">
        <f>E12*C12</f>
        <v>32000</v>
      </c>
      <c r="G12" s="36">
        <v>500</v>
      </c>
      <c r="H12" s="36">
        <f>G12*C12</f>
        <v>4000</v>
      </c>
      <c r="I12" s="36">
        <f>H12+F12</f>
        <v>36000</v>
      </c>
    </row>
    <row r="13" spans="1:10" x14ac:dyDescent="0.2">
      <c r="A13" s="67" t="s">
        <v>44</v>
      </c>
      <c r="B13" s="68"/>
      <c r="C13" s="68"/>
      <c r="D13" s="68"/>
      <c r="E13" s="14"/>
      <c r="F13" s="14"/>
      <c r="G13" s="14"/>
      <c r="H13" s="14"/>
      <c r="I13" s="14"/>
    </row>
    <row r="14" spans="1:10" x14ac:dyDescent="0.2">
      <c r="A14" s="43" t="s">
        <v>61</v>
      </c>
      <c r="B14" s="44"/>
      <c r="C14" s="44"/>
      <c r="D14" s="44"/>
      <c r="E14" s="5"/>
      <c r="F14" s="5"/>
      <c r="G14" s="5"/>
      <c r="H14" s="5"/>
      <c r="I14" s="5"/>
    </row>
    <row r="15" spans="1:10" ht="115.5" x14ac:dyDescent="0.3">
      <c r="A15" s="20">
        <v>1</v>
      </c>
      <c r="B15" s="28" t="s">
        <v>62</v>
      </c>
      <c r="C15" s="33"/>
      <c r="D15" s="22"/>
      <c r="E15" s="7"/>
      <c r="F15" s="7"/>
      <c r="G15" s="7"/>
      <c r="H15" s="7"/>
      <c r="I15" s="7"/>
    </row>
    <row r="16" spans="1:10" x14ac:dyDescent="0.3">
      <c r="A16" s="23" t="s">
        <v>63</v>
      </c>
      <c r="B16" s="28" t="s">
        <v>64</v>
      </c>
      <c r="C16" s="32">
        <v>440</v>
      </c>
      <c r="D16" s="24" t="s">
        <v>65</v>
      </c>
      <c r="E16" s="36">
        <v>630</v>
      </c>
      <c r="F16" s="36">
        <f t="shared" ref="F16:F21" si="0">E16*C16</f>
        <v>277200</v>
      </c>
      <c r="G16" s="36">
        <v>150</v>
      </c>
      <c r="H16" s="36">
        <f t="shared" ref="H16:H21" si="1">G16*C16</f>
        <v>66000</v>
      </c>
      <c r="I16" s="36">
        <f t="shared" ref="I16:I21" si="2">H16+F16</f>
        <v>343200</v>
      </c>
    </row>
    <row r="17" spans="1:9" x14ac:dyDescent="0.3">
      <c r="A17" s="23" t="s">
        <v>66</v>
      </c>
      <c r="B17" s="28" t="s">
        <v>67</v>
      </c>
      <c r="C17" s="32">
        <v>100</v>
      </c>
      <c r="D17" s="24" t="s">
        <v>65</v>
      </c>
      <c r="E17" s="36">
        <v>780</v>
      </c>
      <c r="F17" s="36">
        <f t="shared" si="0"/>
        <v>78000</v>
      </c>
      <c r="G17" s="36">
        <v>150</v>
      </c>
      <c r="H17" s="36">
        <f t="shared" si="1"/>
        <v>15000</v>
      </c>
      <c r="I17" s="36">
        <f t="shared" si="2"/>
        <v>93000</v>
      </c>
    </row>
    <row r="18" spans="1:9" x14ac:dyDescent="0.3">
      <c r="A18" s="25" t="s">
        <v>68</v>
      </c>
      <c r="B18" s="28" t="s">
        <v>69</v>
      </c>
      <c r="C18" s="32">
        <v>100</v>
      </c>
      <c r="D18" s="24" t="s">
        <v>65</v>
      </c>
      <c r="E18" s="36">
        <v>910</v>
      </c>
      <c r="F18" s="36">
        <f t="shared" si="0"/>
        <v>91000</v>
      </c>
      <c r="G18" s="36">
        <v>200</v>
      </c>
      <c r="H18" s="36">
        <f t="shared" si="1"/>
        <v>20000</v>
      </c>
      <c r="I18" s="36">
        <f t="shared" si="2"/>
        <v>111000</v>
      </c>
    </row>
    <row r="19" spans="1:9" x14ac:dyDescent="0.3">
      <c r="A19" s="25" t="s">
        <v>70</v>
      </c>
      <c r="B19" s="28" t="s">
        <v>71</v>
      </c>
      <c r="C19" s="32">
        <v>60</v>
      </c>
      <c r="D19" s="24" t="s">
        <v>65</v>
      </c>
      <c r="E19" s="36">
        <v>1190</v>
      </c>
      <c r="F19" s="36">
        <f t="shared" si="0"/>
        <v>71400</v>
      </c>
      <c r="G19" s="36">
        <v>250</v>
      </c>
      <c r="H19" s="36">
        <f t="shared" si="1"/>
        <v>15000</v>
      </c>
      <c r="I19" s="36">
        <f t="shared" si="2"/>
        <v>86400</v>
      </c>
    </row>
    <row r="20" spans="1:9" x14ac:dyDescent="0.3">
      <c r="A20" s="23" t="s">
        <v>72</v>
      </c>
      <c r="B20" s="28" t="s">
        <v>73</v>
      </c>
      <c r="C20" s="32">
        <v>120</v>
      </c>
      <c r="D20" s="24" t="s">
        <v>65</v>
      </c>
      <c r="E20" s="36">
        <v>1820</v>
      </c>
      <c r="F20" s="36">
        <f t="shared" si="0"/>
        <v>218400</v>
      </c>
      <c r="G20" s="36">
        <v>300</v>
      </c>
      <c r="H20" s="36">
        <f t="shared" si="1"/>
        <v>36000</v>
      </c>
      <c r="I20" s="36">
        <f t="shared" si="2"/>
        <v>254400</v>
      </c>
    </row>
    <row r="21" spans="1:9" x14ac:dyDescent="0.3">
      <c r="A21" s="25" t="s">
        <v>74</v>
      </c>
      <c r="B21" s="28" t="s">
        <v>75</v>
      </c>
      <c r="C21" s="32">
        <v>120</v>
      </c>
      <c r="D21" s="24" t="s">
        <v>65</v>
      </c>
      <c r="E21" s="36">
        <v>2550</v>
      </c>
      <c r="F21" s="36">
        <f t="shared" si="0"/>
        <v>306000</v>
      </c>
      <c r="G21" s="36">
        <v>400</v>
      </c>
      <c r="H21" s="36">
        <f t="shared" si="1"/>
        <v>48000</v>
      </c>
      <c r="I21" s="36">
        <f t="shared" si="2"/>
        <v>354000</v>
      </c>
    </row>
    <row r="22" spans="1:9" x14ac:dyDescent="0.2">
      <c r="A22" s="67" t="s">
        <v>76</v>
      </c>
      <c r="B22" s="68"/>
      <c r="C22" s="68"/>
      <c r="D22" s="68"/>
      <c r="E22" s="14"/>
      <c r="F22" s="14"/>
      <c r="G22" s="14"/>
      <c r="H22" s="14"/>
      <c r="I22" s="14"/>
    </row>
    <row r="23" spans="1:9" x14ac:dyDescent="0.2">
      <c r="A23" s="43" t="s">
        <v>77</v>
      </c>
      <c r="B23" s="44"/>
      <c r="C23" s="44"/>
      <c r="D23" s="44"/>
      <c r="E23" s="5"/>
      <c r="F23" s="5"/>
      <c r="G23" s="5"/>
      <c r="H23" s="5"/>
      <c r="I23" s="5"/>
    </row>
    <row r="24" spans="1:9" ht="99" x14ac:dyDescent="0.3">
      <c r="A24" s="20">
        <v>1</v>
      </c>
      <c r="B24" s="19" t="s">
        <v>78</v>
      </c>
      <c r="C24" s="32">
        <v>1</v>
      </c>
      <c r="D24" s="26" t="s">
        <v>41</v>
      </c>
      <c r="E24" s="36">
        <v>50000</v>
      </c>
      <c r="F24" s="36">
        <f>E24*C24</f>
        <v>50000</v>
      </c>
      <c r="G24" s="36">
        <v>8000</v>
      </c>
      <c r="H24" s="36">
        <f>G24*C24</f>
        <v>8000</v>
      </c>
      <c r="I24" s="36">
        <f>H24+F24</f>
        <v>58000</v>
      </c>
    </row>
    <row r="25" spans="1:9" x14ac:dyDescent="0.2">
      <c r="A25" s="67" t="s">
        <v>79</v>
      </c>
      <c r="B25" s="68"/>
      <c r="C25" s="68"/>
      <c r="D25" s="68"/>
      <c r="E25" s="14"/>
      <c r="F25" s="14"/>
      <c r="G25" s="14"/>
      <c r="H25" s="14"/>
      <c r="I25" s="14"/>
    </row>
    <row r="26" spans="1:9" x14ac:dyDescent="0.2">
      <c r="A26" s="43" t="s">
        <v>80</v>
      </c>
      <c r="B26" s="44"/>
      <c r="C26" s="71"/>
      <c r="D26" s="44"/>
      <c r="E26" s="5"/>
      <c r="F26" s="5"/>
      <c r="G26" s="5"/>
      <c r="H26" s="5"/>
      <c r="I26" s="5"/>
    </row>
    <row r="27" spans="1:9" s="31" customFormat="1" ht="33" x14ac:dyDescent="0.2">
      <c r="A27" s="38">
        <v>1</v>
      </c>
      <c r="B27" s="30" t="s">
        <v>81</v>
      </c>
      <c r="C27" s="32">
        <v>1</v>
      </c>
      <c r="D27" s="21" t="s">
        <v>41</v>
      </c>
      <c r="E27" s="36">
        <v>15000</v>
      </c>
      <c r="F27" s="36">
        <f>E27*C27</f>
        <v>15000</v>
      </c>
      <c r="G27" s="36">
        <v>5000</v>
      </c>
      <c r="H27" s="36">
        <f>G27*C27</f>
        <v>5000</v>
      </c>
      <c r="I27" s="36">
        <f t="shared" ref="I27:I31" si="3">H27+F27</f>
        <v>20000</v>
      </c>
    </row>
    <row r="28" spans="1:9" s="31" customFormat="1" ht="33" x14ac:dyDescent="0.2">
      <c r="A28" s="38">
        <v>2</v>
      </c>
      <c r="B28" s="30" t="s">
        <v>82</v>
      </c>
      <c r="C28" s="32">
        <v>1</v>
      </c>
      <c r="D28" s="21" t="s">
        <v>41</v>
      </c>
      <c r="E28" s="36">
        <v>0</v>
      </c>
      <c r="F28" s="36">
        <f>E28*C28</f>
        <v>0</v>
      </c>
      <c r="G28" s="36">
        <v>15000</v>
      </c>
      <c r="H28" s="36">
        <f>G28*C28</f>
        <v>15000</v>
      </c>
      <c r="I28" s="36">
        <f t="shared" si="3"/>
        <v>15000</v>
      </c>
    </row>
    <row r="29" spans="1:9" s="31" customFormat="1" ht="33" x14ac:dyDescent="0.2">
      <c r="A29" s="38">
        <v>3</v>
      </c>
      <c r="B29" s="30" t="s">
        <v>83</v>
      </c>
      <c r="C29" s="32">
        <v>1</v>
      </c>
      <c r="D29" s="21" t="s">
        <v>41</v>
      </c>
      <c r="E29" s="36">
        <v>45000</v>
      </c>
      <c r="F29" s="36">
        <f>E29*C29</f>
        <v>45000</v>
      </c>
      <c r="G29" s="36">
        <v>30000</v>
      </c>
      <c r="H29" s="36">
        <f>G29*C29</f>
        <v>30000</v>
      </c>
      <c r="I29" s="36">
        <f t="shared" si="3"/>
        <v>75000</v>
      </c>
    </row>
    <row r="30" spans="1:9" s="31" customFormat="1" ht="33" x14ac:dyDescent="0.2">
      <c r="A30" s="38">
        <v>4</v>
      </c>
      <c r="B30" s="30" t="s">
        <v>84</v>
      </c>
      <c r="C30" s="32">
        <v>1</v>
      </c>
      <c r="D30" s="21" t="s">
        <v>41</v>
      </c>
      <c r="E30" s="36">
        <v>0</v>
      </c>
      <c r="F30" s="36">
        <f>E30*C30</f>
        <v>0</v>
      </c>
      <c r="G30" s="36">
        <v>25000</v>
      </c>
      <c r="H30" s="36">
        <f>G30*C30</f>
        <v>25000</v>
      </c>
      <c r="I30" s="36">
        <f t="shared" si="3"/>
        <v>25000</v>
      </c>
    </row>
    <row r="31" spans="1:9" s="31" customFormat="1" ht="66" x14ac:dyDescent="0.2">
      <c r="A31" s="38">
        <v>5</v>
      </c>
      <c r="B31" s="5" t="s">
        <v>85</v>
      </c>
      <c r="C31" s="32">
        <v>1</v>
      </c>
      <c r="D31" s="21" t="s">
        <v>41</v>
      </c>
      <c r="E31" s="36">
        <v>0</v>
      </c>
      <c r="F31" s="36">
        <f>E31*C31</f>
        <v>0</v>
      </c>
      <c r="G31" s="36"/>
      <c r="H31" s="36">
        <f>G31*C31</f>
        <v>0</v>
      </c>
      <c r="I31" s="36">
        <f t="shared" si="3"/>
        <v>0</v>
      </c>
    </row>
    <row r="32" spans="1:9" x14ac:dyDescent="0.2">
      <c r="A32" s="67" t="s">
        <v>86</v>
      </c>
      <c r="B32" s="68"/>
      <c r="C32" s="68"/>
      <c r="D32" s="68"/>
      <c r="E32" s="14"/>
      <c r="F32" s="14"/>
      <c r="G32" s="14"/>
      <c r="H32" s="14"/>
      <c r="I32" s="14"/>
    </row>
    <row r="33" spans="1:10" x14ac:dyDescent="0.3">
      <c r="A33" s="49"/>
      <c r="B33" s="50"/>
      <c r="C33" s="50"/>
      <c r="D33" s="50"/>
      <c r="E33" s="50"/>
      <c r="F33" s="50"/>
      <c r="G33" s="50"/>
      <c r="H33" s="50"/>
      <c r="I33" s="51"/>
    </row>
    <row r="34" spans="1:10" ht="18" x14ac:dyDescent="0.2">
      <c r="A34" s="69" t="s">
        <v>87</v>
      </c>
      <c r="B34" s="70"/>
      <c r="C34" s="70"/>
      <c r="D34" s="70"/>
      <c r="E34" s="14"/>
      <c r="F34" s="37">
        <f>SUM(F2:F31)</f>
        <v>1681500</v>
      </c>
      <c r="G34" s="14"/>
      <c r="H34" s="37">
        <f>SUM(H2:H31)</f>
        <v>322500</v>
      </c>
      <c r="I34" s="37">
        <f>SUM(I2:I31)</f>
        <v>2004000</v>
      </c>
    </row>
    <row r="35" spans="1:10" x14ac:dyDescent="0.2">
      <c r="A35" s="65" t="s">
        <v>88</v>
      </c>
      <c r="B35" s="65"/>
      <c r="C35" s="65"/>
      <c r="D35" s="65"/>
      <c r="E35" s="66"/>
      <c r="F35" s="66"/>
      <c r="G35" s="66"/>
      <c r="H35" s="66"/>
      <c r="I35" s="66"/>
      <c r="J35" s="66"/>
    </row>
  </sheetData>
  <mergeCells count="23">
    <mergeCell ref="A1:J1"/>
    <mergeCell ref="A2:I2"/>
    <mergeCell ref="A3:A4"/>
    <mergeCell ref="B3:B4"/>
    <mergeCell ref="C3:C4"/>
    <mergeCell ref="D3:D4"/>
    <mergeCell ref="E3:F3"/>
    <mergeCell ref="G3:H3"/>
    <mergeCell ref="A5:I5"/>
    <mergeCell ref="A6:D6"/>
    <mergeCell ref="A9:D9"/>
    <mergeCell ref="A10:D10"/>
    <mergeCell ref="A13:D13"/>
    <mergeCell ref="A14:D14"/>
    <mergeCell ref="A22:D22"/>
    <mergeCell ref="A23:D23"/>
    <mergeCell ref="A25:D25"/>
    <mergeCell ref="A26:D26"/>
    <mergeCell ref="A35:D35"/>
    <mergeCell ref="E35:J35"/>
    <mergeCell ref="A32:D32"/>
    <mergeCell ref="A33:I33"/>
    <mergeCell ref="A34:D34"/>
  </mergeCells>
  <pageMargins left="0.7" right="0.7" top="0.75" bottom="0.75" header="0.3" footer="0.3"/>
  <pageSetup scale="69" orientation="portrait" r:id="rId1"/>
  <colBreaks count="1" manualBreakCount="1">
    <brk id="9" max="1048575" man="1"/>
  </col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summary</vt:lpstr>
      <vt:lpstr>HVAC</vt:lpstr>
      <vt:lpstr>Fire</vt:lpstr>
      <vt:lpstr>Fire!Print_Area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Pioneer Engineering</dc:creator>
  <cp:lastModifiedBy>Pioneer Engineering</cp:lastModifiedBy>
  <cp:lastPrinted>2022-12-07T08:09:01Z</cp:lastPrinted>
  <dcterms:created xsi:type="dcterms:W3CDTF">2022-11-16T12:11:52Z</dcterms:created>
  <dcterms:modified xsi:type="dcterms:W3CDTF">2022-12-07T08:09:51Z</dcterms:modified>
</cp:coreProperties>
</file>