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filterPrivacy="1" defaultThemeVersion="124226"/>
  <xr:revisionPtr revIDLastSave="0" documentId="13_ncr:1_{85EDC778-041D-40E2-9E57-F0D7D973363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Print_Area" localSheetId="0">Sheet1!$A$1:$H$39</definedName>
  </definedNames>
  <calcPr calcId="181029"/>
</workbook>
</file>

<file path=xl/calcChain.xml><?xml version="1.0" encoding="utf-8"?>
<calcChain xmlns="http://schemas.openxmlformats.org/spreadsheetml/2006/main">
  <c r="H23" i="1" l="1"/>
  <c r="G23" i="1"/>
  <c r="G24" i="1" l="1"/>
  <c r="H24" i="1"/>
  <c r="G25" i="1" l="1"/>
  <c r="N11" i="2"/>
  <c r="N14" i="2"/>
  <c r="N8" i="2"/>
  <c r="M9" i="2"/>
  <c r="N9" i="2" s="1"/>
  <c r="M10" i="2"/>
  <c r="M11" i="2"/>
  <c r="M12" i="2"/>
  <c r="N12" i="2" s="1"/>
  <c r="M13" i="2"/>
  <c r="N13" i="2" s="1"/>
  <c r="M14" i="2"/>
  <c r="M8" i="2"/>
  <c r="L9" i="2"/>
  <c r="L10" i="2"/>
  <c r="N10" i="2" s="1"/>
  <c r="L11" i="2"/>
  <c r="L12" i="2"/>
  <c r="L13" i="2"/>
  <c r="L14" i="2"/>
  <c r="L8" i="2"/>
  <c r="I8" i="2"/>
  <c r="H14" i="2"/>
  <c r="G14" i="2"/>
  <c r="I14" i="2" s="1"/>
  <c r="H13" i="2"/>
  <c r="G13" i="2"/>
  <c r="H12" i="2"/>
  <c r="G12" i="2"/>
  <c r="H11" i="2"/>
  <c r="G11" i="2"/>
  <c r="I11" i="2" s="1"/>
  <c r="H10" i="2"/>
  <c r="G10" i="2"/>
  <c r="I10" i="2" s="1"/>
  <c r="H9" i="2"/>
  <c r="G9" i="2"/>
  <c r="H8" i="2"/>
  <c r="G8" i="2"/>
  <c r="N15" i="2" l="1"/>
  <c r="I9" i="2"/>
  <c r="I15" i="2" s="1"/>
  <c r="I13" i="2"/>
  <c r="I12" i="2"/>
</calcChain>
</file>

<file path=xl/sharedStrings.xml><?xml version="1.0" encoding="utf-8"?>
<sst xmlns="http://schemas.openxmlformats.org/spreadsheetml/2006/main" count="54" uniqueCount="36">
  <si>
    <t>S. #</t>
  </si>
  <si>
    <t>Unit</t>
  </si>
  <si>
    <t>Attn: Mr. Farooq Tarmezi.</t>
  </si>
  <si>
    <t>Particulars</t>
  </si>
  <si>
    <t>Best Regards,</t>
  </si>
  <si>
    <t>Material rate</t>
  </si>
  <si>
    <t>Labour rate</t>
  </si>
  <si>
    <t>For Pioneer Services</t>
  </si>
  <si>
    <t>Sqft</t>
  </si>
  <si>
    <t>Sub Total Amount</t>
  </si>
  <si>
    <t>Approx Qty</t>
  </si>
  <si>
    <t>Mateial Amount</t>
  </si>
  <si>
    <t>Labour Amount</t>
  </si>
  <si>
    <t>Date</t>
  </si>
  <si>
    <t>Total Amount</t>
  </si>
  <si>
    <t>Supply &amp;  installation of Pre-insulated flexible duct 8" Dia.</t>
  </si>
  <si>
    <t>Rft</t>
  </si>
  <si>
    <t>Nos</t>
  </si>
  <si>
    <t>Comparison</t>
  </si>
  <si>
    <t>G.I Duct</t>
  </si>
  <si>
    <t>Insulation</t>
  </si>
  <si>
    <t>Jubilee clamp</t>
  </si>
  <si>
    <t>Round Neck</t>
  </si>
  <si>
    <t>Plenum</t>
  </si>
  <si>
    <t>Plenum insulation</t>
  </si>
  <si>
    <t>NASTP</t>
  </si>
  <si>
    <t>Pioneer</t>
  </si>
  <si>
    <t>Qty</t>
  </si>
  <si>
    <t>Material Amount</t>
  </si>
  <si>
    <t>Note: Above variation is without taxes i.e cash basis.</t>
  </si>
  <si>
    <t>M/S Director Development</t>
  </si>
  <si>
    <t>NASTP PAF Faisal Karachi</t>
  </si>
  <si>
    <t xml:space="preserve">Air Cdre S. M. Ghayassuddin </t>
  </si>
  <si>
    <t>Invoice for variation work</t>
  </si>
  <si>
    <t>Supply and Installation of Wire - NASTP.</t>
  </si>
  <si>
    <t>Supply  &amp;  Installation  of  6mm 3 core PVC PVC cable.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</si>
</sst>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3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1" applyNumberFormat="1" applyFont="1" applyAlignment="1">
      <alignment vertical="center"/>
    </xf>
    <xf numFmtId="164" fontId="4" fillId="0" borderId="0" xfId="1" applyNumberFormat="1" applyFont="1"/>
    <xf numFmtId="0" fontId="6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/>
    </xf>
    <xf numFmtId="0" fontId="8" fillId="0" borderId="0" xfId="0" applyFont="1"/>
    <xf numFmtId="0" fontId="4" fillId="0" borderId="0" xfId="0" applyFont="1" applyAlignment="1">
      <alignment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/>
    </xf>
    <xf numFmtId="164" fontId="9" fillId="0" borderId="1" xfId="1" applyNumberFormat="1" applyFont="1" applyBorder="1" applyAlignment="1">
      <alignment vertical="center"/>
    </xf>
    <xf numFmtId="0" fontId="7" fillId="0" borderId="0" xfId="0" applyFont="1"/>
    <xf numFmtId="0" fontId="10" fillId="0" borderId="0" xfId="0" applyFont="1" applyAlignment="1">
      <alignment horizontal="left" vertical="center"/>
    </xf>
    <xf numFmtId="164" fontId="7" fillId="0" borderId="0" xfId="0" applyNumberFormat="1" applyFont="1"/>
    <xf numFmtId="164" fontId="4" fillId="0" borderId="0" xfId="0" applyNumberFormat="1" applyFont="1"/>
    <xf numFmtId="164" fontId="9" fillId="0" borderId="1" xfId="1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164" fontId="12" fillId="0" borderId="1" xfId="1" applyNumberFormat="1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1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14" fillId="0" borderId="0" xfId="0" applyFont="1" applyAlignment="1">
      <alignment horizontal="left"/>
    </xf>
    <xf numFmtId="164" fontId="4" fillId="0" borderId="0" xfId="0" applyNumberFormat="1" applyFont="1" applyAlignment="1">
      <alignment vertical="center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horizontal="right"/>
    </xf>
    <xf numFmtId="164" fontId="15" fillId="0" borderId="2" xfId="1" applyNumberFormat="1" applyFont="1" applyBorder="1" applyAlignment="1">
      <alignment vertical="center"/>
    </xf>
    <xf numFmtId="164" fontId="9" fillId="0" borderId="1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vertical="center" wrapText="1"/>
    </xf>
    <xf numFmtId="164" fontId="9" fillId="0" borderId="3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 wrapText="1"/>
    </xf>
    <xf numFmtId="164" fontId="9" fillId="0" borderId="3" xfId="1" applyNumberFormat="1" applyFont="1" applyBorder="1" applyAlignment="1">
      <alignment vertical="center"/>
    </xf>
    <xf numFmtId="0" fontId="9" fillId="0" borderId="0" xfId="0" applyFont="1" applyAlignment="1">
      <alignment horizontal="center"/>
    </xf>
    <xf numFmtId="0" fontId="9" fillId="0" borderId="0" xfId="0" applyFont="1"/>
    <xf numFmtId="164" fontId="9" fillId="0" borderId="0" xfId="1" applyNumberFormat="1" applyFont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164" fontId="4" fillId="0" borderId="1" xfId="0" applyNumberFormat="1" applyFont="1" applyBorder="1" applyAlignment="1">
      <alignment vertical="center"/>
    </xf>
    <xf numFmtId="164" fontId="4" fillId="0" borderId="3" xfId="0" applyNumberFormat="1" applyFont="1" applyBorder="1" applyAlignment="1">
      <alignment vertical="center"/>
    </xf>
    <xf numFmtId="14" fontId="9" fillId="0" borderId="0" xfId="1" quotePrefix="1" applyNumberFormat="1" applyFont="1" applyBorder="1" applyAlignment="1">
      <alignment horizontal="right"/>
    </xf>
    <xf numFmtId="0" fontId="4" fillId="0" borderId="0" xfId="0" applyFont="1" applyAlignment="1">
      <alignment horizontal="left"/>
    </xf>
    <xf numFmtId="0" fontId="13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0" fontId="6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top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11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12" fillId="0" borderId="0" xfId="0" applyFont="1" applyAlignment="1">
      <alignment horizontal="right" vertical="center"/>
    </xf>
    <xf numFmtId="164" fontId="7" fillId="0" borderId="1" xfId="1" applyNumberFormat="1" applyFont="1" applyBorder="1" applyAlignment="1">
      <alignment horizontal="center" vertical="center"/>
    </xf>
    <xf numFmtId="164" fontId="16" fillId="0" borderId="1" xfId="1" applyNumberFormat="1" applyFont="1" applyBorder="1" applyAlignment="1">
      <alignment horizontal="center" vertical="center"/>
    </xf>
    <xf numFmtId="164" fontId="17" fillId="0" borderId="1" xfId="1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263850</xdr:colOff>
      <xdr:row>0</xdr:row>
      <xdr:rowOff>66675</xdr:rowOff>
    </xdr:from>
    <xdr:to>
      <xdr:col>1</xdr:col>
      <xdr:colOff>1294762</xdr:colOff>
      <xdr:row>3</xdr:row>
      <xdr:rowOff>182919</xdr:rowOff>
    </xdr:to>
    <xdr:pic>
      <xdr:nvPicPr>
        <xdr:cNvPr id="2" name="Picture 68">
          <a:extLst>
            <a:ext uri="{FF2B5EF4-FFF2-40B4-BE49-F238E27FC236}">
              <a16:creationId xmlns:a16="http://schemas.microsoft.com/office/drawing/2014/main" id="{4CBC3477-0D27-485E-818F-C66F3E1B94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8175" y="66675"/>
          <a:ext cx="1030912" cy="8306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1216793</xdr:colOff>
      <xdr:row>1</xdr:row>
      <xdr:rowOff>71017</xdr:rowOff>
    </xdr:from>
    <xdr:to>
      <xdr:col>7</xdr:col>
      <xdr:colOff>333375</xdr:colOff>
      <xdr:row>4</xdr:row>
      <xdr:rowOff>32593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E322D169-CDFB-4D1C-A34B-70F359BCEDA3}"/>
            </a:ext>
          </a:extLst>
        </xdr:cNvPr>
        <xdr:cNvSpPr txBox="1">
          <a:spLocks noChangeArrowheads="1"/>
        </xdr:cNvSpPr>
      </xdr:nvSpPr>
      <xdr:spPr bwMode="auto">
        <a:xfrm>
          <a:off x="1531118" y="309142"/>
          <a:ext cx="4726807" cy="67595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 editAs="oneCell">
    <xdr:from>
      <xdr:col>0</xdr:col>
      <xdr:colOff>171450</xdr:colOff>
      <xdr:row>35</xdr:row>
      <xdr:rowOff>208517</xdr:rowOff>
    </xdr:from>
    <xdr:to>
      <xdr:col>1</xdr:col>
      <xdr:colOff>724818</xdr:colOff>
      <xdr:row>38</xdr:row>
      <xdr:rowOff>161926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A9A929F-47CC-422F-ADE8-0F5D25BED9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8533367"/>
          <a:ext cx="867693" cy="6677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1692275</xdr:colOff>
      <xdr:row>19</xdr:row>
      <xdr:rowOff>38100</xdr:rowOff>
    </xdr:from>
    <xdr:to>
      <xdr:col>2</xdr:col>
      <xdr:colOff>371475</xdr:colOff>
      <xdr:row>22</xdr:row>
      <xdr:rowOff>105169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690C6C-FA0A-4836-9B73-02FDAFEFA1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6600" y="5334000"/>
          <a:ext cx="698500" cy="7814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O37"/>
  <sheetViews>
    <sheetView tabSelected="1" view="pageBreakPreview" topLeftCell="A13" zoomScaleNormal="100" zoomScaleSheetLayoutView="100" workbookViewId="0">
      <selection activeCell="A24" sqref="A24:F24"/>
    </sheetView>
  </sheetViews>
  <sheetFormatPr defaultColWidth="8.85546875" defaultRowHeight="18.75" x14ac:dyDescent="0.3"/>
  <cols>
    <col min="1" max="1" width="4.7109375" style="3" customWidth="1"/>
    <col min="2" max="2" width="40" style="2" customWidth="1"/>
    <col min="3" max="3" width="6.140625" style="3" bestFit="1" customWidth="1"/>
    <col min="4" max="4" width="7.140625" style="3" customWidth="1"/>
    <col min="5" max="5" width="10.5703125" style="4" customWidth="1"/>
    <col min="6" max="6" width="9.28515625" style="4" customWidth="1"/>
    <col min="7" max="7" width="11" style="4" bestFit="1" customWidth="1"/>
    <col min="8" max="8" width="13.140625" style="5" bestFit="1" customWidth="1"/>
    <col min="9" max="9" width="8.85546875" style="2"/>
    <col min="10" max="10" width="16" style="2" bestFit="1" customWidth="1"/>
    <col min="11" max="11" width="18.28515625" style="2" bestFit="1" customWidth="1"/>
    <col min="12" max="12" width="17.7109375" style="2" customWidth="1"/>
    <col min="13" max="16384" width="8.85546875" style="2"/>
  </cols>
  <sheetData>
    <row r="10" spans="1:15" s="41" customFormat="1" ht="15.75" x14ac:dyDescent="0.25">
      <c r="A10" s="40"/>
      <c r="C10" s="40"/>
      <c r="D10" s="40"/>
      <c r="E10" s="42"/>
      <c r="F10" s="50" t="s">
        <v>13</v>
      </c>
      <c r="G10" s="50"/>
      <c r="H10" s="47">
        <v>45224</v>
      </c>
    </row>
    <row r="11" spans="1:15" ht="9" customHeight="1" x14ac:dyDescent="0.3">
      <c r="A11" s="28"/>
      <c r="B11" s="28"/>
      <c r="C11" s="26"/>
      <c r="E11" s="2"/>
      <c r="F11" s="30"/>
      <c r="G11" s="30"/>
      <c r="H11" s="31"/>
    </row>
    <row r="12" spans="1:15" x14ac:dyDescent="0.3">
      <c r="A12" s="48" t="s">
        <v>30</v>
      </c>
      <c r="B12" s="27"/>
      <c r="C12" s="26"/>
      <c r="E12" s="2"/>
    </row>
    <row r="13" spans="1:15" x14ac:dyDescent="0.3">
      <c r="A13" s="49" t="s">
        <v>31</v>
      </c>
      <c r="B13" s="27"/>
      <c r="C13" s="26"/>
    </row>
    <row r="14" spans="1:15" ht="10.5" customHeight="1" x14ac:dyDescent="0.3"/>
    <row r="15" spans="1:15" ht="25.5" customHeight="1" x14ac:dyDescent="0.35">
      <c r="A15" s="53" t="s">
        <v>32</v>
      </c>
      <c r="B15" s="53"/>
      <c r="C15" s="53"/>
      <c r="D15" s="53"/>
      <c r="E15" s="53"/>
      <c r="F15" s="53"/>
      <c r="G15" s="53"/>
      <c r="H15" s="53"/>
    </row>
    <row r="16" spans="1:15" hidden="1" x14ac:dyDescent="0.3">
      <c r="A16" s="54" t="s">
        <v>2</v>
      </c>
      <c r="B16" s="54"/>
      <c r="C16" s="54"/>
      <c r="D16" s="54"/>
      <c r="E16" s="54"/>
      <c r="F16" s="54"/>
      <c r="G16" s="54"/>
      <c r="H16" s="54"/>
      <c r="I16" s="6"/>
      <c r="J16" s="6"/>
      <c r="K16" s="6"/>
      <c r="L16" s="6"/>
      <c r="M16" s="6"/>
      <c r="N16" s="4"/>
      <c r="O16" s="5"/>
    </row>
    <row r="17" spans="1:15" ht="4.5" customHeight="1" x14ac:dyDescent="0.35">
      <c r="A17" s="7"/>
      <c r="B17" s="7"/>
      <c r="C17" s="8"/>
      <c r="D17" s="7"/>
      <c r="E17" s="7"/>
      <c r="F17" s="7"/>
      <c r="G17" s="7"/>
      <c r="H17" s="7"/>
      <c r="I17" s="6"/>
      <c r="J17" s="6"/>
      <c r="K17" s="6"/>
      <c r="L17" s="6"/>
      <c r="M17" s="6"/>
      <c r="N17" s="4"/>
      <c r="O17" s="5"/>
    </row>
    <row r="18" spans="1:15" ht="40.5" customHeight="1" x14ac:dyDescent="0.5">
      <c r="A18" s="55" t="s">
        <v>33</v>
      </c>
      <c r="B18" s="55"/>
      <c r="C18" s="55"/>
      <c r="D18" s="55"/>
      <c r="E18" s="55"/>
      <c r="F18" s="55"/>
      <c r="G18" s="55"/>
      <c r="H18" s="55"/>
    </row>
    <row r="19" spans="1:15" ht="6" customHeight="1" x14ac:dyDescent="0.3"/>
    <row r="20" spans="1:15" ht="50.25" customHeight="1" x14ac:dyDescent="0.3">
      <c r="A20" s="56" t="s">
        <v>34</v>
      </c>
      <c r="B20" s="56"/>
      <c r="C20" s="56"/>
      <c r="D20" s="56"/>
      <c r="E20" s="56"/>
      <c r="F20" s="56"/>
      <c r="G20" s="56"/>
      <c r="H20" s="56"/>
    </row>
    <row r="22" spans="1:15" ht="31.5" x14ac:dyDescent="0.3">
      <c r="A22" s="22" t="s">
        <v>0</v>
      </c>
      <c r="B22" s="22" t="s">
        <v>3</v>
      </c>
      <c r="C22" s="22" t="s">
        <v>1</v>
      </c>
      <c r="D22" s="25" t="s">
        <v>27</v>
      </c>
      <c r="E22" s="23" t="s">
        <v>5</v>
      </c>
      <c r="F22" s="23" t="s">
        <v>6</v>
      </c>
      <c r="G22" s="23" t="s">
        <v>28</v>
      </c>
      <c r="H22" s="23" t="s">
        <v>12</v>
      </c>
    </row>
    <row r="23" spans="1:15" s="13" customFormat="1" ht="56.25" customHeight="1" x14ac:dyDescent="0.25">
      <c r="A23" s="15">
        <v>1</v>
      </c>
      <c r="B23" s="14" t="s">
        <v>35</v>
      </c>
      <c r="C23" s="15" t="s">
        <v>16</v>
      </c>
      <c r="D23" s="33">
        <v>182</v>
      </c>
      <c r="E23" s="21">
        <v>415</v>
      </c>
      <c r="F23" s="21">
        <v>100</v>
      </c>
      <c r="G23" s="16">
        <f>E23*D23</f>
        <v>75530</v>
      </c>
      <c r="H23" s="21">
        <f>F23*D23</f>
        <v>18200</v>
      </c>
      <c r="K23" s="29"/>
      <c r="L23" s="29"/>
    </row>
    <row r="24" spans="1:15" s="13" customFormat="1" ht="26.25" customHeight="1" x14ac:dyDescent="0.25">
      <c r="A24" s="57" t="s">
        <v>9</v>
      </c>
      <c r="B24" s="57"/>
      <c r="C24" s="57"/>
      <c r="D24" s="57"/>
      <c r="E24" s="57"/>
      <c r="F24" s="57"/>
      <c r="G24" s="32">
        <f>SUM(G23:G23)</f>
        <v>75530</v>
      </c>
      <c r="H24" s="32">
        <f>SUM(H23:H23)</f>
        <v>18200</v>
      </c>
    </row>
    <row r="25" spans="1:15" s="13" customFormat="1" ht="27.75" customHeight="1" x14ac:dyDescent="0.25">
      <c r="A25" s="57" t="s">
        <v>14</v>
      </c>
      <c r="B25" s="57"/>
      <c r="C25" s="57"/>
      <c r="D25" s="57"/>
      <c r="E25" s="57"/>
      <c r="F25" s="57"/>
      <c r="G25" s="58">
        <f>G24+H24</f>
        <v>93730</v>
      </c>
      <c r="H25" s="58"/>
    </row>
    <row r="26" spans="1:15" s="1" customFormat="1" ht="6.75" customHeight="1" x14ac:dyDescent="0.25">
      <c r="A26" s="52"/>
      <c r="B26" s="52"/>
      <c r="C26" s="52"/>
      <c r="D26" s="34"/>
    </row>
    <row r="27" spans="1:15" s="24" customFormat="1" ht="11.45" customHeight="1" x14ac:dyDescent="0.3">
      <c r="A27" s="51" t="s">
        <v>29</v>
      </c>
      <c r="B27" s="51"/>
      <c r="C27" s="51"/>
      <c r="D27" s="51"/>
      <c r="E27" s="51"/>
      <c r="F27" s="51"/>
      <c r="G27" s="51"/>
      <c r="H27" s="51"/>
    </row>
    <row r="28" spans="1:15" s="24" customFormat="1" ht="11.45" customHeight="1" x14ac:dyDescent="0.3">
      <c r="A28" s="51"/>
      <c r="B28" s="51"/>
      <c r="C28" s="51"/>
      <c r="D28" s="51"/>
      <c r="E28" s="51"/>
      <c r="F28" s="51"/>
      <c r="G28" s="51"/>
      <c r="H28" s="51"/>
    </row>
    <row r="29" spans="1:15" s="24" customFormat="1" ht="11.45" customHeight="1" x14ac:dyDescent="0.3">
      <c r="A29" s="51"/>
      <c r="B29" s="51"/>
      <c r="C29" s="51"/>
      <c r="D29" s="51"/>
      <c r="E29" s="51"/>
      <c r="F29" s="51"/>
      <c r="G29" s="51"/>
      <c r="H29" s="51"/>
    </row>
    <row r="30" spans="1:15" s="24" customFormat="1" ht="11.45" customHeight="1" x14ac:dyDescent="0.3">
      <c r="A30" s="51"/>
      <c r="B30" s="51"/>
      <c r="C30" s="51"/>
      <c r="D30" s="51"/>
      <c r="E30" s="51"/>
      <c r="F30" s="51"/>
      <c r="G30" s="51"/>
      <c r="H30" s="51"/>
    </row>
    <row r="31" spans="1:15" s="17" customFormat="1" x14ac:dyDescent="0.3">
      <c r="A31" s="51"/>
      <c r="B31" s="51"/>
      <c r="C31" s="51"/>
      <c r="D31" s="51"/>
      <c r="E31" s="51"/>
      <c r="F31" s="51"/>
      <c r="G31" s="51"/>
      <c r="H31" s="51"/>
      <c r="J31" s="19"/>
    </row>
    <row r="32" spans="1:15" ht="6" customHeight="1" x14ac:dyDescent="0.3">
      <c r="J32" s="20"/>
    </row>
    <row r="33" spans="1:2" x14ac:dyDescent="0.3">
      <c r="A33" s="9" t="s">
        <v>4</v>
      </c>
      <c r="B33" s="10"/>
    </row>
    <row r="34" spans="1:2" ht="10.5" customHeight="1" x14ac:dyDescent="0.3">
      <c r="A34" s="9"/>
      <c r="B34" s="10"/>
    </row>
    <row r="35" spans="1:2" ht="21" x14ac:dyDescent="0.3">
      <c r="A35" s="18" t="s">
        <v>7</v>
      </c>
      <c r="B35" s="10"/>
    </row>
    <row r="36" spans="1:2" x14ac:dyDescent="0.3">
      <c r="A36" s="9"/>
      <c r="B36" s="9"/>
    </row>
    <row r="37" spans="1:2" x14ac:dyDescent="0.3">
      <c r="A37" s="11"/>
      <c r="B37" s="12"/>
    </row>
  </sheetData>
  <mergeCells count="10">
    <mergeCell ref="F10:G10"/>
    <mergeCell ref="A27:H31"/>
    <mergeCell ref="A26:C26"/>
    <mergeCell ref="A15:H15"/>
    <mergeCell ref="A16:H16"/>
    <mergeCell ref="A18:H18"/>
    <mergeCell ref="A20:H20"/>
    <mergeCell ref="A24:F24"/>
    <mergeCell ref="A25:F25"/>
    <mergeCell ref="G25:H25"/>
  </mergeCells>
  <printOptions horizontalCentered="1"/>
  <pageMargins left="0" right="0" top="0" bottom="0" header="0.3" footer="0.3"/>
  <pageSetup paperSize="9" scale="8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5"/>
  <sheetViews>
    <sheetView topLeftCell="A2" workbookViewId="0">
      <selection activeCell="I22" sqref="I22"/>
    </sheetView>
  </sheetViews>
  <sheetFormatPr defaultColWidth="8.85546875" defaultRowHeight="18.75" x14ac:dyDescent="0.3"/>
  <cols>
    <col min="1" max="1" width="4.7109375" style="3" customWidth="1"/>
    <col min="2" max="2" width="30.28515625" style="2" customWidth="1"/>
    <col min="3" max="3" width="6.140625" style="3" bestFit="1" customWidth="1"/>
    <col min="4" max="4" width="9.5703125" style="3" customWidth="1"/>
    <col min="5" max="5" width="9.85546875" style="4" bestFit="1" customWidth="1"/>
    <col min="6" max="6" width="8.42578125" style="4" bestFit="1" customWidth="1"/>
    <col min="7" max="7" width="12.85546875" style="4" customWidth="1"/>
    <col min="8" max="8" width="12.85546875" style="5" bestFit="1" customWidth="1"/>
    <col min="9" max="9" width="14.5703125" style="2" bestFit="1" customWidth="1"/>
    <col min="10" max="10" width="10.42578125" style="2" bestFit="1" customWidth="1"/>
    <col min="11" max="11" width="9" style="2" bestFit="1" customWidth="1"/>
    <col min="12" max="12" width="12.7109375" style="2" customWidth="1"/>
    <col min="13" max="13" width="17" style="2" customWidth="1"/>
    <col min="14" max="14" width="16.5703125" style="2" customWidth="1"/>
    <col min="15" max="16384" width="8.85546875" style="2"/>
  </cols>
  <sheetData>
    <row r="1" spans="1:15" hidden="1" x14ac:dyDescent="0.3">
      <c r="A1" s="54" t="s">
        <v>2</v>
      </c>
      <c r="B1" s="54"/>
      <c r="C1" s="54"/>
      <c r="D1" s="54"/>
      <c r="E1" s="54"/>
      <c r="F1" s="54"/>
      <c r="G1" s="54"/>
      <c r="H1" s="54"/>
      <c r="I1" s="6"/>
      <c r="J1" s="6"/>
      <c r="K1" s="6"/>
      <c r="L1" s="6"/>
      <c r="M1" s="6"/>
      <c r="N1" s="4"/>
      <c r="O1" s="5"/>
    </row>
    <row r="2" spans="1:15" ht="9" customHeight="1" x14ac:dyDescent="0.35">
      <c r="A2" s="7"/>
      <c r="B2" s="7"/>
      <c r="C2" s="8"/>
      <c r="D2" s="7"/>
      <c r="E2" s="7"/>
      <c r="F2" s="7"/>
      <c r="G2" s="7"/>
      <c r="H2" s="7"/>
      <c r="I2" s="6"/>
      <c r="J2" s="6"/>
      <c r="K2" s="6"/>
      <c r="L2" s="6"/>
      <c r="M2" s="6"/>
      <c r="N2" s="4"/>
      <c r="O2" s="5"/>
    </row>
    <row r="3" spans="1:15" ht="31.5" customHeight="1" x14ac:dyDescent="0.3">
      <c r="A3" s="55" t="s">
        <v>18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</row>
    <row r="4" spans="1:15" ht="15" customHeight="1" x14ac:dyDescent="0.3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</row>
    <row r="5" spans="1:15" ht="33.75" customHeight="1" x14ac:dyDescent="0.3">
      <c r="A5" s="56"/>
      <c r="B5" s="56"/>
      <c r="C5" s="56"/>
      <c r="D5" s="56"/>
      <c r="E5" s="56"/>
      <c r="F5" s="56"/>
      <c r="G5" s="56"/>
      <c r="H5" s="56"/>
    </row>
    <row r="6" spans="1:15" ht="19.899999999999999" customHeight="1" x14ac:dyDescent="0.3">
      <c r="A6" s="43"/>
      <c r="B6" s="44"/>
      <c r="C6" s="43"/>
      <c r="D6" s="43"/>
      <c r="E6" s="59" t="s">
        <v>25</v>
      </c>
      <c r="F6" s="59"/>
      <c r="G6" s="59"/>
      <c r="H6" s="59"/>
      <c r="I6" s="59"/>
      <c r="J6" s="60" t="s">
        <v>26</v>
      </c>
      <c r="K6" s="60"/>
      <c r="L6" s="60"/>
      <c r="M6" s="60"/>
      <c r="N6" s="60"/>
    </row>
    <row r="7" spans="1:15" ht="54.75" customHeight="1" x14ac:dyDescent="0.3">
      <c r="A7" s="22" t="s">
        <v>0</v>
      </c>
      <c r="B7" s="22" t="s">
        <v>3</v>
      </c>
      <c r="C7" s="22" t="s">
        <v>1</v>
      </c>
      <c r="D7" s="25" t="s">
        <v>10</v>
      </c>
      <c r="E7" s="23" t="s">
        <v>5</v>
      </c>
      <c r="F7" s="23" t="s">
        <v>6</v>
      </c>
      <c r="G7" s="23" t="s">
        <v>11</v>
      </c>
      <c r="H7" s="23" t="s">
        <v>12</v>
      </c>
      <c r="I7" s="23" t="s">
        <v>14</v>
      </c>
      <c r="J7" s="23" t="s">
        <v>5</v>
      </c>
      <c r="K7" s="23" t="s">
        <v>6</v>
      </c>
      <c r="L7" s="23" t="s">
        <v>11</v>
      </c>
      <c r="M7" s="23" t="s">
        <v>12</v>
      </c>
      <c r="N7" s="23" t="s">
        <v>12</v>
      </c>
    </row>
    <row r="8" spans="1:15" s="13" customFormat="1" x14ac:dyDescent="0.25">
      <c r="A8" s="15">
        <v>1</v>
      </c>
      <c r="B8" s="14" t="s">
        <v>19</v>
      </c>
      <c r="C8" s="15" t="s">
        <v>8</v>
      </c>
      <c r="D8" s="33">
        <v>13000</v>
      </c>
      <c r="E8" s="21">
        <v>310</v>
      </c>
      <c r="F8" s="21">
        <v>80</v>
      </c>
      <c r="G8" s="16">
        <f>E8*D8</f>
        <v>4030000</v>
      </c>
      <c r="H8" s="21">
        <f>F8*D8</f>
        <v>1040000</v>
      </c>
      <c r="I8" s="21">
        <f>H8+G8</f>
        <v>5070000</v>
      </c>
      <c r="J8" s="21">
        <v>350</v>
      </c>
      <c r="K8" s="21">
        <v>80</v>
      </c>
      <c r="L8" s="16">
        <f>J8*D8</f>
        <v>4550000</v>
      </c>
      <c r="M8" s="21">
        <f>K8*D8</f>
        <v>1040000</v>
      </c>
      <c r="N8" s="45">
        <f>M8+L8</f>
        <v>5590000</v>
      </c>
    </row>
    <row r="9" spans="1:15" s="13" customFormat="1" x14ac:dyDescent="0.25">
      <c r="A9" s="15">
        <v>2</v>
      </c>
      <c r="B9" s="14" t="s">
        <v>20</v>
      </c>
      <c r="C9" s="15" t="s">
        <v>8</v>
      </c>
      <c r="D9" s="33">
        <v>13000</v>
      </c>
      <c r="E9" s="21">
        <v>165</v>
      </c>
      <c r="F9" s="21">
        <v>55</v>
      </c>
      <c r="G9" s="16">
        <f>E9*D9</f>
        <v>2145000</v>
      </c>
      <c r="H9" s="21">
        <f>F9*D9</f>
        <v>715000</v>
      </c>
      <c r="I9" s="21">
        <f t="shared" ref="I9:I14" si="0">H9+G9</f>
        <v>2860000</v>
      </c>
      <c r="J9" s="21">
        <v>210</v>
      </c>
      <c r="K9" s="21">
        <v>70</v>
      </c>
      <c r="L9" s="16">
        <f t="shared" ref="L9:L14" si="1">J9*D9</f>
        <v>2730000</v>
      </c>
      <c r="M9" s="21">
        <f t="shared" ref="M9:M14" si="2">K9*D9</f>
        <v>910000</v>
      </c>
      <c r="N9" s="45">
        <f t="shared" ref="N9:N14" si="3">M9+L9</f>
        <v>3640000</v>
      </c>
    </row>
    <row r="10" spans="1:15" s="13" customFormat="1" ht="45.75" customHeight="1" x14ac:dyDescent="0.25">
      <c r="A10" s="15">
        <v>3</v>
      </c>
      <c r="B10" s="14" t="s">
        <v>15</v>
      </c>
      <c r="C10" s="15" t="s">
        <v>16</v>
      </c>
      <c r="D10" s="33">
        <v>300</v>
      </c>
      <c r="E10" s="21">
        <v>650</v>
      </c>
      <c r="F10" s="21">
        <v>220</v>
      </c>
      <c r="G10" s="16">
        <f t="shared" ref="G10:G14" si="4">E10*D10</f>
        <v>195000</v>
      </c>
      <c r="H10" s="21">
        <f t="shared" ref="H10:H14" si="5">F10*D10</f>
        <v>66000</v>
      </c>
      <c r="I10" s="21">
        <f t="shared" si="0"/>
        <v>261000</v>
      </c>
      <c r="J10" s="21">
        <v>350</v>
      </c>
      <c r="K10" s="21">
        <v>100</v>
      </c>
      <c r="L10" s="16">
        <f t="shared" si="1"/>
        <v>105000</v>
      </c>
      <c r="M10" s="21">
        <f t="shared" si="2"/>
        <v>30000</v>
      </c>
      <c r="N10" s="45">
        <f t="shared" si="3"/>
        <v>135000</v>
      </c>
    </row>
    <row r="11" spans="1:15" s="13" customFormat="1" x14ac:dyDescent="0.25">
      <c r="A11" s="15">
        <v>4</v>
      </c>
      <c r="B11" s="14" t="s">
        <v>21</v>
      </c>
      <c r="C11" s="15" t="s">
        <v>17</v>
      </c>
      <c r="D11" s="33">
        <v>120</v>
      </c>
      <c r="E11" s="21">
        <v>850</v>
      </c>
      <c r="F11" s="21">
        <v>100</v>
      </c>
      <c r="G11" s="16">
        <f t="shared" si="4"/>
        <v>102000</v>
      </c>
      <c r="H11" s="21">
        <f t="shared" si="5"/>
        <v>12000</v>
      </c>
      <c r="I11" s="21">
        <f t="shared" si="0"/>
        <v>114000</v>
      </c>
      <c r="J11" s="21">
        <v>300</v>
      </c>
      <c r="K11" s="21">
        <v>25</v>
      </c>
      <c r="L11" s="16">
        <f t="shared" si="1"/>
        <v>36000</v>
      </c>
      <c r="M11" s="21">
        <f t="shared" si="2"/>
        <v>3000</v>
      </c>
      <c r="N11" s="45">
        <f t="shared" si="3"/>
        <v>39000</v>
      </c>
    </row>
    <row r="12" spans="1:15" s="13" customFormat="1" x14ac:dyDescent="0.25">
      <c r="A12" s="15">
        <v>5</v>
      </c>
      <c r="B12" s="14" t="s">
        <v>22</v>
      </c>
      <c r="C12" s="15" t="s">
        <v>17</v>
      </c>
      <c r="D12" s="33">
        <v>120</v>
      </c>
      <c r="E12" s="21">
        <v>1200</v>
      </c>
      <c r="F12" s="21">
        <v>250</v>
      </c>
      <c r="G12" s="16">
        <f t="shared" si="4"/>
        <v>144000</v>
      </c>
      <c r="H12" s="21">
        <f t="shared" si="5"/>
        <v>30000</v>
      </c>
      <c r="I12" s="21">
        <f t="shared" si="0"/>
        <v>174000</v>
      </c>
      <c r="J12" s="21">
        <v>400</v>
      </c>
      <c r="K12" s="21">
        <v>100</v>
      </c>
      <c r="L12" s="16">
        <f t="shared" si="1"/>
        <v>48000</v>
      </c>
      <c r="M12" s="21">
        <f t="shared" si="2"/>
        <v>12000</v>
      </c>
      <c r="N12" s="45">
        <f t="shared" si="3"/>
        <v>60000</v>
      </c>
    </row>
    <row r="13" spans="1:15" s="13" customFormat="1" x14ac:dyDescent="0.25">
      <c r="A13" s="15">
        <v>6</v>
      </c>
      <c r="B13" s="14" t="s">
        <v>23</v>
      </c>
      <c r="C13" s="15" t="s">
        <v>17</v>
      </c>
      <c r="D13" s="33">
        <v>60</v>
      </c>
      <c r="E13" s="21">
        <v>3300</v>
      </c>
      <c r="F13" s="21">
        <v>600</v>
      </c>
      <c r="G13" s="16">
        <f t="shared" si="4"/>
        <v>198000</v>
      </c>
      <c r="H13" s="21">
        <f t="shared" si="5"/>
        <v>36000</v>
      </c>
      <c r="I13" s="21">
        <f t="shared" si="0"/>
        <v>234000</v>
      </c>
      <c r="J13" s="21">
        <v>1600</v>
      </c>
      <c r="K13" s="21">
        <v>300</v>
      </c>
      <c r="L13" s="16">
        <f t="shared" si="1"/>
        <v>96000</v>
      </c>
      <c r="M13" s="21">
        <f t="shared" si="2"/>
        <v>18000</v>
      </c>
      <c r="N13" s="45">
        <f t="shared" si="3"/>
        <v>114000</v>
      </c>
    </row>
    <row r="14" spans="1:15" s="13" customFormat="1" ht="19.5" thickBot="1" x14ac:dyDescent="0.3">
      <c r="A14" s="35">
        <v>7</v>
      </c>
      <c r="B14" s="36" t="s">
        <v>24</v>
      </c>
      <c r="C14" s="35" t="s">
        <v>17</v>
      </c>
      <c r="D14" s="37">
        <v>60</v>
      </c>
      <c r="E14" s="38">
        <v>650</v>
      </c>
      <c r="F14" s="38">
        <v>250</v>
      </c>
      <c r="G14" s="39">
        <f t="shared" si="4"/>
        <v>39000</v>
      </c>
      <c r="H14" s="38">
        <f t="shared" si="5"/>
        <v>15000</v>
      </c>
      <c r="I14" s="38">
        <f t="shared" si="0"/>
        <v>54000</v>
      </c>
      <c r="J14" s="38">
        <v>1400</v>
      </c>
      <c r="K14" s="38">
        <v>200</v>
      </c>
      <c r="L14" s="39">
        <f t="shared" si="1"/>
        <v>84000</v>
      </c>
      <c r="M14" s="38">
        <f t="shared" si="2"/>
        <v>12000</v>
      </c>
      <c r="N14" s="46">
        <f t="shared" si="3"/>
        <v>96000</v>
      </c>
    </row>
    <row r="15" spans="1:15" ht="19.5" thickTop="1" x14ac:dyDescent="0.3">
      <c r="I15" s="19">
        <f>SUM(I8:I14)</f>
        <v>8767000</v>
      </c>
      <c r="N15" s="19">
        <f>SUM(N8:N14)</f>
        <v>9674000</v>
      </c>
    </row>
  </sheetData>
  <mergeCells count="5">
    <mergeCell ref="E6:I6"/>
    <mergeCell ref="J6:N6"/>
    <mergeCell ref="A3:N4"/>
    <mergeCell ref="A1:H1"/>
    <mergeCell ref="A5:H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2023-10-25T09:29:08Z</dcterms:modified>
</cp:coreProperties>
</file>