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2E205E80-68BA-499D-AF7D-0FB22D0803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HVAC!$A$1:$J$85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I75" i="2" l="1"/>
  <c r="J75" i="2" s="1"/>
  <c r="H75" i="2"/>
  <c r="I74" i="2"/>
  <c r="J74" i="2" s="1"/>
  <c r="H74" i="2"/>
  <c r="I73" i="2"/>
  <c r="J73" i="2" s="1"/>
  <c r="H73" i="2"/>
  <c r="I72" i="2"/>
  <c r="H72" i="2"/>
  <c r="J72" i="2" s="1"/>
  <c r="I71" i="2"/>
  <c r="J71" i="2" s="1"/>
  <c r="H71" i="2"/>
  <c r="I70" i="2"/>
  <c r="J70" i="2" s="1"/>
  <c r="H70" i="2"/>
  <c r="I68" i="2"/>
  <c r="H68" i="2"/>
  <c r="I67" i="2"/>
  <c r="H67" i="2"/>
  <c r="J67" i="2" s="1"/>
  <c r="I66" i="2"/>
  <c r="H66" i="2"/>
  <c r="I65" i="2"/>
  <c r="H65" i="2"/>
  <c r="I63" i="2"/>
  <c r="J63" i="2" s="1"/>
  <c r="H63" i="2"/>
  <c r="I62" i="2"/>
  <c r="H62" i="2"/>
  <c r="I61" i="2"/>
  <c r="J61" i="2" s="1"/>
  <c r="H61" i="2"/>
  <c r="I60" i="2"/>
  <c r="J60" i="2" s="1"/>
  <c r="H60" i="2"/>
  <c r="I59" i="2"/>
  <c r="H59" i="2"/>
  <c r="I55" i="2"/>
  <c r="H55" i="2"/>
  <c r="I54" i="2"/>
  <c r="J54" i="2" s="1"/>
  <c r="H54" i="2"/>
  <c r="I53" i="2"/>
  <c r="J53" i="2" s="1"/>
  <c r="H53" i="2"/>
  <c r="I52" i="2"/>
  <c r="J52" i="2" s="1"/>
  <c r="H52" i="2"/>
  <c r="I51" i="2"/>
  <c r="J51" i="2" s="1"/>
  <c r="H51" i="2"/>
  <c r="J50" i="2"/>
  <c r="I50" i="2"/>
  <c r="H50" i="2"/>
  <c r="I49" i="2"/>
  <c r="H49" i="2"/>
  <c r="I48" i="2"/>
  <c r="J48" i="2" s="1"/>
  <c r="H48" i="2"/>
  <c r="I47" i="2"/>
  <c r="J47" i="2" s="1"/>
  <c r="H47" i="2"/>
  <c r="I46" i="2"/>
  <c r="J46" i="2" s="1"/>
  <c r="H46" i="2"/>
  <c r="I45" i="2"/>
  <c r="J45" i="2" s="1"/>
  <c r="H45" i="2"/>
  <c r="I43" i="2"/>
  <c r="H43" i="2"/>
  <c r="I41" i="2"/>
  <c r="J41" i="2" s="1"/>
  <c r="H41" i="2"/>
  <c r="I40" i="2"/>
  <c r="H40" i="2"/>
  <c r="I39" i="2"/>
  <c r="J39" i="2" s="1"/>
  <c r="H39" i="2"/>
  <c r="I38" i="2"/>
  <c r="J38" i="2" s="1"/>
  <c r="H38" i="2"/>
  <c r="I36" i="2"/>
  <c r="J36" i="2" s="1"/>
  <c r="H36" i="2"/>
  <c r="J35" i="2"/>
  <c r="I35" i="2"/>
  <c r="H35" i="2"/>
  <c r="I33" i="2"/>
  <c r="H33" i="2"/>
  <c r="I32" i="2"/>
  <c r="J32" i="2" s="1"/>
  <c r="H32" i="2"/>
  <c r="I30" i="2"/>
  <c r="H30" i="2"/>
  <c r="I29" i="2"/>
  <c r="H29" i="2"/>
  <c r="I27" i="2"/>
  <c r="J27" i="2" s="1"/>
  <c r="H27" i="2"/>
  <c r="I25" i="2"/>
  <c r="J25" i="2" s="1"/>
  <c r="H25" i="2"/>
  <c r="I23" i="2"/>
  <c r="J23" i="2" s="1"/>
  <c r="H23" i="2"/>
  <c r="I28" i="2"/>
  <c r="H28" i="2"/>
  <c r="J65" i="2" l="1"/>
  <c r="J66" i="2"/>
  <c r="J68" i="2"/>
  <c r="J62" i="2"/>
  <c r="J59" i="2"/>
  <c r="J55" i="2"/>
  <c r="J49" i="2"/>
  <c r="J43" i="2"/>
  <c r="J40" i="2"/>
  <c r="J33" i="2"/>
  <c r="J30" i="2"/>
  <c r="J29" i="2"/>
  <c r="J28" i="2"/>
  <c r="J76" i="2" l="1"/>
</calcChain>
</file>

<file path=xl/sharedStrings.xml><?xml version="1.0" encoding="utf-8"?>
<sst xmlns="http://schemas.openxmlformats.org/spreadsheetml/2006/main" count="142" uniqueCount="73">
  <si>
    <t>S. #</t>
  </si>
  <si>
    <t>Description</t>
  </si>
  <si>
    <t>Unit</t>
  </si>
  <si>
    <t>Qty</t>
  </si>
  <si>
    <t>Labour Amount</t>
  </si>
  <si>
    <t>For PIONEER SERVICES</t>
  </si>
  <si>
    <t>Material Rate</t>
  </si>
  <si>
    <t>Labour Rate</t>
  </si>
  <si>
    <t>Material Amount</t>
  </si>
  <si>
    <t>NTN 4312149-7</t>
  </si>
  <si>
    <t>Total Amount Rs</t>
  </si>
  <si>
    <t>Sqft</t>
  </si>
  <si>
    <t>Total Amount</t>
  </si>
  <si>
    <t>Nos</t>
  </si>
  <si>
    <t>Supply and installation of Exhaust Air Louver as per drawings.</t>
  </si>
  <si>
    <t>Rft</t>
  </si>
  <si>
    <t>Job</t>
  </si>
  <si>
    <t>Thickness 2"</t>
  </si>
  <si>
    <t>Thickness 1-1/2"</t>
  </si>
  <si>
    <t>Supply, Installation, testing &amp; Commissioning of medium/low Machine made pressure G.I. sheet metal ducting complete in all respect.</t>
  </si>
  <si>
    <t>Supply and installation of Hanger &amp; supports for chilled water piping.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</si>
  <si>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</si>
  <si>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</si>
  <si>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</si>
  <si>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</si>
  <si>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</si>
  <si>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</si>
  <si>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</si>
  <si>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</si>
  <si>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</si>
  <si>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</si>
  <si>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</si>
  <si>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</si>
  <si>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</si>
  <si>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</si>
  <si>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</si>
  <si>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</si>
  <si>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</si>
  <si>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</si>
  <si>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</si>
  <si>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</si>
  <si>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</si>
  <si>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</si>
  <si>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</si>
  <si>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</si>
  <si>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</si>
  <si>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</si>
  <si>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</si>
  <si>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</si>
  <si>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</si>
  <si>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</si>
  <si>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</si>
  <si>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</si>
  <si>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</si>
  <si>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</si>
  <si>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</si>
  <si>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</si>
  <si>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</si>
  <si>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</si>
  <si>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red oxide Paint on pipes.</t>
  </si>
  <si>
    <t>Supply and installation of access door for fire / split damper.
Size 18 x 18</t>
  </si>
  <si>
    <t>Supply and installation of condensate drain with insulation.</t>
  </si>
  <si>
    <t>Removal of electrical cable trays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</si>
  <si>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</si>
  <si>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</si>
  <si>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BILL OF QUANTITIES</t>
  </si>
  <si>
    <t>Billed Qty</t>
  </si>
  <si>
    <t>RUNNING BILL</t>
  </si>
  <si>
    <t>Supply and installation of 1 inch thick Fiber Glass Insulation of density 24 kg/m3 with Aluminum Foil, tape, Canvas Cloth &amp;  anti fungus paint complete in all respect.</t>
  </si>
  <si>
    <t>M/S Y.H Associates</t>
  </si>
  <si>
    <t>DUCTING, INSULATION AND INSTALLATION OF HVAC PIPING AT ZONE - B GROUND FLOOR OF NASTP KARACHI BUILDING</t>
  </si>
  <si>
    <t>BILL</t>
  </si>
  <si>
    <t>15-08-23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</si>
</sst>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164" fontId="12" fillId="0" borderId="2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251821</xdr:colOff>
      <xdr:row>5</xdr:row>
      <xdr:rowOff>210126</xdr:rowOff>
    </xdr:from>
    <xdr:to>
      <xdr:col>18</xdr:col>
      <xdr:colOff>419101</xdr:colOff>
      <xdr:row>8</xdr:row>
      <xdr:rowOff>214311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284696" y="1384876"/>
          <a:ext cx="4493218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387352</xdr:colOff>
      <xdr:row>4</xdr:row>
      <xdr:rowOff>206374</xdr:rowOff>
    </xdr:from>
    <xdr:to>
      <xdr:col>12</xdr:col>
      <xdr:colOff>252413</xdr:colOff>
      <xdr:row>8</xdr:row>
      <xdr:rowOff>107065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56602" y="1150937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582612</xdr:colOff>
      <xdr:row>79</xdr:row>
      <xdr:rowOff>7939</xdr:rowOff>
    </xdr:from>
    <xdr:to>
      <xdr:col>14</xdr:col>
      <xdr:colOff>11494</xdr:colOff>
      <xdr:row>81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5487" y="24638002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86"/>
  <sheetViews>
    <sheetView tabSelected="1" topLeftCell="A61" zoomScale="120" zoomScaleNormal="120" zoomScaleSheetLayoutView="100" workbookViewId="0">
      <selection activeCell="F78" sqref="F78"/>
    </sheetView>
  </sheetViews>
  <sheetFormatPr defaultColWidth="8.85546875" defaultRowHeight="18.75" x14ac:dyDescent="0.3"/>
  <cols>
    <col min="1" max="1" width="4.28515625" style="4" customWidth="1"/>
    <col min="2" max="2" width="32.42578125" style="1" customWidth="1"/>
    <col min="3" max="3" width="5.7109375" style="4" customWidth="1"/>
    <col min="4" max="4" width="5.42578125" style="4" bestFit="1" customWidth="1"/>
    <col min="5" max="6" width="9" style="4" bestFit="1" customWidth="1"/>
    <col min="7" max="7" width="8.140625" style="4" customWidth="1"/>
    <col min="8" max="8" width="10.5703125" style="4" bestFit="1" customWidth="1"/>
    <col min="9" max="9" width="9" style="2" customWidth="1"/>
    <col min="10" max="10" width="13.5703125" style="1" customWidth="1"/>
    <col min="11" max="11" width="12.28515625" style="1" bestFit="1" customWidth="1"/>
    <col min="12" max="12" width="16" style="1" bestFit="1" customWidth="1"/>
    <col min="13" max="13" width="9.42578125" style="1" bestFit="1" customWidth="1"/>
    <col min="14" max="14" width="8.85546875" style="1"/>
    <col min="15" max="15" width="14.5703125" style="1" bestFit="1" customWidth="1"/>
    <col min="16" max="16" width="8.85546875" style="1"/>
    <col min="17" max="17" width="14.5703125" style="1" bestFit="1" customWidth="1"/>
    <col min="18" max="18" width="8.85546875" style="1"/>
    <col min="19" max="20" width="10.85546875" style="1" bestFit="1" customWidth="1"/>
    <col min="21" max="16384" width="8.85546875" style="1"/>
  </cols>
  <sheetData>
    <row r="4" spans="1:10" ht="18" customHeight="1" x14ac:dyDescent="0.3"/>
    <row r="5" spans="1:10" ht="18" customHeight="1" x14ac:dyDescent="0.3"/>
    <row r="6" spans="1:10" ht="18" customHeight="1" x14ac:dyDescent="0.3"/>
    <row r="7" spans="1:10" ht="18" customHeight="1" x14ac:dyDescent="0.3"/>
    <row r="8" spans="1:10" ht="18" customHeight="1" x14ac:dyDescent="0.3"/>
    <row r="9" spans="1:10" ht="18" customHeight="1" x14ac:dyDescent="0.3">
      <c r="A9" s="30" t="s">
        <v>69</v>
      </c>
      <c r="B9" s="31"/>
    </row>
    <row r="10" spans="1:10" x14ac:dyDescent="0.3">
      <c r="A10" s="32"/>
      <c r="B10" s="31"/>
      <c r="J10" s="3" t="s">
        <v>72</v>
      </c>
    </row>
    <row r="11" spans="1:10" ht="8.25" customHeight="1" x14ac:dyDescent="0.3">
      <c r="A11" s="41"/>
      <c r="B11" s="41"/>
      <c r="I11" s="1"/>
    </row>
    <row r="12" spans="1:10" ht="18" hidden="1" customHeight="1" x14ac:dyDescent="0.3">
      <c r="A12" s="12"/>
      <c r="B12" s="12"/>
      <c r="H12" s="42" t="s">
        <v>9</v>
      </c>
      <c r="I12" s="42"/>
    </row>
    <row r="13" spans="1:10" ht="33" customHeight="1" x14ac:dyDescent="0.3">
      <c r="A13" s="45" t="s">
        <v>71</v>
      </c>
      <c r="B13" s="45"/>
      <c r="C13" s="45"/>
      <c r="D13" s="45"/>
      <c r="E13" s="45"/>
      <c r="F13" s="45"/>
      <c r="G13" s="45"/>
      <c r="H13" s="45"/>
      <c r="I13" s="45"/>
      <c r="J13" s="45"/>
    </row>
    <row r="14" spans="1:10" ht="3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</row>
    <row r="15" spans="1:10" ht="6.75" customHeight="1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</row>
    <row r="16" spans="1:10" ht="5.45" customHeight="1" x14ac:dyDescent="0.3">
      <c r="A16" s="47" t="s">
        <v>70</v>
      </c>
      <c r="B16" s="47"/>
      <c r="C16" s="47"/>
      <c r="D16" s="47"/>
      <c r="E16" s="47"/>
      <c r="F16" s="47"/>
      <c r="G16" s="47"/>
      <c r="H16" s="47"/>
      <c r="I16" s="47"/>
      <c r="J16" s="47"/>
    </row>
    <row r="17" spans="1:10" ht="43.5" customHeight="1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 spans="1:10" ht="1.5" customHeight="1" x14ac:dyDescent="0.35">
      <c r="A18" s="5"/>
      <c r="B18" s="6"/>
      <c r="C18" s="5"/>
      <c r="D18" s="5"/>
      <c r="E18" s="5"/>
      <c r="F18" s="5"/>
      <c r="G18" s="5"/>
      <c r="H18" s="5"/>
      <c r="I18" s="7"/>
    </row>
    <row r="19" spans="1:10" ht="9" customHeight="1" thickBot="1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10" ht="36.75" customHeight="1" x14ac:dyDescent="0.3">
      <c r="A20" s="48" t="s">
        <v>65</v>
      </c>
      <c r="B20" s="49"/>
      <c r="C20" s="49"/>
      <c r="D20" s="49"/>
      <c r="E20" s="49"/>
      <c r="F20" s="50"/>
      <c r="G20" s="51" t="s">
        <v>67</v>
      </c>
      <c r="H20" s="49"/>
      <c r="I20" s="49"/>
      <c r="J20" s="52"/>
    </row>
    <row r="21" spans="1:10" ht="33" customHeight="1" x14ac:dyDescent="0.3">
      <c r="A21" s="19" t="s">
        <v>0</v>
      </c>
      <c r="B21" s="19" t="s">
        <v>1</v>
      </c>
      <c r="C21" s="19" t="s">
        <v>2</v>
      </c>
      <c r="D21" s="19" t="s">
        <v>3</v>
      </c>
      <c r="E21" s="20" t="s">
        <v>6</v>
      </c>
      <c r="F21" s="20" t="s">
        <v>7</v>
      </c>
      <c r="G21" s="20" t="s">
        <v>66</v>
      </c>
      <c r="H21" s="20" t="s">
        <v>8</v>
      </c>
      <c r="I21" s="21" t="s">
        <v>4</v>
      </c>
      <c r="J21" s="21" t="s">
        <v>12</v>
      </c>
    </row>
    <row r="22" spans="1:10" x14ac:dyDescent="0.3">
      <c r="A22" s="19"/>
      <c r="B22" s="28" t="s">
        <v>48</v>
      </c>
      <c r="C22" s="19"/>
      <c r="D22" s="19"/>
      <c r="E22" s="20"/>
      <c r="F22" s="20"/>
      <c r="G22" s="20"/>
      <c r="H22" s="20"/>
      <c r="I22" s="21"/>
      <c r="J22" s="21"/>
    </row>
    <row r="23" spans="1:10" ht="75.75" customHeight="1" x14ac:dyDescent="0.3">
      <c r="A23" s="22">
        <v>1</v>
      </c>
      <c r="B23" s="23" t="s">
        <v>19</v>
      </c>
      <c r="C23" s="22" t="s">
        <v>11</v>
      </c>
      <c r="D23" s="22">
        <v>9500</v>
      </c>
      <c r="E23" s="24">
        <v>350</v>
      </c>
      <c r="F23" s="24">
        <v>60</v>
      </c>
      <c r="G23" s="24">
        <v>13432</v>
      </c>
      <c r="H23" s="24">
        <f>G23*E23</f>
        <v>4701200</v>
      </c>
      <c r="I23" s="25">
        <f>G23*F23</f>
        <v>805920</v>
      </c>
      <c r="J23" s="25">
        <f>I23+H23</f>
        <v>5507120</v>
      </c>
    </row>
    <row r="24" spans="1:10" x14ac:dyDescent="0.3">
      <c r="A24" s="19"/>
      <c r="B24" s="28" t="s">
        <v>49</v>
      </c>
      <c r="C24" s="19"/>
      <c r="D24" s="19"/>
      <c r="E24" s="20"/>
      <c r="F24" s="20"/>
      <c r="G24" s="20"/>
      <c r="H24" s="20"/>
      <c r="I24" s="21"/>
      <c r="J24" s="21"/>
    </row>
    <row r="25" spans="1:10" ht="74.25" customHeight="1" x14ac:dyDescent="0.3">
      <c r="A25" s="22">
        <v>2</v>
      </c>
      <c r="B25" s="23" t="s">
        <v>68</v>
      </c>
      <c r="C25" s="22" t="s">
        <v>11</v>
      </c>
      <c r="D25" s="22">
        <v>9500</v>
      </c>
      <c r="E25" s="24">
        <v>160</v>
      </c>
      <c r="F25" s="24">
        <v>55</v>
      </c>
      <c r="G25" s="24">
        <v>13432</v>
      </c>
      <c r="H25" s="24">
        <f>G25*E25</f>
        <v>2149120</v>
      </c>
      <c r="I25" s="25">
        <f>G25*F25</f>
        <v>738760</v>
      </c>
      <c r="J25" s="25">
        <f>I25+H25</f>
        <v>2887880</v>
      </c>
    </row>
    <row r="26" spans="1:10" x14ac:dyDescent="0.3">
      <c r="A26" s="22"/>
      <c r="B26" s="28" t="s">
        <v>50</v>
      </c>
      <c r="C26" s="22"/>
      <c r="D26" s="22"/>
      <c r="E26" s="24"/>
      <c r="F26" s="24"/>
      <c r="G26" s="24"/>
      <c r="H26" s="24"/>
      <c r="I26" s="25"/>
      <c r="J26" s="25"/>
    </row>
    <row r="27" spans="1:10" ht="27.75" customHeight="1" x14ac:dyDescent="0.3">
      <c r="A27" s="22">
        <v>3</v>
      </c>
      <c r="B27" s="23" t="s">
        <v>57</v>
      </c>
      <c r="C27" s="22" t="s">
        <v>13</v>
      </c>
      <c r="D27" s="22">
        <v>124</v>
      </c>
      <c r="E27" s="24">
        <v>5500</v>
      </c>
      <c r="F27" s="24">
        <v>800</v>
      </c>
      <c r="G27" s="24">
        <v>128</v>
      </c>
      <c r="H27" s="24">
        <f>G27*E27</f>
        <v>704000</v>
      </c>
      <c r="I27" s="25">
        <f>G27*F27</f>
        <v>102400</v>
      </c>
      <c r="J27" s="25">
        <f>I27+H27</f>
        <v>806400</v>
      </c>
    </row>
    <row r="28" spans="1:10" ht="30" x14ac:dyDescent="0.3">
      <c r="A28" s="22">
        <v>4</v>
      </c>
      <c r="B28" s="23" t="s">
        <v>58</v>
      </c>
      <c r="C28" s="22"/>
      <c r="D28" s="22"/>
      <c r="E28" s="24"/>
      <c r="F28" s="24"/>
      <c r="G28" s="24"/>
      <c r="H28" s="24">
        <f t="shared" ref="H28" si="0">E28*D28</f>
        <v>0</v>
      </c>
      <c r="I28" s="25">
        <f t="shared" ref="I28" si="1">F28*D28</f>
        <v>0</v>
      </c>
      <c r="J28" s="25">
        <f t="shared" ref="J28:J30" si="2">I28+H28</f>
        <v>0</v>
      </c>
    </row>
    <row r="29" spans="1:10" x14ac:dyDescent="0.3">
      <c r="A29" s="22" t="s">
        <v>28</v>
      </c>
      <c r="B29" s="23" t="s">
        <v>46</v>
      </c>
      <c r="C29" s="22" t="s">
        <v>13</v>
      </c>
      <c r="D29" s="22">
        <v>39</v>
      </c>
      <c r="E29" s="24">
        <v>2200</v>
      </c>
      <c r="F29" s="24">
        <v>1000</v>
      </c>
      <c r="G29" s="24">
        <v>29</v>
      </c>
      <c r="H29" s="24">
        <f t="shared" ref="H29:H30" si="3">G29*E29</f>
        <v>63800</v>
      </c>
      <c r="I29" s="25">
        <f t="shared" ref="I29:I30" si="4">G29*F29</f>
        <v>29000</v>
      </c>
      <c r="J29" s="25">
        <f t="shared" si="2"/>
        <v>92800</v>
      </c>
    </row>
    <row r="30" spans="1:10" x14ac:dyDescent="0.3">
      <c r="A30" s="22" t="s">
        <v>29</v>
      </c>
      <c r="B30" s="23" t="s">
        <v>47</v>
      </c>
      <c r="C30" s="22" t="s">
        <v>13</v>
      </c>
      <c r="D30" s="22">
        <v>22</v>
      </c>
      <c r="E30" s="24">
        <v>3500</v>
      </c>
      <c r="F30" s="24">
        <v>1000</v>
      </c>
      <c r="G30" s="29">
        <v>12</v>
      </c>
      <c r="H30" s="24">
        <f t="shared" si="3"/>
        <v>42000</v>
      </c>
      <c r="I30" s="25">
        <f t="shared" si="4"/>
        <v>12000</v>
      </c>
      <c r="J30" s="25">
        <f t="shared" si="2"/>
        <v>54000</v>
      </c>
    </row>
    <row r="31" spans="1:10" ht="30" x14ac:dyDescent="0.3">
      <c r="A31" s="22">
        <v>5</v>
      </c>
      <c r="B31" s="23" t="s">
        <v>14</v>
      </c>
      <c r="C31" s="22"/>
      <c r="D31" s="22"/>
      <c r="E31" s="26"/>
      <c r="F31" s="26"/>
      <c r="G31" s="26"/>
      <c r="H31" s="26"/>
      <c r="I31" s="26"/>
      <c r="J31" s="25"/>
    </row>
    <row r="32" spans="1:10" x14ac:dyDescent="0.3">
      <c r="A32" s="22" t="s">
        <v>28</v>
      </c>
      <c r="B32" s="23" t="s">
        <v>25</v>
      </c>
      <c r="C32" s="22" t="s">
        <v>27</v>
      </c>
      <c r="D32" s="22">
        <v>2</v>
      </c>
      <c r="E32" s="24">
        <v>7500</v>
      </c>
      <c r="F32" s="24">
        <v>900</v>
      </c>
      <c r="G32" s="24">
        <v>1</v>
      </c>
      <c r="H32" s="24">
        <f t="shared" ref="H32:H33" si="5">G32*E32</f>
        <v>7500</v>
      </c>
      <c r="I32" s="25">
        <f t="shared" ref="I32:I33" si="6">G32*F32</f>
        <v>900</v>
      </c>
      <c r="J32" s="25">
        <f t="shared" ref="J32:J33" si="7">I32+H32</f>
        <v>8400</v>
      </c>
    </row>
    <row r="33" spans="1:10" x14ac:dyDescent="0.3">
      <c r="A33" s="22" t="s">
        <v>29</v>
      </c>
      <c r="B33" s="23" t="s">
        <v>26</v>
      </c>
      <c r="C33" s="22" t="s">
        <v>27</v>
      </c>
      <c r="D33" s="22">
        <v>2</v>
      </c>
      <c r="E33" s="24">
        <v>9000</v>
      </c>
      <c r="F33" s="24">
        <v>900</v>
      </c>
      <c r="G33" s="24">
        <v>1</v>
      </c>
      <c r="H33" s="24">
        <f t="shared" si="5"/>
        <v>9000</v>
      </c>
      <c r="I33" s="25">
        <f t="shared" si="6"/>
        <v>900</v>
      </c>
      <c r="J33" s="25">
        <f t="shared" si="7"/>
        <v>9900</v>
      </c>
    </row>
    <row r="34" spans="1:10" ht="30" x14ac:dyDescent="0.3">
      <c r="A34" s="22">
        <v>6</v>
      </c>
      <c r="B34" s="23" t="s">
        <v>23</v>
      </c>
      <c r="C34" s="22"/>
      <c r="D34" s="22"/>
      <c r="E34" s="24"/>
      <c r="F34" s="24"/>
      <c r="G34" s="24"/>
      <c r="H34" s="24"/>
      <c r="I34" s="25"/>
      <c r="J34" s="25"/>
    </row>
    <row r="35" spans="1:10" x14ac:dyDescent="0.3">
      <c r="A35" s="22" t="s">
        <v>28</v>
      </c>
      <c r="B35" s="23" t="s">
        <v>22</v>
      </c>
      <c r="C35" s="22" t="s">
        <v>13</v>
      </c>
      <c r="D35" s="22">
        <v>7</v>
      </c>
      <c r="E35" s="24">
        <v>14500</v>
      </c>
      <c r="F35" s="24">
        <v>1000</v>
      </c>
      <c r="G35" s="24">
        <v>7</v>
      </c>
      <c r="H35" s="24">
        <f t="shared" ref="H35:H36" si="8">G35*E35</f>
        <v>101500</v>
      </c>
      <c r="I35" s="25">
        <f t="shared" ref="I35:I36" si="9">G35*F35</f>
        <v>7000</v>
      </c>
      <c r="J35" s="25">
        <f t="shared" ref="J35:J36" si="10">I35+H35</f>
        <v>108500</v>
      </c>
    </row>
    <row r="36" spans="1:10" x14ac:dyDescent="0.3">
      <c r="A36" s="22" t="s">
        <v>29</v>
      </c>
      <c r="B36" s="23" t="s">
        <v>21</v>
      </c>
      <c r="C36" s="22" t="s">
        <v>13</v>
      </c>
      <c r="D36" s="22">
        <v>4</v>
      </c>
      <c r="E36" s="24">
        <v>10750</v>
      </c>
      <c r="F36" s="24">
        <v>1000</v>
      </c>
      <c r="G36" s="24">
        <v>4</v>
      </c>
      <c r="H36" s="24">
        <f t="shared" si="8"/>
        <v>43000</v>
      </c>
      <c r="I36" s="25">
        <f t="shared" si="9"/>
        <v>4000</v>
      </c>
      <c r="J36" s="25">
        <f t="shared" si="10"/>
        <v>47000</v>
      </c>
    </row>
    <row r="37" spans="1:10" ht="30" customHeight="1" x14ac:dyDescent="0.3">
      <c r="A37" s="22">
        <v>7</v>
      </c>
      <c r="B37" s="23" t="s">
        <v>24</v>
      </c>
      <c r="C37" s="22"/>
      <c r="D37" s="22"/>
      <c r="E37" s="24"/>
      <c r="F37" s="24"/>
      <c r="G37" s="24"/>
      <c r="H37" s="24"/>
      <c r="I37" s="25"/>
      <c r="J37" s="25"/>
    </row>
    <row r="38" spans="1:10" x14ac:dyDescent="0.3">
      <c r="A38" s="22" t="s">
        <v>28</v>
      </c>
      <c r="B38" s="23" t="s">
        <v>22</v>
      </c>
      <c r="C38" s="22" t="s">
        <v>13</v>
      </c>
      <c r="D38" s="22">
        <v>7</v>
      </c>
      <c r="E38" s="24">
        <v>14500</v>
      </c>
      <c r="F38" s="24">
        <v>1000</v>
      </c>
      <c r="G38" s="24">
        <v>7</v>
      </c>
      <c r="H38" s="24">
        <f t="shared" ref="H38:H41" si="11">G38*E38</f>
        <v>101500</v>
      </c>
      <c r="I38" s="25">
        <f t="shared" ref="I38:I41" si="12">G38*F38</f>
        <v>7000</v>
      </c>
      <c r="J38" s="25">
        <f t="shared" ref="J38:J41" si="13">I38+H38</f>
        <v>108500</v>
      </c>
    </row>
    <row r="39" spans="1:10" x14ac:dyDescent="0.3">
      <c r="A39" s="22" t="s">
        <v>29</v>
      </c>
      <c r="B39" s="23" t="s">
        <v>21</v>
      </c>
      <c r="C39" s="22" t="s">
        <v>13</v>
      </c>
      <c r="D39" s="22">
        <v>4</v>
      </c>
      <c r="E39" s="24">
        <v>11800</v>
      </c>
      <c r="F39" s="24">
        <v>1000</v>
      </c>
      <c r="G39" s="24">
        <v>4</v>
      </c>
      <c r="H39" s="24">
        <f t="shared" si="11"/>
        <v>47200</v>
      </c>
      <c r="I39" s="25">
        <f t="shared" si="12"/>
        <v>4000</v>
      </c>
      <c r="J39" s="25">
        <f t="shared" si="13"/>
        <v>51200</v>
      </c>
    </row>
    <row r="40" spans="1:10" ht="55.5" customHeight="1" x14ac:dyDescent="0.3">
      <c r="A40" s="22">
        <v>8</v>
      </c>
      <c r="B40" s="23" t="s">
        <v>60</v>
      </c>
      <c r="C40" s="22" t="s">
        <v>13</v>
      </c>
      <c r="D40" s="22">
        <v>11</v>
      </c>
      <c r="E40" s="24">
        <v>8000</v>
      </c>
      <c r="F40" s="24">
        <v>1000</v>
      </c>
      <c r="G40" s="24">
        <v>0</v>
      </c>
      <c r="H40" s="24">
        <f t="shared" si="11"/>
        <v>0</v>
      </c>
      <c r="I40" s="25">
        <f t="shared" si="12"/>
        <v>0</v>
      </c>
      <c r="J40" s="25">
        <f t="shared" si="13"/>
        <v>0</v>
      </c>
    </row>
    <row r="41" spans="1:10" ht="49.5" customHeight="1" x14ac:dyDescent="0.3">
      <c r="A41" s="22">
        <v>9</v>
      </c>
      <c r="B41" s="23" t="s">
        <v>56</v>
      </c>
      <c r="C41" s="22" t="s">
        <v>15</v>
      </c>
      <c r="D41" s="22">
        <v>200</v>
      </c>
      <c r="E41" s="29">
        <v>650</v>
      </c>
      <c r="F41" s="29">
        <v>80</v>
      </c>
      <c r="G41" s="29">
        <v>200</v>
      </c>
      <c r="H41" s="24">
        <f t="shared" si="11"/>
        <v>130000</v>
      </c>
      <c r="I41" s="25">
        <f t="shared" si="12"/>
        <v>16000</v>
      </c>
      <c r="J41" s="25">
        <f t="shared" si="13"/>
        <v>146000</v>
      </c>
    </row>
    <row r="42" spans="1:10" x14ac:dyDescent="0.3">
      <c r="A42" s="22"/>
      <c r="B42" s="28" t="s">
        <v>52</v>
      </c>
      <c r="C42" s="22"/>
      <c r="D42" s="22"/>
      <c r="E42" s="24"/>
      <c r="F42" s="24"/>
      <c r="G42" s="24"/>
      <c r="H42" s="24"/>
      <c r="I42" s="25"/>
      <c r="J42" s="25"/>
    </row>
    <row r="43" spans="1:10" ht="75" x14ac:dyDescent="0.3">
      <c r="A43" s="22">
        <v>10</v>
      </c>
      <c r="B43" s="23" t="s">
        <v>55</v>
      </c>
      <c r="C43" s="22" t="s">
        <v>16</v>
      </c>
      <c r="D43" s="22">
        <v>1</v>
      </c>
      <c r="E43" s="24">
        <v>200000</v>
      </c>
      <c r="F43" s="24">
        <v>75000</v>
      </c>
      <c r="G43" s="24">
        <v>1</v>
      </c>
      <c r="H43" s="24">
        <f>G43*E43</f>
        <v>200000</v>
      </c>
      <c r="I43" s="25">
        <f>G43*F43</f>
        <v>75000</v>
      </c>
      <c r="J43" s="25">
        <f>I43+H43</f>
        <v>275000</v>
      </c>
    </row>
    <row r="44" spans="1:10" ht="75" x14ac:dyDescent="0.3">
      <c r="A44" s="22">
        <v>11</v>
      </c>
      <c r="B44" s="23" t="s">
        <v>63</v>
      </c>
      <c r="C44" s="22"/>
      <c r="D44" s="22"/>
      <c r="E44" s="24"/>
      <c r="F44" s="24"/>
      <c r="G44" s="24"/>
      <c r="H44" s="24"/>
      <c r="I44" s="25"/>
      <c r="J44" s="25"/>
    </row>
    <row r="45" spans="1:10" x14ac:dyDescent="0.3">
      <c r="A45" s="22" t="s">
        <v>28</v>
      </c>
      <c r="B45" s="23" t="s">
        <v>37</v>
      </c>
      <c r="C45" s="22" t="s">
        <v>15</v>
      </c>
      <c r="D45" s="22">
        <v>350</v>
      </c>
      <c r="E45" s="24">
        <v>0</v>
      </c>
      <c r="F45" s="24">
        <v>575</v>
      </c>
      <c r="G45" s="24">
        <v>521</v>
      </c>
      <c r="H45" s="24">
        <f t="shared" ref="H45:H55" si="14">G45*E45</f>
        <v>0</v>
      </c>
      <c r="I45" s="25">
        <f t="shared" ref="I45:I55" si="15">G45*F45</f>
        <v>299575</v>
      </c>
      <c r="J45" s="25">
        <f t="shared" ref="J45:J55" si="16">I45+H45</f>
        <v>299575</v>
      </c>
    </row>
    <row r="46" spans="1:10" x14ac:dyDescent="0.3">
      <c r="A46" s="22" t="s">
        <v>29</v>
      </c>
      <c r="B46" s="23" t="s">
        <v>38</v>
      </c>
      <c r="C46" s="22" t="s">
        <v>15</v>
      </c>
      <c r="D46" s="22">
        <v>130</v>
      </c>
      <c r="E46" s="24">
        <v>0</v>
      </c>
      <c r="F46" s="24">
        <v>475</v>
      </c>
      <c r="G46" s="24">
        <v>549</v>
      </c>
      <c r="H46" s="24">
        <f t="shared" si="14"/>
        <v>0</v>
      </c>
      <c r="I46" s="25">
        <f t="shared" si="15"/>
        <v>260775</v>
      </c>
      <c r="J46" s="25">
        <f t="shared" si="16"/>
        <v>260775</v>
      </c>
    </row>
    <row r="47" spans="1:10" x14ac:dyDescent="0.3">
      <c r="A47" s="22" t="s">
        <v>30</v>
      </c>
      <c r="B47" s="23" t="s">
        <v>39</v>
      </c>
      <c r="C47" s="22" t="s">
        <v>15</v>
      </c>
      <c r="D47" s="22">
        <v>350</v>
      </c>
      <c r="E47" s="24">
        <v>0</v>
      </c>
      <c r="F47" s="24">
        <v>425</v>
      </c>
      <c r="G47" s="24">
        <v>172</v>
      </c>
      <c r="H47" s="24">
        <f t="shared" si="14"/>
        <v>0</v>
      </c>
      <c r="I47" s="25">
        <f t="shared" si="15"/>
        <v>73100</v>
      </c>
      <c r="J47" s="25">
        <f t="shared" si="16"/>
        <v>73100</v>
      </c>
    </row>
    <row r="48" spans="1:10" x14ac:dyDescent="0.3">
      <c r="A48" s="22" t="s">
        <v>31</v>
      </c>
      <c r="B48" s="23" t="s">
        <v>45</v>
      </c>
      <c r="C48" s="22" t="s">
        <v>15</v>
      </c>
      <c r="D48" s="22">
        <v>650</v>
      </c>
      <c r="E48" s="24">
        <v>0</v>
      </c>
      <c r="F48" s="24">
        <v>375</v>
      </c>
      <c r="G48" s="24">
        <v>256</v>
      </c>
      <c r="H48" s="24">
        <f t="shared" si="14"/>
        <v>0</v>
      </c>
      <c r="I48" s="25">
        <f t="shared" si="15"/>
        <v>96000</v>
      </c>
      <c r="J48" s="25">
        <f t="shared" si="16"/>
        <v>96000</v>
      </c>
    </row>
    <row r="49" spans="1:10" x14ac:dyDescent="0.3">
      <c r="A49" s="22" t="s">
        <v>32</v>
      </c>
      <c r="B49" s="23" t="s">
        <v>40</v>
      </c>
      <c r="C49" s="22" t="s">
        <v>15</v>
      </c>
      <c r="D49" s="22">
        <v>400</v>
      </c>
      <c r="E49" s="24">
        <v>0</v>
      </c>
      <c r="F49" s="24">
        <v>325</v>
      </c>
      <c r="G49" s="24">
        <v>148</v>
      </c>
      <c r="H49" s="24">
        <f t="shared" si="14"/>
        <v>0</v>
      </c>
      <c r="I49" s="25">
        <f t="shared" si="15"/>
        <v>48100</v>
      </c>
      <c r="J49" s="25">
        <f t="shared" si="16"/>
        <v>48100</v>
      </c>
    </row>
    <row r="50" spans="1:10" x14ac:dyDescent="0.3">
      <c r="A50" s="22" t="s">
        <v>33</v>
      </c>
      <c r="B50" s="23" t="s">
        <v>41</v>
      </c>
      <c r="C50" s="22" t="s">
        <v>15</v>
      </c>
      <c r="D50" s="22">
        <v>200</v>
      </c>
      <c r="E50" s="24">
        <v>0</v>
      </c>
      <c r="F50" s="24">
        <v>275</v>
      </c>
      <c r="G50" s="24">
        <v>179</v>
      </c>
      <c r="H50" s="24">
        <f t="shared" si="14"/>
        <v>0</v>
      </c>
      <c r="I50" s="25">
        <f t="shared" si="15"/>
        <v>49225</v>
      </c>
      <c r="J50" s="25">
        <f t="shared" si="16"/>
        <v>49225</v>
      </c>
    </row>
    <row r="51" spans="1:10" x14ac:dyDescent="0.3">
      <c r="A51" s="22" t="s">
        <v>34</v>
      </c>
      <c r="B51" s="23" t="s">
        <v>42</v>
      </c>
      <c r="C51" s="22" t="s">
        <v>15</v>
      </c>
      <c r="D51" s="22">
        <v>320</v>
      </c>
      <c r="E51" s="24">
        <v>0</v>
      </c>
      <c r="F51" s="24">
        <v>250</v>
      </c>
      <c r="G51" s="24">
        <v>159</v>
      </c>
      <c r="H51" s="24">
        <f t="shared" si="14"/>
        <v>0</v>
      </c>
      <c r="I51" s="25">
        <f t="shared" si="15"/>
        <v>39750</v>
      </c>
      <c r="J51" s="25">
        <f t="shared" si="16"/>
        <v>39750</v>
      </c>
    </row>
    <row r="52" spans="1:10" x14ac:dyDescent="0.3">
      <c r="A52" s="22" t="s">
        <v>35</v>
      </c>
      <c r="B52" s="23" t="s">
        <v>43</v>
      </c>
      <c r="C52" s="22" t="s">
        <v>15</v>
      </c>
      <c r="D52" s="22">
        <v>180</v>
      </c>
      <c r="E52" s="24">
        <v>0</v>
      </c>
      <c r="F52" s="24">
        <v>225</v>
      </c>
      <c r="G52" s="24">
        <v>84</v>
      </c>
      <c r="H52" s="24">
        <f t="shared" si="14"/>
        <v>0</v>
      </c>
      <c r="I52" s="25">
        <f t="shared" si="15"/>
        <v>18900</v>
      </c>
      <c r="J52" s="25">
        <f t="shared" si="16"/>
        <v>18900</v>
      </c>
    </row>
    <row r="53" spans="1:10" x14ac:dyDescent="0.3">
      <c r="A53" s="22" t="s">
        <v>36</v>
      </c>
      <c r="B53" s="23" t="s">
        <v>44</v>
      </c>
      <c r="C53" s="22" t="s">
        <v>15</v>
      </c>
      <c r="D53" s="22">
        <v>200</v>
      </c>
      <c r="E53" s="24">
        <v>0</v>
      </c>
      <c r="F53" s="24">
        <v>175</v>
      </c>
      <c r="G53" s="24">
        <v>0</v>
      </c>
      <c r="H53" s="24">
        <f t="shared" si="14"/>
        <v>0</v>
      </c>
      <c r="I53" s="25">
        <f t="shared" si="15"/>
        <v>0</v>
      </c>
      <c r="J53" s="25">
        <f t="shared" si="16"/>
        <v>0</v>
      </c>
    </row>
    <row r="54" spans="1:10" ht="45" x14ac:dyDescent="0.3">
      <c r="A54" s="22">
        <v>12</v>
      </c>
      <c r="B54" s="23" t="s">
        <v>51</v>
      </c>
      <c r="C54" s="22" t="s">
        <v>16</v>
      </c>
      <c r="D54" s="22">
        <v>1</v>
      </c>
      <c r="E54" s="24">
        <v>15000</v>
      </c>
      <c r="F54" s="24">
        <v>20000</v>
      </c>
      <c r="G54" s="24">
        <v>1</v>
      </c>
      <c r="H54" s="24">
        <f t="shared" si="14"/>
        <v>15000</v>
      </c>
      <c r="I54" s="25">
        <f t="shared" si="15"/>
        <v>20000</v>
      </c>
      <c r="J54" s="25">
        <f t="shared" si="16"/>
        <v>35000</v>
      </c>
    </row>
    <row r="55" spans="1:10" ht="60" x14ac:dyDescent="0.3">
      <c r="A55" s="22">
        <v>13</v>
      </c>
      <c r="B55" s="23" t="s">
        <v>54</v>
      </c>
      <c r="C55" s="22" t="s">
        <v>16</v>
      </c>
      <c r="D55" s="22">
        <v>1</v>
      </c>
      <c r="E55" s="24">
        <v>400000</v>
      </c>
      <c r="F55" s="24">
        <v>80000</v>
      </c>
      <c r="G55" s="24">
        <v>1</v>
      </c>
      <c r="H55" s="24">
        <f t="shared" si="14"/>
        <v>400000</v>
      </c>
      <c r="I55" s="25">
        <f t="shared" si="15"/>
        <v>80000</v>
      </c>
      <c r="J55" s="25">
        <f t="shared" si="16"/>
        <v>480000</v>
      </c>
    </row>
    <row r="56" spans="1:10" x14ac:dyDescent="0.3">
      <c r="A56" s="22"/>
      <c r="B56" s="28" t="s">
        <v>53</v>
      </c>
      <c r="C56" s="22"/>
      <c r="D56" s="22"/>
      <c r="E56" s="24"/>
      <c r="F56" s="24"/>
      <c r="G56" s="24"/>
      <c r="H56" s="24"/>
      <c r="I56" s="25"/>
      <c r="J56" s="25"/>
    </row>
    <row r="57" spans="1:10" ht="81" customHeight="1" x14ac:dyDescent="0.3">
      <c r="A57" s="22">
        <v>14</v>
      </c>
      <c r="B57" s="23" t="s">
        <v>64</v>
      </c>
      <c r="C57" s="22"/>
      <c r="D57" s="22"/>
      <c r="E57" s="24"/>
      <c r="F57" s="24"/>
      <c r="G57" s="24"/>
      <c r="H57" s="24"/>
      <c r="I57" s="25"/>
      <c r="J57" s="25"/>
    </row>
    <row r="58" spans="1:10" x14ac:dyDescent="0.3">
      <c r="A58" s="22"/>
      <c r="B58" s="27" t="s">
        <v>17</v>
      </c>
      <c r="C58" s="22"/>
      <c r="D58" s="22"/>
      <c r="E58" s="24"/>
      <c r="F58" s="24"/>
      <c r="G58" s="24"/>
      <c r="H58" s="24"/>
      <c r="I58" s="25"/>
      <c r="J58" s="25"/>
    </row>
    <row r="59" spans="1:10" x14ac:dyDescent="0.3">
      <c r="A59" s="22" t="s">
        <v>28</v>
      </c>
      <c r="B59" s="23" t="s">
        <v>37</v>
      </c>
      <c r="C59" s="22" t="s">
        <v>15</v>
      </c>
      <c r="D59" s="22">
        <v>350</v>
      </c>
      <c r="E59" s="24">
        <v>2580</v>
      </c>
      <c r="F59" s="24">
        <v>285</v>
      </c>
      <c r="G59" s="24">
        <v>521</v>
      </c>
      <c r="H59" s="24">
        <f t="shared" ref="H59:H63" si="17">G59*E59</f>
        <v>1344180</v>
      </c>
      <c r="I59" s="25">
        <f t="shared" ref="I59:I63" si="18">G59*F59</f>
        <v>148485</v>
      </c>
      <c r="J59" s="25">
        <f t="shared" ref="J59:J63" si="19">I59+H59</f>
        <v>1492665</v>
      </c>
    </row>
    <row r="60" spans="1:10" x14ac:dyDescent="0.3">
      <c r="A60" s="22" t="s">
        <v>29</v>
      </c>
      <c r="B60" s="23" t="s">
        <v>38</v>
      </c>
      <c r="C60" s="22" t="s">
        <v>15</v>
      </c>
      <c r="D60" s="22">
        <v>130</v>
      </c>
      <c r="E60" s="24">
        <v>2080</v>
      </c>
      <c r="F60" s="24">
        <v>255</v>
      </c>
      <c r="G60" s="24">
        <v>549</v>
      </c>
      <c r="H60" s="24">
        <f t="shared" si="17"/>
        <v>1141920</v>
      </c>
      <c r="I60" s="25">
        <f t="shared" si="18"/>
        <v>139995</v>
      </c>
      <c r="J60" s="25">
        <f t="shared" si="19"/>
        <v>1281915</v>
      </c>
    </row>
    <row r="61" spans="1:10" x14ac:dyDescent="0.3">
      <c r="A61" s="22" t="s">
        <v>30</v>
      </c>
      <c r="B61" s="23" t="s">
        <v>39</v>
      </c>
      <c r="C61" s="22" t="s">
        <v>15</v>
      </c>
      <c r="D61" s="22">
        <v>350</v>
      </c>
      <c r="E61" s="24">
        <v>1730</v>
      </c>
      <c r="F61" s="24">
        <v>235</v>
      </c>
      <c r="G61" s="24">
        <v>172</v>
      </c>
      <c r="H61" s="24">
        <f t="shared" si="17"/>
        <v>297560</v>
      </c>
      <c r="I61" s="25">
        <f t="shared" si="18"/>
        <v>40420</v>
      </c>
      <c r="J61" s="25">
        <f t="shared" si="19"/>
        <v>337980</v>
      </c>
    </row>
    <row r="62" spans="1:10" x14ac:dyDescent="0.3">
      <c r="A62" s="22" t="s">
        <v>31</v>
      </c>
      <c r="B62" s="23" t="s">
        <v>45</v>
      </c>
      <c r="C62" s="22" t="s">
        <v>15</v>
      </c>
      <c r="D62" s="22">
        <v>650</v>
      </c>
      <c r="E62" s="24">
        <v>1700</v>
      </c>
      <c r="F62" s="24">
        <v>230</v>
      </c>
      <c r="G62" s="24">
        <v>256</v>
      </c>
      <c r="H62" s="24">
        <f t="shared" si="17"/>
        <v>435200</v>
      </c>
      <c r="I62" s="25">
        <f t="shared" si="18"/>
        <v>58880</v>
      </c>
      <c r="J62" s="25">
        <f t="shared" si="19"/>
        <v>494080</v>
      </c>
    </row>
    <row r="63" spans="1:10" x14ac:dyDescent="0.3">
      <c r="A63" s="22" t="s">
        <v>32</v>
      </c>
      <c r="B63" s="23" t="s">
        <v>40</v>
      </c>
      <c r="C63" s="22" t="s">
        <v>15</v>
      </c>
      <c r="D63" s="22">
        <v>400</v>
      </c>
      <c r="E63" s="24">
        <v>1250</v>
      </c>
      <c r="F63" s="24">
        <v>225</v>
      </c>
      <c r="G63" s="24">
        <v>148</v>
      </c>
      <c r="H63" s="24">
        <f t="shared" si="17"/>
        <v>185000</v>
      </c>
      <c r="I63" s="25">
        <f t="shared" si="18"/>
        <v>33300</v>
      </c>
      <c r="J63" s="25">
        <f t="shared" si="19"/>
        <v>218300</v>
      </c>
    </row>
    <row r="64" spans="1:10" x14ac:dyDescent="0.3">
      <c r="A64" s="22"/>
      <c r="B64" s="27" t="s">
        <v>18</v>
      </c>
      <c r="C64" s="22"/>
      <c r="D64" s="22"/>
      <c r="E64" s="24"/>
      <c r="F64" s="24"/>
      <c r="G64" s="24"/>
      <c r="H64" s="24"/>
      <c r="I64" s="25"/>
      <c r="J64" s="25"/>
    </row>
    <row r="65" spans="1:12" x14ac:dyDescent="0.3">
      <c r="A65" s="22" t="s">
        <v>28</v>
      </c>
      <c r="B65" s="23" t="s">
        <v>41</v>
      </c>
      <c r="C65" s="22" t="s">
        <v>15</v>
      </c>
      <c r="D65" s="22">
        <v>200</v>
      </c>
      <c r="E65" s="24">
        <v>1125</v>
      </c>
      <c r="F65" s="24">
        <v>215</v>
      </c>
      <c r="G65" s="24">
        <v>179</v>
      </c>
      <c r="H65" s="24">
        <f t="shared" ref="H65:H68" si="20">G65*E65</f>
        <v>201375</v>
      </c>
      <c r="I65" s="25">
        <f t="shared" ref="I65:I68" si="21">G65*F65</f>
        <v>38485</v>
      </c>
      <c r="J65" s="25">
        <f t="shared" ref="J65:J68" si="22">I65+H65</f>
        <v>239860</v>
      </c>
    </row>
    <row r="66" spans="1:12" x14ac:dyDescent="0.3">
      <c r="A66" s="22" t="s">
        <v>29</v>
      </c>
      <c r="B66" s="23" t="s">
        <v>42</v>
      </c>
      <c r="C66" s="22" t="s">
        <v>15</v>
      </c>
      <c r="D66" s="22">
        <v>320</v>
      </c>
      <c r="E66" s="24">
        <v>980</v>
      </c>
      <c r="F66" s="24">
        <v>200</v>
      </c>
      <c r="G66" s="24">
        <v>159</v>
      </c>
      <c r="H66" s="24">
        <f t="shared" si="20"/>
        <v>155820</v>
      </c>
      <c r="I66" s="25">
        <f t="shared" si="21"/>
        <v>31800</v>
      </c>
      <c r="J66" s="25">
        <f t="shared" si="22"/>
        <v>187620</v>
      </c>
    </row>
    <row r="67" spans="1:12" x14ac:dyDescent="0.3">
      <c r="A67" s="22" t="s">
        <v>30</v>
      </c>
      <c r="B67" s="23" t="s">
        <v>43</v>
      </c>
      <c r="C67" s="22" t="s">
        <v>15</v>
      </c>
      <c r="D67" s="22">
        <v>180</v>
      </c>
      <c r="E67" s="24">
        <v>975</v>
      </c>
      <c r="F67" s="24">
        <v>180</v>
      </c>
      <c r="G67" s="24">
        <v>84</v>
      </c>
      <c r="H67" s="24">
        <f t="shared" si="20"/>
        <v>81900</v>
      </c>
      <c r="I67" s="25">
        <f t="shared" si="21"/>
        <v>15120</v>
      </c>
      <c r="J67" s="25">
        <f t="shared" si="22"/>
        <v>97020</v>
      </c>
    </row>
    <row r="68" spans="1:12" x14ac:dyDescent="0.3">
      <c r="A68" s="22" t="s">
        <v>31</v>
      </c>
      <c r="B68" s="23" t="s">
        <v>44</v>
      </c>
      <c r="C68" s="22" t="s">
        <v>15</v>
      </c>
      <c r="D68" s="22">
        <v>200</v>
      </c>
      <c r="E68" s="24">
        <v>700</v>
      </c>
      <c r="F68" s="24">
        <v>170</v>
      </c>
      <c r="G68" s="24">
        <v>0</v>
      </c>
      <c r="H68" s="24">
        <f t="shared" si="20"/>
        <v>0</v>
      </c>
      <c r="I68" s="25">
        <f t="shared" si="21"/>
        <v>0</v>
      </c>
      <c r="J68" s="25">
        <f t="shared" si="22"/>
        <v>0</v>
      </c>
    </row>
    <row r="69" spans="1:12" ht="30" x14ac:dyDescent="0.3">
      <c r="A69" s="22">
        <v>15</v>
      </c>
      <c r="B69" s="23" t="s">
        <v>61</v>
      </c>
      <c r="C69" s="22"/>
      <c r="D69" s="22"/>
      <c r="E69" s="24"/>
      <c r="F69" s="24"/>
      <c r="G69" s="24"/>
      <c r="H69" s="24"/>
      <c r="I69" s="25"/>
      <c r="J69" s="25"/>
    </row>
    <row r="70" spans="1:12" x14ac:dyDescent="0.3">
      <c r="A70" s="22" t="s">
        <v>28</v>
      </c>
      <c r="B70" s="23" t="s">
        <v>40</v>
      </c>
      <c r="C70" s="22" t="s">
        <v>15</v>
      </c>
      <c r="D70" s="22">
        <v>240</v>
      </c>
      <c r="E70" s="24">
        <v>300</v>
      </c>
      <c r="F70" s="24">
        <v>98</v>
      </c>
      <c r="G70" s="24">
        <v>0</v>
      </c>
      <c r="H70" s="24">
        <f t="shared" ref="H70:H75" si="23">G70*E70</f>
        <v>0</v>
      </c>
      <c r="I70" s="25">
        <f t="shared" ref="I70:I75" si="24">G70*F70</f>
        <v>0</v>
      </c>
      <c r="J70" s="25">
        <f t="shared" ref="J70:J75" si="25">I70+H70</f>
        <v>0</v>
      </c>
    </row>
    <row r="71" spans="1:12" x14ac:dyDescent="0.3">
      <c r="A71" s="22" t="s">
        <v>29</v>
      </c>
      <c r="B71" s="23" t="s">
        <v>41</v>
      </c>
      <c r="C71" s="22" t="s">
        <v>15</v>
      </c>
      <c r="D71" s="22">
        <v>220</v>
      </c>
      <c r="E71" s="24">
        <v>220</v>
      </c>
      <c r="F71" s="24">
        <v>70</v>
      </c>
      <c r="G71" s="24">
        <v>0</v>
      </c>
      <c r="H71" s="24">
        <f t="shared" si="23"/>
        <v>0</v>
      </c>
      <c r="I71" s="25">
        <f t="shared" si="24"/>
        <v>0</v>
      </c>
      <c r="J71" s="25">
        <f t="shared" si="25"/>
        <v>0</v>
      </c>
    </row>
    <row r="72" spans="1:12" x14ac:dyDescent="0.3">
      <c r="A72" s="22" t="s">
        <v>30</v>
      </c>
      <c r="B72" s="23" t="s">
        <v>43</v>
      </c>
      <c r="C72" s="22" t="s">
        <v>15</v>
      </c>
      <c r="D72" s="22">
        <v>360</v>
      </c>
      <c r="E72" s="24">
        <v>190</v>
      </c>
      <c r="F72" s="24">
        <v>50</v>
      </c>
      <c r="G72" s="24">
        <v>0</v>
      </c>
      <c r="H72" s="24">
        <f t="shared" si="23"/>
        <v>0</v>
      </c>
      <c r="I72" s="25">
        <f t="shared" si="24"/>
        <v>0</v>
      </c>
      <c r="J72" s="25">
        <f t="shared" si="25"/>
        <v>0</v>
      </c>
    </row>
    <row r="73" spans="1:12" ht="45" x14ac:dyDescent="0.3">
      <c r="A73" s="22">
        <v>16</v>
      </c>
      <c r="B73" s="23" t="s">
        <v>20</v>
      </c>
      <c r="C73" s="22" t="s">
        <v>16</v>
      </c>
      <c r="D73" s="22">
        <v>1</v>
      </c>
      <c r="E73" s="24">
        <v>300000</v>
      </c>
      <c r="F73" s="24">
        <v>75000</v>
      </c>
      <c r="G73" s="24">
        <v>1</v>
      </c>
      <c r="H73" s="24">
        <f t="shared" si="23"/>
        <v>300000</v>
      </c>
      <c r="I73" s="25">
        <f t="shared" si="24"/>
        <v>75000</v>
      </c>
      <c r="J73" s="25">
        <f t="shared" si="25"/>
        <v>375000</v>
      </c>
    </row>
    <row r="74" spans="1:12" ht="30" x14ac:dyDescent="0.3">
      <c r="A74" s="22">
        <v>17</v>
      </c>
      <c r="B74" s="23" t="s">
        <v>59</v>
      </c>
      <c r="C74" s="22" t="s">
        <v>16</v>
      </c>
      <c r="D74" s="22">
        <v>1</v>
      </c>
      <c r="E74" s="24">
        <v>70000</v>
      </c>
      <c r="F74" s="24">
        <v>38000</v>
      </c>
      <c r="G74" s="24">
        <v>1</v>
      </c>
      <c r="H74" s="24">
        <f t="shared" si="23"/>
        <v>70000</v>
      </c>
      <c r="I74" s="25">
        <f t="shared" si="24"/>
        <v>38000</v>
      </c>
      <c r="J74" s="25">
        <f t="shared" si="25"/>
        <v>108000</v>
      </c>
    </row>
    <row r="75" spans="1:12" ht="19.5" thickBot="1" x14ac:dyDescent="0.35">
      <c r="A75" s="34">
        <v>18</v>
      </c>
      <c r="B75" s="35" t="s">
        <v>62</v>
      </c>
      <c r="C75" s="34" t="s">
        <v>16</v>
      </c>
      <c r="D75" s="34">
        <v>1</v>
      </c>
      <c r="E75" s="36">
        <v>0</v>
      </c>
      <c r="F75" s="36">
        <v>80000</v>
      </c>
      <c r="G75" s="36">
        <v>1</v>
      </c>
      <c r="H75" s="36">
        <f t="shared" si="23"/>
        <v>0</v>
      </c>
      <c r="I75" s="37">
        <f t="shared" si="24"/>
        <v>80000</v>
      </c>
      <c r="J75" s="37">
        <f t="shared" si="25"/>
        <v>80000</v>
      </c>
    </row>
    <row r="76" spans="1:12" ht="23.25" customHeight="1" thickBot="1" x14ac:dyDescent="0.35">
      <c r="A76" s="43" t="s">
        <v>10</v>
      </c>
      <c r="B76" s="44"/>
      <c r="C76" s="44"/>
      <c r="D76" s="44"/>
      <c r="E76" s="44"/>
      <c r="F76" s="44"/>
      <c r="G76" s="44"/>
      <c r="H76" s="44"/>
      <c r="I76" s="44"/>
      <c r="J76" s="38">
        <f>SUM(J23:J75)</f>
        <v>16415565</v>
      </c>
      <c r="K76" s="15"/>
      <c r="L76" s="33"/>
    </row>
    <row r="77" spans="1:12" ht="9" customHeight="1" x14ac:dyDescent="0.3">
      <c r="A77" s="11"/>
      <c r="B77" s="9"/>
      <c r="C77" s="9"/>
      <c r="D77" s="9"/>
      <c r="E77" s="9"/>
      <c r="F77" s="9"/>
      <c r="G77" s="9"/>
      <c r="H77" s="9"/>
      <c r="I77" s="10"/>
      <c r="L77" s="16"/>
    </row>
    <row r="78" spans="1:12" x14ac:dyDescent="0.3">
      <c r="A78" s="11"/>
      <c r="B78" s="9"/>
      <c r="C78" s="9"/>
      <c r="D78" s="9"/>
      <c r="E78" s="9"/>
      <c r="F78" s="9"/>
      <c r="G78" s="9"/>
      <c r="H78" s="9"/>
      <c r="I78" s="10"/>
      <c r="L78" s="16"/>
    </row>
    <row r="79" spans="1:12" x14ac:dyDescent="0.3">
      <c r="A79" s="11"/>
      <c r="B79" s="9"/>
      <c r="C79" s="9"/>
      <c r="D79" s="9"/>
      <c r="E79" s="9"/>
      <c r="F79" s="9"/>
      <c r="G79" s="9"/>
      <c r="H79" s="9"/>
      <c r="I79" s="10"/>
      <c r="L79" s="16"/>
    </row>
    <row r="80" spans="1:12" x14ac:dyDescent="0.3">
      <c r="A80" s="11"/>
      <c r="B80" s="9"/>
      <c r="C80" s="9"/>
      <c r="D80" s="9"/>
      <c r="E80" s="9"/>
      <c r="F80" s="9"/>
      <c r="G80" s="9"/>
      <c r="H80" s="9"/>
      <c r="I80" s="10"/>
      <c r="L80" s="16"/>
    </row>
    <row r="81" spans="1:20" ht="21" x14ac:dyDescent="0.3">
      <c r="A81" s="40" t="s">
        <v>5</v>
      </c>
      <c r="B81" s="40"/>
      <c r="K81" s="17"/>
      <c r="L81" s="15"/>
      <c r="O81" s="2"/>
      <c r="S81" s="15"/>
      <c r="T81" s="15"/>
    </row>
    <row r="82" spans="1:20" x14ac:dyDescent="0.3">
      <c r="F82" s="9"/>
      <c r="G82" s="9"/>
      <c r="H82" s="14"/>
      <c r="I82" s="10"/>
      <c r="O82" s="2"/>
    </row>
    <row r="83" spans="1:20" ht="21" x14ac:dyDescent="0.35">
      <c r="E83" s="39"/>
      <c r="F83" s="39"/>
      <c r="G83" s="39"/>
      <c r="H83" s="39"/>
      <c r="I83" s="18"/>
      <c r="K83" s="17"/>
      <c r="L83" s="15"/>
      <c r="O83" s="2"/>
      <c r="Q83" s="2"/>
    </row>
    <row r="84" spans="1:20" x14ac:dyDescent="0.3">
      <c r="O84" s="2"/>
      <c r="Q84" s="15"/>
    </row>
    <row r="85" spans="1:20" x14ac:dyDescent="0.3">
      <c r="Q85" s="15"/>
    </row>
    <row r="86" spans="1:20" x14ac:dyDescent="0.3">
      <c r="Q86" s="15"/>
    </row>
  </sheetData>
  <mergeCells count="10">
    <mergeCell ref="E83:H83"/>
    <mergeCell ref="A81:B81"/>
    <mergeCell ref="A11:B11"/>
    <mergeCell ref="H12:I12"/>
    <mergeCell ref="A76:I76"/>
    <mergeCell ref="A13:J13"/>
    <mergeCell ref="A15:J15"/>
    <mergeCell ref="A16:J17"/>
    <mergeCell ref="A20:F20"/>
    <mergeCell ref="G20:J20"/>
  </mergeCells>
  <printOptions horizontalCentered="1"/>
  <pageMargins left="0" right="0" top="0.5" bottom="0" header="0.3" footer="0.3"/>
  <pageSetup paperSize="9" scale="93" orientation="portrait" r:id="rId1"/>
  <rowBreaks count="2" manualBreakCount="2">
    <brk id="34" max="8" man="1"/>
    <brk id="5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2023-09-11T14:10:38Z</dcterms:modified>
</cp:coreProperties>
</file>