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0B2A36C0-5C94-4B02-9F3B-1657755158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HVAC!$A$1:$J$84</definedName>
    <definedName name="_xlnm.Print_Titles" localSheetId="0">HVAC!$23:$23</definedName>
  </definedNames>
  <calcPr calcId="181029"/>
</workbook>
</file>

<file path=xl/calcChain.xml><?xml version="1.0" encoding="utf-8"?>
<calcChain xmlns="http://schemas.openxmlformats.org/spreadsheetml/2006/main">
  <c r="J67" i="2" l="1"/>
  <c r="J66" i="2"/>
  <c r="J65" i="2"/>
  <c r="J64" i="2"/>
  <c r="J63" i="2"/>
  <c r="J62" i="2"/>
  <c r="J61" i="2"/>
  <c r="J60" i="2"/>
  <c r="J59" i="2"/>
  <c r="J58" i="2"/>
  <c r="J57" i="2"/>
  <c r="J56" i="2"/>
  <c r="J55" i="2"/>
  <c r="J68" i="2" l="1"/>
  <c r="J73" i="2"/>
  <c r="J72" i="2"/>
  <c r="J71" i="2"/>
  <c r="J70" i="2"/>
  <c r="G59" i="2"/>
  <c r="G58" i="2"/>
  <c r="G25" i="2"/>
  <c r="H25" i="2"/>
  <c r="G27" i="2"/>
  <c r="H27" i="2"/>
  <c r="G29" i="2"/>
  <c r="H29" i="2"/>
  <c r="G30" i="2"/>
  <c r="H30" i="2"/>
  <c r="G31" i="2"/>
  <c r="H31" i="2"/>
  <c r="G32" i="2"/>
  <c r="H32" i="2"/>
  <c r="G34" i="2"/>
  <c r="H34" i="2"/>
  <c r="G35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55" i="2"/>
  <c r="G56" i="2"/>
  <c r="G57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63" i="2"/>
  <c r="J42" i="2" l="1"/>
  <c r="J74" i="2"/>
  <c r="J31" i="2"/>
  <c r="J48" i="2"/>
  <c r="J46" i="2"/>
  <c r="J45" i="2"/>
  <c r="J35" i="2"/>
  <c r="J32" i="2"/>
  <c r="J30" i="2"/>
  <c r="J27" i="2"/>
  <c r="J37" i="2"/>
  <c r="J34" i="2"/>
  <c r="J51" i="2"/>
  <c r="J47" i="2"/>
  <c r="J29" i="2"/>
  <c r="J25" i="2"/>
  <c r="J52" i="2"/>
  <c r="J50" i="2"/>
  <c r="J43" i="2"/>
  <c r="J41" i="2"/>
  <c r="J53" i="2"/>
  <c r="J38" i="2"/>
  <c r="J40" i="2"/>
  <c r="J49" i="2"/>
</calcChain>
</file>

<file path=xl/sharedStrings.xml><?xml version="1.0" encoding="utf-8"?>
<sst xmlns="http://schemas.openxmlformats.org/spreadsheetml/2006/main" count="127" uniqueCount="82">
  <si>
    <t>S. #</t>
  </si>
  <si>
    <t>Description</t>
  </si>
  <si>
    <t>Unit</t>
  </si>
  <si>
    <t>Qty</t>
  </si>
  <si>
    <t>For PIONEER SERVICES</t>
  </si>
  <si>
    <t>Material Rate</t>
  </si>
  <si>
    <t>Labour Rate</t>
  </si>
  <si>
    <t>Material Amount</t>
  </si>
  <si>
    <t>Sqft</t>
  </si>
  <si>
    <t>Total Amount</t>
  </si>
  <si>
    <t>Nos</t>
  </si>
  <si>
    <t>Supply and installation of Exhaust Air Louver as per drawings.</t>
  </si>
  <si>
    <t>Rft</t>
  </si>
  <si>
    <t>Job</t>
  </si>
  <si>
    <t>Supply, Installation, testing &amp; Commissioning of medium/low Machine made pressure G.I. sheet metal ducting complete in all respect.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</si>
  <si>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</si>
  <si>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</si>
  <si>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</si>
  <si>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</si>
  <si>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</si>
  <si>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</si>
  <si>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</si>
  <si>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</si>
  <si>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</si>
  <si>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iv</t>
  </si>
  <si>
    <t>v</t>
  </si>
  <si>
    <t>vi</t>
  </si>
  <si>
    <t>vii</t>
  </si>
  <si>
    <t>viii</t>
  </si>
  <si>
    <t>ix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</si>
  <si>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</si>
  <si>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</si>
  <si>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</si>
  <si>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</si>
  <si>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</si>
  <si>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</si>
  <si>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</si>
  <si>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</si>
  <si>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</si>
  <si>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</si>
  <si>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</si>
  <si>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</si>
  <si>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</si>
  <si>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</si>
  <si>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</si>
  <si>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</si>
  <si>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</si>
  <si>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</si>
  <si>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</si>
  <si>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access door for fire / split damper.
Size 18 x 18</t>
  </si>
  <si>
    <t>Supply and installation of 1 inch thick Fiber Glass Insulation of density 24 kg/m3 with Aluminum Foil, tape, Canvas Cloth &amp;  anti funguspaint complete in all respect.</t>
  </si>
  <si>
    <t>Rate</t>
  </si>
  <si>
    <t>Amount</t>
  </si>
  <si>
    <t>Each</t>
  </si>
  <si>
    <t>Qty in Contract</t>
  </si>
  <si>
    <t>Qty not required</t>
  </si>
  <si>
    <r>
      <rPr>
        <sz val="13"/>
        <rFont val="Arial MT"/>
        <family val="2"/>
      </rPr>
      <t xml:space="preserve">Supply </t>
    </r>
    <r>
      <rPr>
        <sz val="13"/>
        <color rgb="FF050505"/>
        <rFont val="Arial MT"/>
        <family val="2"/>
      </rPr>
      <t xml:space="preserve">&amp; </t>
    </r>
    <r>
      <rPr>
        <sz val="13"/>
        <rFont val="Arial MT"/>
        <family val="2"/>
      </rPr>
      <t>Installation of   pre-molded PU insulation  over  chilled  water  piping  with  26 SWG G.I metal cladding, Kraft, paper Canvas cloth etc complete in all respect thickness 2”, 3" dia pipe.</t>
    </r>
  </si>
  <si>
    <r>
      <rPr>
        <sz val="13"/>
        <rFont val="Arial MT"/>
        <family val="2"/>
      </rPr>
      <t xml:space="preserve">Supply   &amp;   Installation   of   pre-molded PU insulation  over  chilled  water  piping with  26 SWG G.I metal cladding, Kraft, paper Canvas cloth etc complete in all respect thickness 2", </t>
    </r>
    <r>
      <rPr>
        <sz val="13"/>
        <color rgb="FF111111"/>
        <rFont val="Arial MT"/>
        <family val="2"/>
      </rPr>
      <t xml:space="preserve">2 </t>
    </r>
    <r>
      <rPr>
        <sz val="13"/>
        <rFont val="Arial MT"/>
        <family val="2"/>
      </rPr>
      <t>1/2” dia pipe.</t>
    </r>
  </si>
  <si>
    <t>Installation  of M.S  Sch-40  Seamless  Chilled Water pipe with consumable material such as cutting disc, grinding disc, electronics 3” dia.</t>
  </si>
  <si>
    <t>Installation  of M.S  Sch-40  Seamless  Chilled Water pipe with consumable material such as cutting disc, grinding disc, electronics  2 1/2” dia.</t>
  </si>
  <si>
    <t>MS pipe 6” Sch-40 SMLS</t>
  </si>
  <si>
    <t>MS pipe 4” Sch-40 SMLS</t>
  </si>
  <si>
    <t>MS pipe 1” Sch-40 SMLS</t>
  </si>
  <si>
    <t>Installation of MS pipe 6” Sch-40 SMLS</t>
  </si>
  <si>
    <t>Installation of MS pipe 4” Sch-40 SMLS</t>
  </si>
  <si>
    <t>Installation of Gate Valves With, Insulation, Cladding flanges, gaskets, nut bolts, washers and etc</t>
  </si>
  <si>
    <t>Installation of CFRV Valves With, Insulation, Cladding flanges, gaskets, nut bolts, washers and etc</t>
  </si>
  <si>
    <t>Installation of Motorized Valves With, Insulation, Cladding flanges, gaskets, nut bolts, washers and etc</t>
  </si>
  <si>
    <t>Installation of Strainers With, Insulation, Cladding flanges, gaskets, nut bolts, washers and etc</t>
  </si>
  <si>
    <t>Installation of Thermometer with syphon and High-Pressure Sockets</t>
  </si>
  <si>
    <t>Installation of Pressure Gauges with Gauge Cock and High-Pressure Sockets</t>
  </si>
  <si>
    <r>
      <t xml:space="preserve">Supply &amp; Installation of pre-molded PU insulation of 2” thickness density 50 kg/m3 for chilled water piping, bends, tees, unions, sockets, valves and on special, wrapped with 8 oz canvas cloth than painted with anti fugus paint with 26 SWG G.I sheet complete in all respect on </t>
    </r>
    <r>
      <rPr>
        <b/>
        <sz val="12"/>
        <color theme="1"/>
        <rFont val="Calibri"/>
        <family val="2"/>
        <scheme val="minor"/>
      </rPr>
      <t xml:space="preserve">6” </t>
    </r>
    <r>
      <rPr>
        <sz val="12"/>
        <color theme="1"/>
        <rFont val="Calibri"/>
        <family val="2"/>
        <scheme val="minor"/>
      </rPr>
      <t xml:space="preserve">pipe </t>
    </r>
  </si>
  <si>
    <r>
      <t xml:space="preserve">Supply &amp; Installation of pre-molded PU insulation of 2” thickness density 50 kg/m3 for chilled water piping, bends, tees, unions, sockets, valves and on special, wrapped with 8 oz canvas cloth than painted with anti fugus paint with 26 SWG G.I sheet complete in all respect on </t>
    </r>
    <r>
      <rPr>
        <b/>
        <sz val="12"/>
        <color theme="1"/>
        <rFont val="Calibri"/>
        <family val="2"/>
        <scheme val="minor"/>
      </rPr>
      <t xml:space="preserve">4” </t>
    </r>
    <r>
      <rPr>
        <sz val="12"/>
        <color theme="1"/>
        <rFont val="Calibri"/>
        <family val="2"/>
        <scheme val="minor"/>
      </rPr>
      <t>pipe</t>
    </r>
  </si>
  <si>
    <t>NTN #</t>
  </si>
  <si>
    <t>1338544-5</t>
  </si>
  <si>
    <t>Bill</t>
  </si>
  <si>
    <t>Billed Qty</t>
  </si>
  <si>
    <t>Invoice #</t>
  </si>
  <si>
    <t>M/S Y.H Associates</t>
  </si>
  <si>
    <t>BILL OF QUANTITIES</t>
  </si>
  <si>
    <t>RUNNING BILL</t>
  </si>
  <si>
    <t>ENHANCEMENT OF SCOPE OF WORK (Additional Piping work Zone-B Ground Floor - NASTP Karachi Building.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</si>
</sst>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 MT"/>
      <family val="2"/>
    </font>
    <font>
      <sz val="13"/>
      <color rgb="FF050505"/>
      <name val="Arial MT"/>
      <family val="2"/>
    </font>
    <font>
      <sz val="13"/>
      <color rgb="FF000000"/>
      <name val="Arial MT"/>
      <family val="2"/>
    </font>
    <font>
      <sz val="13"/>
      <color rgb="FF111111"/>
      <name val="Arial MT"/>
      <family val="2"/>
    </font>
    <font>
      <sz val="13"/>
      <color theme="1"/>
      <name val="Arial MT"/>
      <family val="2"/>
    </font>
    <font>
      <b/>
      <u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1" fontId="17" fillId="0" borderId="5" xfId="0" applyNumberFormat="1" applyFont="1" applyBorder="1" applyAlignment="1">
      <alignment horizontal="center" vertical="center" shrinkToFit="1"/>
    </xf>
    <xf numFmtId="164" fontId="3" fillId="0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164" fontId="12" fillId="0" borderId="6" xfId="1" applyNumberFormat="1" applyFont="1" applyBorder="1" applyAlignment="1">
      <alignment horizontal="center" vertical="center"/>
    </xf>
    <xf numFmtId="164" fontId="12" fillId="0" borderId="6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14" fillId="0" borderId="7" xfId="0" applyFont="1" applyBorder="1" applyAlignment="1">
      <alignment horizontal="right"/>
    </xf>
    <xf numFmtId="14" fontId="14" fillId="0" borderId="0" xfId="1" quotePrefix="1" applyNumberFormat="1" applyFont="1" applyBorder="1" applyAlignment="1">
      <alignment horizontal="right"/>
    </xf>
    <xf numFmtId="164" fontId="14" fillId="0" borderId="0" xfId="1" quotePrefix="1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 wrapText="1"/>
    </xf>
    <xf numFmtId="164" fontId="7" fillId="0" borderId="7" xfId="1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justify" vertical="center" wrapText="1"/>
    </xf>
    <xf numFmtId="164" fontId="5" fillId="0" borderId="6" xfId="1" applyNumberFormat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164" fontId="22" fillId="0" borderId="7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1420222</xdr:colOff>
      <xdr:row>1</xdr:row>
      <xdr:rowOff>49789</xdr:rowOff>
    </xdr:from>
    <xdr:to>
      <xdr:col>9</xdr:col>
      <xdr:colOff>742951</xdr:colOff>
      <xdr:row>3</xdr:row>
      <xdr:rowOff>180975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810747" y="287914"/>
          <a:ext cx="5085354" cy="6074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385764</xdr:colOff>
      <xdr:row>0</xdr:row>
      <xdr:rowOff>123824</xdr:rowOff>
    </xdr:from>
    <xdr:to>
      <xdr:col>1</xdr:col>
      <xdr:colOff>1485899</xdr:colOff>
      <xdr:row>3</xdr:row>
      <xdr:rowOff>200025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9" y="123824"/>
          <a:ext cx="1100135" cy="790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260349</xdr:colOff>
      <xdr:row>81</xdr:row>
      <xdr:rowOff>12701</xdr:rowOff>
    </xdr:from>
    <xdr:to>
      <xdr:col>1</xdr:col>
      <xdr:colOff>590550</xdr:colOff>
      <xdr:row>83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49" y="10956926"/>
          <a:ext cx="720726" cy="592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84"/>
  <sheetViews>
    <sheetView tabSelected="1" view="pageBreakPreview" topLeftCell="A55" zoomScaleNormal="120" zoomScaleSheetLayoutView="100" workbookViewId="0">
      <selection activeCell="N64" sqref="N64"/>
    </sheetView>
  </sheetViews>
  <sheetFormatPr defaultColWidth="8.85546875" defaultRowHeight="18.75"/>
  <cols>
    <col min="1" max="1" width="5.85546875" style="3" customWidth="1"/>
    <col min="2" max="2" width="55" style="1" customWidth="1"/>
    <col min="3" max="4" width="7.42578125" style="3" customWidth="1"/>
    <col min="5" max="6" width="9" style="3" hidden="1" customWidth="1"/>
    <col min="7" max="7" width="10.5703125" style="3" hidden="1" customWidth="1"/>
    <col min="8" max="8" width="8.140625" style="2" customWidth="1"/>
    <col min="9" max="9" width="8.42578125" style="2" customWidth="1"/>
    <col min="10" max="10" width="14" style="1" bestFit="1" customWidth="1"/>
    <col min="11" max="11" width="12.28515625" style="1" bestFit="1" customWidth="1"/>
    <col min="12" max="12" width="14.5703125" style="1" bestFit="1" customWidth="1"/>
    <col min="13" max="13" width="9.42578125" style="1" bestFit="1" customWidth="1"/>
    <col min="14" max="14" width="8.85546875" style="1"/>
    <col min="15" max="15" width="14.5703125" style="1" bestFit="1" customWidth="1"/>
    <col min="16" max="16" width="8.85546875" style="1"/>
    <col min="17" max="17" width="14.5703125" style="1" bestFit="1" customWidth="1"/>
    <col min="18" max="18" width="8.85546875" style="1"/>
    <col min="19" max="20" width="10.85546875" style="1" bestFit="1" customWidth="1"/>
    <col min="21" max="16384" width="8.85546875" style="1"/>
  </cols>
  <sheetData>
    <row r="4" spans="1:10" ht="18" customHeight="1"/>
    <row r="5" spans="1:10" ht="4.5" customHeight="1"/>
    <row r="6" spans="1:10" ht="4.5" customHeight="1"/>
    <row r="7" spans="1:10" ht="4.5" customHeight="1"/>
    <row r="8" spans="1:10" ht="4.5" customHeight="1"/>
    <row r="9" spans="1:10" ht="4.5" customHeight="1"/>
    <row r="10" spans="1:10" ht="4.5" customHeight="1"/>
    <row r="11" spans="1:10" ht="4.5" customHeight="1"/>
    <row r="13" spans="1:10">
      <c r="A13" s="28" t="s">
        <v>78</v>
      </c>
      <c r="B13" s="29"/>
      <c r="C13" s="29"/>
      <c r="D13" s="29"/>
      <c r="E13" s="29"/>
      <c r="F13" s="29"/>
      <c r="G13" s="29"/>
      <c r="H13" s="64"/>
      <c r="I13" s="64"/>
      <c r="J13" s="48">
        <v>45153</v>
      </c>
    </row>
    <row r="14" spans="1:10" ht="18.75" hidden="1" customHeight="1">
      <c r="A14" s="30"/>
      <c r="B14" s="29"/>
      <c r="C14" s="29"/>
      <c r="D14" s="29"/>
      <c r="E14" s="29"/>
      <c r="F14" s="29"/>
      <c r="G14" s="29"/>
      <c r="H14" s="64" t="s">
        <v>77</v>
      </c>
      <c r="I14" s="64"/>
      <c r="J14" s="49">
        <v>82</v>
      </c>
    </row>
    <row r="15" spans="1:10" hidden="1">
      <c r="A15" s="30"/>
      <c r="B15" s="29"/>
      <c r="C15" s="29"/>
      <c r="D15" s="29"/>
      <c r="E15" s="29"/>
      <c r="F15" s="29"/>
      <c r="G15" s="29"/>
      <c r="H15" s="46" t="s">
        <v>73</v>
      </c>
      <c r="I15" s="46"/>
      <c r="J15" s="47" t="s">
        <v>74</v>
      </c>
    </row>
    <row r="16" spans="1:10" ht="10.5" customHeight="1">
      <c r="A16" s="11"/>
      <c r="B16" s="11"/>
      <c r="G16" s="70"/>
      <c r="H16" s="70"/>
      <c r="I16" s="44"/>
    </row>
    <row r="17" spans="1:10" ht="23.25" customHeight="1">
      <c r="A17" s="71" t="s">
        <v>75</v>
      </c>
      <c r="B17" s="71"/>
      <c r="C17" s="71"/>
      <c r="D17" s="71"/>
      <c r="E17" s="71"/>
      <c r="F17" s="71"/>
      <c r="G17" s="71"/>
      <c r="H17" s="71"/>
      <c r="I17" s="71"/>
      <c r="J17" s="71"/>
    </row>
    <row r="18" spans="1:10" ht="12" customHeight="1">
      <c r="A18" s="12"/>
      <c r="B18" s="12"/>
      <c r="C18" s="12"/>
      <c r="D18" s="12"/>
      <c r="E18" s="12"/>
      <c r="F18" s="12"/>
      <c r="G18" s="12"/>
      <c r="H18" s="12"/>
      <c r="I18" s="12"/>
    </row>
    <row r="19" spans="1:10" ht="46.5" customHeight="1">
      <c r="A19" s="72" t="s">
        <v>81</v>
      </c>
      <c r="B19" s="72"/>
      <c r="C19" s="72"/>
      <c r="D19" s="72"/>
      <c r="E19" s="72"/>
      <c r="F19" s="72"/>
      <c r="G19" s="72"/>
      <c r="H19" s="72"/>
      <c r="I19" s="72"/>
      <c r="J19" s="72"/>
    </row>
    <row r="20" spans="1:10" ht="1.5" customHeight="1">
      <c r="A20" s="4"/>
      <c r="B20" s="5"/>
      <c r="C20" s="4"/>
      <c r="D20" s="4"/>
      <c r="E20" s="4"/>
      <c r="F20" s="4"/>
      <c r="G20" s="4"/>
      <c r="H20" s="6"/>
      <c r="I20" s="6"/>
    </row>
    <row r="21" spans="1:10" ht="9" customHeight="1" thickBot="1">
      <c r="A21" s="7"/>
      <c r="B21" s="7"/>
      <c r="C21" s="7"/>
      <c r="D21" s="7"/>
      <c r="E21" s="7"/>
      <c r="F21" s="7"/>
      <c r="G21" s="7"/>
      <c r="H21" s="7"/>
      <c r="I21" s="7"/>
    </row>
    <row r="22" spans="1:10" ht="30" customHeight="1" thickBot="1">
      <c r="A22" s="65" t="s">
        <v>79</v>
      </c>
      <c r="B22" s="66"/>
      <c r="C22" s="66"/>
      <c r="D22" s="66"/>
      <c r="E22" s="66"/>
      <c r="F22" s="66"/>
      <c r="G22" s="66"/>
      <c r="H22" s="66"/>
      <c r="I22" s="66" t="s">
        <v>80</v>
      </c>
      <c r="J22" s="67"/>
    </row>
    <row r="23" spans="1:10" ht="34.5">
      <c r="A23" s="61" t="s">
        <v>0</v>
      </c>
      <c r="B23" s="61" t="s">
        <v>1</v>
      </c>
      <c r="C23" s="61" t="s">
        <v>2</v>
      </c>
      <c r="D23" s="61" t="s">
        <v>3</v>
      </c>
      <c r="E23" s="62" t="s">
        <v>5</v>
      </c>
      <c r="F23" s="62" t="s">
        <v>6</v>
      </c>
      <c r="G23" s="62" t="s">
        <v>7</v>
      </c>
      <c r="H23" s="63" t="s">
        <v>51</v>
      </c>
      <c r="I23" s="50" t="s">
        <v>76</v>
      </c>
      <c r="J23" s="51" t="s">
        <v>52</v>
      </c>
    </row>
    <row r="24" spans="1:10" hidden="1">
      <c r="A24" s="18"/>
      <c r="B24" s="26" t="s">
        <v>38</v>
      </c>
      <c r="C24" s="18"/>
      <c r="D24" s="18"/>
      <c r="E24" s="19"/>
      <c r="F24" s="19"/>
      <c r="G24" s="19"/>
      <c r="H24" s="20"/>
      <c r="I24" s="20"/>
      <c r="J24" s="20"/>
    </row>
    <row r="25" spans="1:10" ht="62.25" hidden="1" customHeight="1">
      <c r="A25" s="21">
        <v>1</v>
      </c>
      <c r="B25" s="22" t="s">
        <v>14</v>
      </c>
      <c r="C25" s="21" t="s">
        <v>8</v>
      </c>
      <c r="D25" s="21">
        <v>9500</v>
      </c>
      <c r="E25" s="23">
        <v>350</v>
      </c>
      <c r="F25" s="23">
        <v>60</v>
      </c>
      <c r="G25" s="23">
        <f>E25*D25</f>
        <v>3325000</v>
      </c>
      <c r="H25" s="24">
        <f t="shared" ref="H25:H27" si="0">F25*D25</f>
        <v>570000</v>
      </c>
      <c r="I25" s="24"/>
      <c r="J25" s="24">
        <f t="shared" ref="J25:J27" si="1">H25+G25</f>
        <v>3895000</v>
      </c>
    </row>
    <row r="26" spans="1:10" hidden="1">
      <c r="A26" s="18"/>
      <c r="B26" s="26" t="s">
        <v>39</v>
      </c>
      <c r="C26" s="18"/>
      <c r="D26" s="18"/>
      <c r="E26" s="19"/>
      <c r="F26" s="19"/>
      <c r="G26" s="19"/>
      <c r="H26" s="20"/>
      <c r="I26" s="20"/>
      <c r="J26" s="20"/>
    </row>
    <row r="27" spans="1:10" ht="45" hidden="1">
      <c r="A27" s="21">
        <v>2</v>
      </c>
      <c r="B27" s="22" t="s">
        <v>50</v>
      </c>
      <c r="C27" s="21" t="s">
        <v>8</v>
      </c>
      <c r="D27" s="21">
        <v>9500</v>
      </c>
      <c r="E27" s="23">
        <v>160</v>
      </c>
      <c r="F27" s="23">
        <v>55</v>
      </c>
      <c r="G27" s="23">
        <f t="shared" ref="G27" si="2">E27*D27</f>
        <v>1520000</v>
      </c>
      <c r="H27" s="24">
        <f t="shared" si="0"/>
        <v>522500</v>
      </c>
      <c r="I27" s="24"/>
      <c r="J27" s="24">
        <f t="shared" si="1"/>
        <v>2042500</v>
      </c>
    </row>
    <row r="28" spans="1:10" hidden="1">
      <c r="A28" s="21"/>
      <c r="B28" s="26" t="s">
        <v>40</v>
      </c>
      <c r="C28" s="21"/>
      <c r="D28" s="21"/>
      <c r="E28" s="23"/>
      <c r="F28" s="23"/>
      <c r="G28" s="23"/>
      <c r="H28" s="24"/>
      <c r="I28" s="24"/>
      <c r="J28" s="24"/>
    </row>
    <row r="29" spans="1:10" ht="27.75" hidden="1" customHeight="1">
      <c r="A29" s="21">
        <v>3</v>
      </c>
      <c r="B29" s="22" t="s">
        <v>47</v>
      </c>
      <c r="C29" s="21" t="s">
        <v>10</v>
      </c>
      <c r="D29" s="21">
        <v>124</v>
      </c>
      <c r="E29" s="23">
        <v>5500</v>
      </c>
      <c r="F29" s="23">
        <v>800</v>
      </c>
      <c r="G29" s="23">
        <f t="shared" ref="G29" si="3">E29*D29</f>
        <v>682000</v>
      </c>
      <c r="H29" s="24">
        <f t="shared" ref="H29" si="4">F29*D29</f>
        <v>99200</v>
      </c>
      <c r="I29" s="24"/>
      <c r="J29" s="24">
        <f t="shared" ref="J29" si="5">H29+G29</f>
        <v>781200</v>
      </c>
    </row>
    <row r="30" spans="1:10" hidden="1">
      <c r="A30" s="21">
        <v>4</v>
      </c>
      <c r="B30" s="22" t="s">
        <v>48</v>
      </c>
      <c r="C30" s="21"/>
      <c r="D30" s="21"/>
      <c r="E30" s="23"/>
      <c r="F30" s="23"/>
      <c r="G30" s="23">
        <f t="shared" ref="G30:G32" si="6">E30*D30</f>
        <v>0</v>
      </c>
      <c r="H30" s="24">
        <f t="shared" ref="H30:H32" si="7">F30*D30</f>
        <v>0</v>
      </c>
      <c r="I30" s="24"/>
      <c r="J30" s="24">
        <f t="shared" ref="J30:J32" si="8">H30+G30</f>
        <v>0</v>
      </c>
    </row>
    <row r="31" spans="1:10" hidden="1">
      <c r="A31" s="21" t="s">
        <v>22</v>
      </c>
      <c r="B31" s="22" t="s">
        <v>36</v>
      </c>
      <c r="C31" s="21" t="s">
        <v>10</v>
      </c>
      <c r="D31" s="21">
        <v>39</v>
      </c>
      <c r="E31" s="23">
        <v>2200</v>
      </c>
      <c r="F31" s="23">
        <v>1000</v>
      </c>
      <c r="G31" s="23">
        <f t="shared" si="6"/>
        <v>85800</v>
      </c>
      <c r="H31" s="24">
        <f t="shared" si="7"/>
        <v>39000</v>
      </c>
      <c r="I31" s="24"/>
      <c r="J31" s="24">
        <f t="shared" si="8"/>
        <v>124800</v>
      </c>
    </row>
    <row r="32" spans="1:10" hidden="1">
      <c r="A32" s="21" t="s">
        <v>23</v>
      </c>
      <c r="B32" s="22" t="s">
        <v>37</v>
      </c>
      <c r="C32" s="21" t="s">
        <v>10</v>
      </c>
      <c r="D32" s="21">
        <v>22</v>
      </c>
      <c r="E32" s="23">
        <v>3500</v>
      </c>
      <c r="F32" s="23">
        <v>1000</v>
      </c>
      <c r="G32" s="23">
        <f t="shared" si="6"/>
        <v>77000</v>
      </c>
      <c r="H32" s="24">
        <f t="shared" si="7"/>
        <v>22000</v>
      </c>
      <c r="I32" s="24"/>
      <c r="J32" s="24">
        <f t="shared" si="8"/>
        <v>99000</v>
      </c>
    </row>
    <row r="33" spans="1:10" ht="30" hidden="1">
      <c r="A33" s="21">
        <v>5</v>
      </c>
      <c r="B33" s="22" t="s">
        <v>11</v>
      </c>
      <c r="C33" s="21"/>
      <c r="D33" s="21"/>
      <c r="E33" s="25"/>
      <c r="F33" s="25"/>
      <c r="G33" s="25"/>
      <c r="H33" s="25"/>
      <c r="I33" s="25"/>
      <c r="J33" s="24"/>
    </row>
    <row r="34" spans="1:10" hidden="1">
      <c r="A34" s="21" t="s">
        <v>22</v>
      </c>
      <c r="B34" s="22" t="s">
        <v>19</v>
      </c>
      <c r="C34" s="21" t="s">
        <v>21</v>
      </c>
      <c r="D34" s="21">
        <v>2</v>
      </c>
      <c r="E34" s="23">
        <v>7500</v>
      </c>
      <c r="F34" s="23">
        <v>900</v>
      </c>
      <c r="G34" s="23">
        <f t="shared" ref="G34:G35" si="9">E34*D34</f>
        <v>15000</v>
      </c>
      <c r="H34" s="24">
        <f t="shared" ref="H34:H35" si="10">F34*D34</f>
        <v>1800</v>
      </c>
      <c r="I34" s="24"/>
      <c r="J34" s="24">
        <f t="shared" ref="J34:J35" si="11">H34+G34</f>
        <v>16800</v>
      </c>
    </row>
    <row r="35" spans="1:10" hidden="1">
      <c r="A35" s="21" t="s">
        <v>23</v>
      </c>
      <c r="B35" s="22" t="s">
        <v>20</v>
      </c>
      <c r="C35" s="21" t="s">
        <v>21</v>
      </c>
      <c r="D35" s="21">
        <v>2</v>
      </c>
      <c r="E35" s="23">
        <v>9000</v>
      </c>
      <c r="F35" s="23">
        <v>900</v>
      </c>
      <c r="G35" s="23">
        <f t="shared" si="9"/>
        <v>18000</v>
      </c>
      <c r="H35" s="24">
        <f t="shared" si="10"/>
        <v>1800</v>
      </c>
      <c r="I35" s="24"/>
      <c r="J35" s="24">
        <f t="shared" si="11"/>
        <v>19800</v>
      </c>
    </row>
    <row r="36" spans="1:10" hidden="1">
      <c r="A36" s="21">
        <v>6</v>
      </c>
      <c r="B36" s="22" t="s">
        <v>17</v>
      </c>
      <c r="C36" s="21"/>
      <c r="D36" s="21"/>
      <c r="E36" s="23"/>
      <c r="F36" s="23"/>
      <c r="G36" s="23"/>
      <c r="H36" s="24"/>
      <c r="I36" s="24"/>
      <c r="J36" s="24"/>
    </row>
    <row r="37" spans="1:10" hidden="1">
      <c r="A37" s="21" t="s">
        <v>22</v>
      </c>
      <c r="B37" s="22" t="s">
        <v>16</v>
      </c>
      <c r="C37" s="21" t="s">
        <v>10</v>
      </c>
      <c r="D37" s="21">
        <v>7</v>
      </c>
      <c r="E37" s="23">
        <v>14500</v>
      </c>
      <c r="F37" s="23">
        <v>1000</v>
      </c>
      <c r="G37" s="23">
        <f t="shared" ref="G37:G38" si="12">E37*D37</f>
        <v>101500</v>
      </c>
      <c r="H37" s="24">
        <f t="shared" ref="H37:H38" si="13">F37*D37</f>
        <v>7000</v>
      </c>
      <c r="I37" s="24"/>
      <c r="J37" s="24">
        <f t="shared" ref="J37:J38" si="14">H37+G37</f>
        <v>108500</v>
      </c>
    </row>
    <row r="38" spans="1:10" hidden="1">
      <c r="A38" s="21" t="s">
        <v>23</v>
      </c>
      <c r="B38" s="22" t="s">
        <v>15</v>
      </c>
      <c r="C38" s="21" t="s">
        <v>10</v>
      </c>
      <c r="D38" s="21">
        <v>4</v>
      </c>
      <c r="E38" s="23">
        <v>10750</v>
      </c>
      <c r="F38" s="23">
        <v>1000</v>
      </c>
      <c r="G38" s="23">
        <f t="shared" si="12"/>
        <v>43000</v>
      </c>
      <c r="H38" s="24">
        <f t="shared" si="13"/>
        <v>4000</v>
      </c>
      <c r="I38" s="24"/>
      <c r="J38" s="24">
        <f t="shared" si="14"/>
        <v>47000</v>
      </c>
    </row>
    <row r="39" spans="1:10" ht="20.25" hidden="1" customHeight="1">
      <c r="A39" s="21">
        <v>7</v>
      </c>
      <c r="B39" s="22" t="s">
        <v>18</v>
      </c>
      <c r="C39" s="21"/>
      <c r="D39" s="21"/>
      <c r="E39" s="23"/>
      <c r="F39" s="23"/>
      <c r="G39" s="23"/>
      <c r="H39" s="24"/>
      <c r="I39" s="24"/>
      <c r="J39" s="24"/>
    </row>
    <row r="40" spans="1:10" hidden="1">
      <c r="A40" s="21" t="s">
        <v>22</v>
      </c>
      <c r="B40" s="22" t="s">
        <v>16</v>
      </c>
      <c r="C40" s="21" t="s">
        <v>10</v>
      </c>
      <c r="D40" s="21">
        <v>7</v>
      </c>
      <c r="E40" s="23">
        <v>14500</v>
      </c>
      <c r="F40" s="23">
        <v>1000</v>
      </c>
      <c r="G40" s="23">
        <f t="shared" ref="G40:G41" si="15">E40*D40</f>
        <v>101500</v>
      </c>
      <c r="H40" s="24">
        <f t="shared" ref="H40:H41" si="16">F40*D40</f>
        <v>7000</v>
      </c>
      <c r="I40" s="24"/>
      <c r="J40" s="24">
        <f t="shared" ref="J40:J41" si="17">H40+G40</f>
        <v>108500</v>
      </c>
    </row>
    <row r="41" spans="1:10" hidden="1">
      <c r="A41" s="21" t="s">
        <v>23</v>
      </c>
      <c r="B41" s="22" t="s">
        <v>15</v>
      </c>
      <c r="C41" s="21" t="s">
        <v>10</v>
      </c>
      <c r="D41" s="21">
        <v>4</v>
      </c>
      <c r="E41" s="23">
        <v>11800</v>
      </c>
      <c r="F41" s="23">
        <v>1000</v>
      </c>
      <c r="G41" s="23">
        <f t="shared" si="15"/>
        <v>47200</v>
      </c>
      <c r="H41" s="24">
        <f t="shared" si="16"/>
        <v>4000</v>
      </c>
      <c r="I41" s="24"/>
      <c r="J41" s="24">
        <f t="shared" si="17"/>
        <v>51200</v>
      </c>
    </row>
    <row r="42" spans="1:10" ht="45" hidden="1">
      <c r="A42" s="21">
        <v>8</v>
      </c>
      <c r="B42" s="22" t="s">
        <v>49</v>
      </c>
      <c r="C42" s="21" t="s">
        <v>10</v>
      </c>
      <c r="D42" s="21">
        <v>11</v>
      </c>
      <c r="E42" s="23">
        <v>8000</v>
      </c>
      <c r="F42" s="23">
        <v>1000</v>
      </c>
      <c r="G42" s="23">
        <f t="shared" ref="G42" si="18">E42*D42</f>
        <v>88000</v>
      </c>
      <c r="H42" s="24">
        <f t="shared" ref="H42" si="19">F42*D42</f>
        <v>11000</v>
      </c>
      <c r="I42" s="24"/>
      <c r="J42" s="24">
        <f t="shared" ref="J42" si="20">H42+G42</f>
        <v>99000</v>
      </c>
    </row>
    <row r="43" spans="1:10" ht="31.5" hidden="1" customHeight="1">
      <c r="A43" s="21">
        <v>9</v>
      </c>
      <c r="B43" s="22" t="s">
        <v>46</v>
      </c>
      <c r="C43" s="21" t="s">
        <v>12</v>
      </c>
      <c r="D43" s="21">
        <v>200</v>
      </c>
      <c r="E43" s="27">
        <v>650</v>
      </c>
      <c r="F43" s="27">
        <v>80</v>
      </c>
      <c r="G43" s="23">
        <f t="shared" ref="G43" si="21">E43*D43</f>
        <v>130000</v>
      </c>
      <c r="H43" s="24">
        <f t="shared" ref="H43" si="22">F43*D43</f>
        <v>16000</v>
      </c>
      <c r="I43" s="24"/>
      <c r="J43" s="24">
        <f t="shared" ref="J43" si="23">H43+G43</f>
        <v>146000</v>
      </c>
    </row>
    <row r="44" spans="1:10" hidden="1">
      <c r="A44" s="21"/>
      <c r="B44" s="26" t="s">
        <v>42</v>
      </c>
      <c r="C44" s="21"/>
      <c r="D44" s="21"/>
      <c r="E44" s="23"/>
      <c r="F44" s="23"/>
      <c r="G44" s="23"/>
      <c r="H44" s="24"/>
      <c r="I44" s="24"/>
      <c r="J44" s="24"/>
    </row>
    <row r="45" spans="1:10" ht="45" hidden="1">
      <c r="A45" s="21">
        <v>10</v>
      </c>
      <c r="B45" s="22" t="s">
        <v>45</v>
      </c>
      <c r="C45" s="21" t="s">
        <v>13</v>
      </c>
      <c r="D45" s="21">
        <v>1</v>
      </c>
      <c r="E45" s="23">
        <v>200000</v>
      </c>
      <c r="F45" s="23">
        <v>75000</v>
      </c>
      <c r="G45" s="23">
        <f>E45*D45</f>
        <v>200000</v>
      </c>
      <c r="H45" s="24">
        <f>F45*D45</f>
        <v>75000</v>
      </c>
      <c r="I45" s="24"/>
      <c r="J45" s="24">
        <f>H45+G45</f>
        <v>275000</v>
      </c>
    </row>
    <row r="46" spans="1:10" hidden="1">
      <c r="A46" s="21" t="s">
        <v>24</v>
      </c>
      <c r="B46" s="22" t="s">
        <v>35</v>
      </c>
      <c r="C46" s="21" t="s">
        <v>12</v>
      </c>
      <c r="D46" s="21">
        <v>650</v>
      </c>
      <c r="E46" s="23">
        <v>0</v>
      </c>
      <c r="F46" s="23">
        <v>375</v>
      </c>
      <c r="G46" s="23">
        <f t="shared" ref="G46:G52" si="24">E46*D46</f>
        <v>0</v>
      </c>
      <c r="H46" s="24">
        <f t="shared" ref="H46:H52" si="25">F46*D46</f>
        <v>243750</v>
      </c>
      <c r="I46" s="24"/>
      <c r="J46" s="24">
        <f t="shared" ref="J46:J52" si="26">H46+G46</f>
        <v>243750</v>
      </c>
    </row>
    <row r="47" spans="1:10" hidden="1">
      <c r="A47" s="21" t="s">
        <v>25</v>
      </c>
      <c r="B47" s="22" t="s">
        <v>30</v>
      </c>
      <c r="C47" s="21" t="s">
        <v>12</v>
      </c>
      <c r="D47" s="21">
        <v>400</v>
      </c>
      <c r="E47" s="23">
        <v>0</v>
      </c>
      <c r="F47" s="23">
        <v>325</v>
      </c>
      <c r="G47" s="23">
        <f t="shared" si="24"/>
        <v>0</v>
      </c>
      <c r="H47" s="24">
        <f t="shared" si="25"/>
        <v>130000</v>
      </c>
      <c r="I47" s="24"/>
      <c r="J47" s="24">
        <f t="shared" si="26"/>
        <v>130000</v>
      </c>
    </row>
    <row r="48" spans="1:10" hidden="1">
      <c r="A48" s="21" t="s">
        <v>26</v>
      </c>
      <c r="B48" s="22" t="s">
        <v>31</v>
      </c>
      <c r="C48" s="21" t="s">
        <v>12</v>
      </c>
      <c r="D48" s="21">
        <v>200</v>
      </c>
      <c r="E48" s="23">
        <v>0</v>
      </c>
      <c r="F48" s="23">
        <v>275</v>
      </c>
      <c r="G48" s="23">
        <f t="shared" si="24"/>
        <v>0</v>
      </c>
      <c r="H48" s="24">
        <f t="shared" si="25"/>
        <v>55000</v>
      </c>
      <c r="I48" s="24"/>
      <c r="J48" s="24">
        <f t="shared" si="26"/>
        <v>55000</v>
      </c>
    </row>
    <row r="49" spans="1:10" hidden="1">
      <c r="A49" s="21" t="s">
        <v>27</v>
      </c>
      <c r="B49" s="22" t="s">
        <v>32</v>
      </c>
      <c r="C49" s="21" t="s">
        <v>12</v>
      </c>
      <c r="D49" s="21">
        <v>320</v>
      </c>
      <c r="E49" s="23">
        <v>0</v>
      </c>
      <c r="F49" s="23">
        <v>250</v>
      </c>
      <c r="G49" s="23">
        <f t="shared" si="24"/>
        <v>0</v>
      </c>
      <c r="H49" s="24">
        <f t="shared" si="25"/>
        <v>80000</v>
      </c>
      <c r="I49" s="24"/>
      <c r="J49" s="24">
        <f t="shared" si="26"/>
        <v>80000</v>
      </c>
    </row>
    <row r="50" spans="1:10" hidden="1">
      <c r="A50" s="21" t="s">
        <v>28</v>
      </c>
      <c r="B50" s="22" t="s">
        <v>33</v>
      </c>
      <c r="C50" s="21" t="s">
        <v>12</v>
      </c>
      <c r="D50" s="21">
        <v>180</v>
      </c>
      <c r="E50" s="23">
        <v>0</v>
      </c>
      <c r="F50" s="23">
        <v>225</v>
      </c>
      <c r="G50" s="23">
        <f t="shared" si="24"/>
        <v>0</v>
      </c>
      <c r="H50" s="24">
        <f t="shared" si="25"/>
        <v>40500</v>
      </c>
      <c r="I50" s="24"/>
      <c r="J50" s="24">
        <f t="shared" si="26"/>
        <v>40500</v>
      </c>
    </row>
    <row r="51" spans="1:10" hidden="1">
      <c r="A51" s="21" t="s">
        <v>29</v>
      </c>
      <c r="B51" s="22" t="s">
        <v>34</v>
      </c>
      <c r="C51" s="21" t="s">
        <v>12</v>
      </c>
      <c r="D51" s="21">
        <v>200</v>
      </c>
      <c r="E51" s="23">
        <v>0</v>
      </c>
      <c r="F51" s="23">
        <v>175</v>
      </c>
      <c r="G51" s="23">
        <f t="shared" si="24"/>
        <v>0</v>
      </c>
      <c r="H51" s="24">
        <f t="shared" si="25"/>
        <v>35000</v>
      </c>
      <c r="I51" s="24"/>
      <c r="J51" s="24">
        <f t="shared" si="26"/>
        <v>35000</v>
      </c>
    </row>
    <row r="52" spans="1:10" ht="30" hidden="1">
      <c r="A52" s="21">
        <v>12</v>
      </c>
      <c r="B52" s="22" t="s">
        <v>41</v>
      </c>
      <c r="C52" s="21" t="s">
        <v>13</v>
      </c>
      <c r="D52" s="21">
        <v>1</v>
      </c>
      <c r="E52" s="23">
        <v>15000</v>
      </c>
      <c r="F52" s="23">
        <v>20000</v>
      </c>
      <c r="G52" s="23">
        <f t="shared" si="24"/>
        <v>15000</v>
      </c>
      <c r="H52" s="24">
        <f t="shared" si="25"/>
        <v>20000</v>
      </c>
      <c r="I52" s="24"/>
      <c r="J52" s="24">
        <f t="shared" si="26"/>
        <v>35000</v>
      </c>
    </row>
    <row r="53" spans="1:10" ht="48" hidden="1" customHeight="1">
      <c r="A53" s="21">
        <v>13</v>
      </c>
      <c r="B53" s="22" t="s">
        <v>44</v>
      </c>
      <c r="C53" s="21" t="s">
        <v>13</v>
      </c>
      <c r="D53" s="21">
        <v>1</v>
      </c>
      <c r="E53" s="23">
        <v>400000</v>
      </c>
      <c r="F53" s="23">
        <v>80000</v>
      </c>
      <c r="G53" s="23">
        <f>E53*D53</f>
        <v>400000</v>
      </c>
      <c r="H53" s="24">
        <f>F53*D53</f>
        <v>80000</v>
      </c>
      <c r="I53" s="24"/>
      <c r="J53" s="24">
        <f>H53+G53</f>
        <v>480000</v>
      </c>
    </row>
    <row r="54" spans="1:10" hidden="1">
      <c r="A54" s="36"/>
      <c r="B54" s="37" t="s">
        <v>43</v>
      </c>
      <c r="C54" s="36"/>
      <c r="D54" s="36"/>
      <c r="E54" s="38"/>
      <c r="F54" s="38"/>
      <c r="G54" s="38"/>
      <c r="H54" s="39"/>
      <c r="I54" s="39"/>
      <c r="J54" s="39"/>
    </row>
    <row r="55" spans="1:10" ht="22.5" customHeight="1">
      <c r="A55" s="40">
        <v>1</v>
      </c>
      <c r="B55" s="41" t="s">
        <v>60</v>
      </c>
      <c r="C55" s="40" t="s">
        <v>12</v>
      </c>
      <c r="D55" s="40">
        <v>160</v>
      </c>
      <c r="E55" s="42">
        <v>0</v>
      </c>
      <c r="F55" s="42">
        <v>575</v>
      </c>
      <c r="G55" s="42">
        <f t="shared" ref="G55" si="27">E55*D55</f>
        <v>0</v>
      </c>
      <c r="H55" s="43">
        <v>5105</v>
      </c>
      <c r="I55" s="43">
        <v>160</v>
      </c>
      <c r="J55" s="43">
        <f>I55*H55</f>
        <v>816800</v>
      </c>
    </row>
    <row r="56" spans="1:10" ht="22.5" customHeight="1">
      <c r="A56" s="40">
        <v>2</v>
      </c>
      <c r="B56" s="41" t="s">
        <v>61</v>
      </c>
      <c r="C56" s="40" t="s">
        <v>12</v>
      </c>
      <c r="D56" s="40">
        <v>460</v>
      </c>
      <c r="E56" s="42">
        <v>0</v>
      </c>
      <c r="F56" s="42">
        <v>475</v>
      </c>
      <c r="G56" s="42">
        <f>E56*D56</f>
        <v>0</v>
      </c>
      <c r="H56" s="43">
        <v>2605</v>
      </c>
      <c r="I56" s="43">
        <v>460</v>
      </c>
      <c r="J56" s="43">
        <f t="shared" ref="J56:J67" si="28">I56*H56</f>
        <v>1198300</v>
      </c>
    </row>
    <row r="57" spans="1:10" ht="22.5" customHeight="1">
      <c r="A57" s="40">
        <v>3</v>
      </c>
      <c r="B57" s="41" t="s">
        <v>62</v>
      </c>
      <c r="C57" s="40" t="s">
        <v>12</v>
      </c>
      <c r="D57" s="40">
        <v>140</v>
      </c>
      <c r="E57" s="42">
        <v>0</v>
      </c>
      <c r="F57" s="42">
        <v>425</v>
      </c>
      <c r="G57" s="42">
        <f>E57*D57</f>
        <v>0</v>
      </c>
      <c r="H57" s="43">
        <v>523</v>
      </c>
      <c r="I57" s="43">
        <v>140</v>
      </c>
      <c r="J57" s="43">
        <f t="shared" si="28"/>
        <v>73220</v>
      </c>
    </row>
    <row r="58" spans="1:10" ht="22.5" customHeight="1">
      <c r="A58" s="40">
        <v>4</v>
      </c>
      <c r="B58" s="41" t="s">
        <v>63</v>
      </c>
      <c r="C58" s="40" t="s">
        <v>12</v>
      </c>
      <c r="D58" s="40">
        <v>160</v>
      </c>
      <c r="E58" s="42">
        <v>0</v>
      </c>
      <c r="F58" s="42">
        <v>425</v>
      </c>
      <c r="G58" s="42">
        <f>E58*D58</f>
        <v>0</v>
      </c>
      <c r="H58" s="43">
        <v>575</v>
      </c>
      <c r="I58" s="43">
        <v>160</v>
      </c>
      <c r="J58" s="43">
        <f t="shared" si="28"/>
        <v>92000</v>
      </c>
    </row>
    <row r="59" spans="1:10" ht="22.5" customHeight="1">
      <c r="A59" s="40">
        <v>5</v>
      </c>
      <c r="B59" s="41" t="s">
        <v>64</v>
      </c>
      <c r="C59" s="40" t="s">
        <v>12</v>
      </c>
      <c r="D59" s="40">
        <v>460</v>
      </c>
      <c r="E59" s="42">
        <v>0</v>
      </c>
      <c r="F59" s="42">
        <v>425</v>
      </c>
      <c r="G59" s="42">
        <f>E59*D59</f>
        <v>0</v>
      </c>
      <c r="H59" s="43">
        <v>475</v>
      </c>
      <c r="I59" s="43">
        <v>460</v>
      </c>
      <c r="J59" s="43">
        <f t="shared" si="28"/>
        <v>218500</v>
      </c>
    </row>
    <row r="60" spans="1:10" ht="98.25" customHeight="1">
      <c r="A60" s="40">
        <v>6</v>
      </c>
      <c r="B60" s="41" t="s">
        <v>71</v>
      </c>
      <c r="C60" s="40" t="s">
        <v>12</v>
      </c>
      <c r="D60" s="40">
        <v>160</v>
      </c>
      <c r="E60" s="42"/>
      <c r="F60" s="42"/>
      <c r="G60" s="42"/>
      <c r="H60" s="43">
        <v>2865</v>
      </c>
      <c r="I60" s="43">
        <v>160</v>
      </c>
      <c r="J60" s="43">
        <f t="shared" si="28"/>
        <v>458400</v>
      </c>
    </row>
    <row r="61" spans="1:10" ht="94.5">
      <c r="A61" s="40">
        <v>7</v>
      </c>
      <c r="B61" s="41" t="s">
        <v>72</v>
      </c>
      <c r="C61" s="40" t="s">
        <v>12</v>
      </c>
      <c r="D61" s="40">
        <v>460</v>
      </c>
      <c r="E61" s="42"/>
      <c r="F61" s="42"/>
      <c r="G61" s="42"/>
      <c r="H61" s="43">
        <v>2335</v>
      </c>
      <c r="I61" s="43">
        <v>460</v>
      </c>
      <c r="J61" s="43">
        <f t="shared" si="28"/>
        <v>1074100</v>
      </c>
    </row>
    <row r="62" spans="1:10" ht="31.5">
      <c r="A62" s="40">
        <v>8</v>
      </c>
      <c r="B62" s="41" t="s">
        <v>65</v>
      </c>
      <c r="C62" s="40" t="s">
        <v>53</v>
      </c>
      <c r="D62" s="40">
        <v>44</v>
      </c>
      <c r="E62" s="42"/>
      <c r="F62" s="42"/>
      <c r="G62" s="42"/>
      <c r="H62" s="43">
        <v>4000</v>
      </c>
      <c r="I62" s="43">
        <v>44</v>
      </c>
      <c r="J62" s="43">
        <f t="shared" si="28"/>
        <v>176000</v>
      </c>
    </row>
    <row r="63" spans="1:10" ht="31.5">
      <c r="A63" s="40">
        <v>9</v>
      </c>
      <c r="B63" s="41" t="s">
        <v>66</v>
      </c>
      <c r="C63" s="40" t="s">
        <v>53</v>
      </c>
      <c r="D63" s="40">
        <v>22</v>
      </c>
      <c r="E63" s="42">
        <v>2580</v>
      </c>
      <c r="F63" s="42">
        <v>285</v>
      </c>
      <c r="G63" s="42">
        <f t="shared" ref="G63" si="29">E63*D63</f>
        <v>56760</v>
      </c>
      <c r="H63" s="43">
        <v>4000</v>
      </c>
      <c r="I63" s="43">
        <v>22</v>
      </c>
      <c r="J63" s="43">
        <f t="shared" si="28"/>
        <v>88000</v>
      </c>
    </row>
    <row r="64" spans="1:10" ht="31.5">
      <c r="A64" s="40">
        <v>10</v>
      </c>
      <c r="B64" s="41" t="s">
        <v>67</v>
      </c>
      <c r="C64" s="40" t="s">
        <v>53</v>
      </c>
      <c r="D64" s="40">
        <v>13</v>
      </c>
      <c r="E64" s="42"/>
      <c r="F64" s="42"/>
      <c r="G64" s="42"/>
      <c r="H64" s="43">
        <v>4000</v>
      </c>
      <c r="I64" s="43">
        <v>13</v>
      </c>
      <c r="J64" s="43">
        <f t="shared" si="28"/>
        <v>52000</v>
      </c>
    </row>
    <row r="65" spans="1:20" ht="31.5">
      <c r="A65" s="40">
        <v>11</v>
      </c>
      <c r="B65" s="41" t="s">
        <v>68</v>
      </c>
      <c r="C65" s="40" t="s">
        <v>53</v>
      </c>
      <c r="D65" s="40">
        <v>22</v>
      </c>
      <c r="E65" s="42"/>
      <c r="F65" s="42"/>
      <c r="G65" s="42"/>
      <c r="H65" s="43">
        <v>4000</v>
      </c>
      <c r="I65" s="43">
        <v>22</v>
      </c>
      <c r="J65" s="43">
        <f t="shared" si="28"/>
        <v>88000</v>
      </c>
    </row>
    <row r="66" spans="1:20" ht="31.5">
      <c r="A66" s="40">
        <v>12</v>
      </c>
      <c r="B66" s="41" t="s">
        <v>69</v>
      </c>
      <c r="C66" s="40" t="s">
        <v>53</v>
      </c>
      <c r="D66" s="40">
        <v>26</v>
      </c>
      <c r="E66" s="42"/>
      <c r="F66" s="42"/>
      <c r="G66" s="42"/>
      <c r="H66" s="43">
        <v>1920</v>
      </c>
      <c r="I66" s="43">
        <v>26</v>
      </c>
      <c r="J66" s="43">
        <f t="shared" si="28"/>
        <v>49920</v>
      </c>
    </row>
    <row r="67" spans="1:20" ht="34.5" customHeight="1" thickBot="1">
      <c r="A67" s="52">
        <v>13</v>
      </c>
      <c r="B67" s="53" t="s">
        <v>70</v>
      </c>
      <c r="C67" s="52" t="s">
        <v>53</v>
      </c>
      <c r="D67" s="52">
        <v>26</v>
      </c>
      <c r="E67" s="54"/>
      <c r="F67" s="54"/>
      <c r="G67" s="54"/>
      <c r="H67" s="55">
        <v>1920</v>
      </c>
      <c r="I67" s="43">
        <v>26</v>
      </c>
      <c r="J67" s="55">
        <f t="shared" si="28"/>
        <v>49920</v>
      </c>
    </row>
    <row r="68" spans="1:20" ht="24.75" customHeight="1" thickBot="1">
      <c r="A68" s="73" t="s">
        <v>9</v>
      </c>
      <c r="B68" s="74"/>
      <c r="C68" s="74"/>
      <c r="D68" s="74"/>
      <c r="E68" s="74"/>
      <c r="F68" s="74"/>
      <c r="G68" s="74"/>
      <c r="H68" s="75"/>
      <c r="I68" s="59"/>
      <c r="J68" s="60">
        <f>SUM(J55:J67)</f>
        <v>4435160</v>
      </c>
    </row>
    <row r="69" spans="1:20" ht="30" hidden="1">
      <c r="A69" s="56" t="s">
        <v>0</v>
      </c>
      <c r="B69" s="56" t="s">
        <v>1</v>
      </c>
      <c r="C69" s="56" t="s">
        <v>54</v>
      </c>
      <c r="D69" s="56" t="s">
        <v>55</v>
      </c>
      <c r="E69" s="57" t="s">
        <v>5</v>
      </c>
      <c r="F69" s="57" t="s">
        <v>6</v>
      </c>
      <c r="G69" s="57" t="s">
        <v>7</v>
      </c>
      <c r="H69" s="58" t="s">
        <v>51</v>
      </c>
      <c r="I69" s="58"/>
      <c r="J69" s="58" t="s">
        <v>52</v>
      </c>
    </row>
    <row r="70" spans="1:20" ht="66" hidden="1">
      <c r="A70" s="21"/>
      <c r="B70" s="33" t="s">
        <v>56</v>
      </c>
      <c r="C70" s="21">
        <v>350</v>
      </c>
      <c r="D70" s="21">
        <v>190</v>
      </c>
      <c r="E70" s="31">
        <v>1965</v>
      </c>
      <c r="F70" s="23"/>
      <c r="G70" s="23"/>
      <c r="H70" s="24">
        <v>1965</v>
      </c>
      <c r="I70" s="24"/>
      <c r="J70" s="24">
        <f t="shared" ref="J70:J73" si="30">H70*D70</f>
        <v>373350</v>
      </c>
    </row>
    <row r="71" spans="1:20" ht="82.5" hidden="1">
      <c r="A71" s="21"/>
      <c r="B71" s="34" t="s">
        <v>57</v>
      </c>
      <c r="C71" s="21">
        <v>650</v>
      </c>
      <c r="D71" s="21">
        <v>410</v>
      </c>
      <c r="E71" s="31">
        <v>1930</v>
      </c>
      <c r="F71" s="23"/>
      <c r="G71" s="23"/>
      <c r="H71" s="24">
        <v>1930</v>
      </c>
      <c r="I71" s="24"/>
      <c r="J71" s="24">
        <f t="shared" si="30"/>
        <v>791300</v>
      </c>
    </row>
    <row r="72" spans="1:20" ht="49.5" hidden="1">
      <c r="A72" s="21"/>
      <c r="B72" s="35" t="s">
        <v>58</v>
      </c>
      <c r="C72" s="21">
        <v>350</v>
      </c>
      <c r="D72" s="21">
        <v>190</v>
      </c>
      <c r="E72" s="31">
        <v>425</v>
      </c>
      <c r="F72" s="23"/>
      <c r="G72" s="23"/>
      <c r="H72" s="24">
        <v>425</v>
      </c>
      <c r="I72" s="24"/>
      <c r="J72" s="24">
        <f t="shared" si="30"/>
        <v>80750</v>
      </c>
    </row>
    <row r="73" spans="1:20" ht="49.5" hidden="1">
      <c r="A73" s="21"/>
      <c r="B73" s="35" t="s">
        <v>59</v>
      </c>
      <c r="C73" s="21">
        <v>650</v>
      </c>
      <c r="D73" s="21">
        <v>410</v>
      </c>
      <c r="E73" s="31">
        <v>375</v>
      </c>
      <c r="F73" s="23"/>
      <c r="G73" s="23"/>
      <c r="H73" s="24">
        <v>375</v>
      </c>
      <c r="I73" s="24"/>
      <c r="J73" s="24">
        <f t="shared" si="30"/>
        <v>153750</v>
      </c>
    </row>
    <row r="74" spans="1:20" hidden="1">
      <c r="A74" s="76" t="s">
        <v>9</v>
      </c>
      <c r="B74" s="77"/>
      <c r="C74" s="77"/>
      <c r="D74" s="77"/>
      <c r="E74" s="77"/>
      <c r="F74" s="77"/>
      <c r="G74" s="77"/>
      <c r="H74" s="78"/>
      <c r="I74" s="45"/>
      <c r="J74" s="32">
        <f>SUM(J70:J73)</f>
        <v>1399150</v>
      </c>
    </row>
    <row r="75" spans="1:20" ht="9" hidden="1" customHeight="1">
      <c r="A75" s="10"/>
      <c r="B75" s="8"/>
      <c r="C75" s="8"/>
      <c r="D75" s="8"/>
      <c r="E75" s="8"/>
      <c r="F75" s="8"/>
      <c r="G75" s="8"/>
      <c r="H75" s="9"/>
      <c r="I75" s="9"/>
      <c r="L75" s="15"/>
    </row>
    <row r="76" spans="1:20" hidden="1">
      <c r="A76" s="10"/>
      <c r="B76" s="8"/>
      <c r="C76" s="8"/>
      <c r="D76" s="8"/>
      <c r="E76" s="8"/>
      <c r="F76" s="8"/>
      <c r="G76" s="8"/>
      <c r="H76" s="9"/>
      <c r="I76" s="9"/>
      <c r="L76" s="15"/>
    </row>
    <row r="77" spans="1:20" hidden="1">
      <c r="A77" s="10"/>
      <c r="B77" s="8"/>
      <c r="C77" s="8"/>
      <c r="D77" s="8"/>
      <c r="E77" s="8"/>
      <c r="F77" s="8"/>
      <c r="G77" s="8"/>
      <c r="H77" s="9"/>
      <c r="I77" s="9"/>
      <c r="L77" s="15"/>
    </row>
    <row r="78" spans="1:20" ht="9.75" customHeight="1">
      <c r="A78" s="10"/>
      <c r="B78" s="8"/>
      <c r="C78" s="8"/>
      <c r="D78" s="8"/>
      <c r="E78" s="8"/>
      <c r="F78" s="8"/>
      <c r="G78" s="8"/>
      <c r="H78" s="9"/>
      <c r="I78" s="9"/>
      <c r="L78" s="15"/>
    </row>
    <row r="79" spans="1:20" ht="21">
      <c r="A79" s="69" t="s">
        <v>4</v>
      </c>
      <c r="B79" s="69"/>
      <c r="K79" s="16"/>
      <c r="L79" s="14"/>
      <c r="O79" s="2"/>
      <c r="S79" s="14"/>
      <c r="T79" s="14"/>
    </row>
    <row r="80" spans="1:20">
      <c r="F80" s="8"/>
      <c r="G80" s="13"/>
      <c r="H80" s="9"/>
      <c r="I80" s="9"/>
      <c r="O80" s="2"/>
    </row>
    <row r="81" spans="5:17" ht="21">
      <c r="E81" s="68"/>
      <c r="F81" s="68"/>
      <c r="G81" s="68"/>
      <c r="H81" s="17"/>
      <c r="I81" s="17"/>
      <c r="K81" s="16"/>
      <c r="L81" s="14"/>
      <c r="O81" s="2"/>
      <c r="Q81" s="2"/>
    </row>
    <row r="82" spans="5:17">
      <c r="O82" s="2"/>
      <c r="Q82" s="14"/>
    </row>
    <row r="83" spans="5:17">
      <c r="Q83" s="14"/>
    </row>
    <row r="84" spans="5:17">
      <c r="Q84" s="14"/>
    </row>
  </sheetData>
  <mergeCells count="11">
    <mergeCell ref="H13:I13"/>
    <mergeCell ref="H14:I14"/>
    <mergeCell ref="A22:H22"/>
    <mergeCell ref="I22:J22"/>
    <mergeCell ref="E81:G81"/>
    <mergeCell ref="A79:B79"/>
    <mergeCell ref="G16:H16"/>
    <mergeCell ref="A17:J17"/>
    <mergeCell ref="A19:J19"/>
    <mergeCell ref="A68:H68"/>
    <mergeCell ref="A74:H74"/>
  </mergeCells>
  <printOptions horizontalCentered="1"/>
  <pageMargins left="0" right="0" top="0" bottom="0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2023-09-04T11:24:13Z</dcterms:modified>
</cp:coreProperties>
</file>