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93C81D4-6162-4B6D-9513-2A98D4B05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2" r:id="rId1"/>
  </sheets>
  <definedNames>
    <definedName name="_xlnm.Print_Area" localSheetId="0">HVAC!$A$1:$H$76</definedName>
    <definedName name="_xlnm.Print_Titles" localSheetId="0">HVAC!$16:$16</definedName>
  </definedNames>
  <calcPr calcId="181029"/>
</workbook>
</file>

<file path=xl/calcChain.xml><?xml version="1.0" encoding="utf-8"?>
<calcChain xmlns="http://schemas.openxmlformats.org/spreadsheetml/2006/main">
  <c r="H18" i="2" l="1"/>
  <c r="G18" i="2"/>
  <c r="H34" i="2" l="1"/>
  <c r="G34" i="2"/>
  <c r="G60" i="2"/>
  <c r="H60" i="2"/>
  <c r="H64" i="2"/>
  <c r="G64" i="2"/>
  <c r="H63" i="2"/>
  <c r="G63" i="2"/>
  <c r="H62" i="2"/>
  <c r="G62" i="2"/>
  <c r="H30" i="2"/>
  <c r="G30" i="2"/>
  <c r="G32" i="2"/>
  <c r="H32" i="2"/>
  <c r="H53" i="2"/>
  <c r="G53" i="2"/>
  <c r="H52" i="2"/>
  <c r="G52" i="2"/>
  <c r="H59" i="2"/>
  <c r="G59" i="2"/>
  <c r="H58" i="2"/>
  <c r="G58" i="2"/>
  <c r="H56" i="2"/>
  <c r="G56" i="2"/>
  <c r="H55" i="2"/>
  <c r="G55" i="2"/>
  <c r="H31" i="2"/>
  <c r="G31" i="2"/>
  <c r="H66" i="2"/>
  <c r="G66" i="2"/>
  <c r="H33" i="2"/>
  <c r="G33" i="2"/>
  <c r="H65" i="2"/>
  <c r="G65" i="2"/>
  <c r="H46" i="2"/>
  <c r="G46" i="2"/>
  <c r="H45" i="2"/>
  <c r="G45" i="2"/>
  <c r="H44" i="2"/>
  <c r="G44" i="2"/>
  <c r="H43" i="2"/>
  <c r="G43" i="2"/>
  <c r="H41" i="2"/>
  <c r="G41" i="2"/>
  <c r="H40" i="2"/>
  <c r="G40" i="2"/>
  <c r="H39" i="2"/>
  <c r="G39" i="2"/>
  <c r="H38" i="2"/>
  <c r="G38" i="2"/>
  <c r="H37" i="2"/>
  <c r="G37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50" i="2"/>
  <c r="G50" i="2"/>
  <c r="H49" i="2"/>
  <c r="G49" i="2"/>
  <c r="H48" i="2"/>
  <c r="G48" i="2"/>
  <c r="H47" i="2"/>
  <c r="G47" i="2"/>
  <c r="H19" i="2" l="1"/>
  <c r="G19" i="2"/>
  <c r="G67" i="2" s="1"/>
  <c r="H67" i="2" l="1"/>
  <c r="G68" i="2" s="1"/>
</calcChain>
</file>

<file path=xl/sharedStrings.xml><?xml version="1.0" encoding="utf-8"?>
<sst xmlns="http://schemas.openxmlformats.org/spreadsheetml/2006/main" count="143" uniqueCount="78">
  <si>
    <t>Sqft</t>
  </si>
  <si>
    <t>Thickness 2"</t>
  </si>
  <si>
    <t>Thickness 1-1/2"</t>
  </si>
  <si>
    <t>32 x 14</t>
  </si>
  <si>
    <t>38 x 16</t>
  </si>
  <si>
    <t>28 x 12</t>
  </si>
  <si>
    <t>30 x 12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</si>
  <si>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</si>
  <si>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</si>
  <si>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</si>
  <si>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</si>
  <si>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</si>
  <si>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</si>
  <si>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</si>
  <si>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</si>
  <si>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</si>
  <si>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09 x 09</t>
  </si>
  <si>
    <t>12 x 12</t>
  </si>
  <si>
    <t>Date:   9/5/23</t>
  </si>
  <si>
    <t>Validity: 01 Week</t>
  </si>
  <si>
    <t>S. NO</t>
  </si>
  <si>
    <t>ITEM DESCRIPTION</t>
  </si>
  <si>
    <t>UOM</t>
  </si>
  <si>
    <t>QTY</t>
  </si>
  <si>
    <t>SUPPLY RATE</t>
  </si>
  <si>
    <t>SUPPLY AMOUNT</t>
  </si>
  <si>
    <t>INSTALL AMOUNT</t>
  </si>
  <si>
    <t>SUB TOTAL OF SUPPLY + LABOUR WORK PKR:</t>
  </si>
  <si>
    <t>GRAND TOTAL OF SUPPLY + LABOUR WORK PKR:</t>
  </si>
  <si>
    <t>Providing &amp; installing of following HVAC equipment with related work as following according to specified in the drawings and specification:</t>
  </si>
  <si>
    <t>Machina made Galvanized Iron metal ducts of 24/22/26 SWG.</t>
  </si>
  <si>
    <t>SFT</t>
  </si>
  <si>
    <t>Glass wook Fiber glass insulation of thickness 1" density 24 kg/m3 with Aluminum Foil tape, Canvas Cloth &amp;  anti funguspaint.</t>
  </si>
  <si>
    <t>15 x 15 Supply air diffuser.</t>
  </si>
  <si>
    <t>Exhaust Air Register as follows</t>
  </si>
  <si>
    <t>Exhaust Air Louver as follows</t>
  </si>
  <si>
    <t>Volume control damper as follows:</t>
  </si>
  <si>
    <t>Fire Damper</t>
  </si>
  <si>
    <t>18 x 18 size Access door for fire dampers</t>
  </si>
  <si>
    <t>Flexbile duct connectors</t>
  </si>
  <si>
    <t>Scaffolding for installation ofM.S pipe network.</t>
  </si>
  <si>
    <t>Installation of Mild Steel Schedule 40 Seamless pipe with related material such as electrodes cutting discs, grinding disc etc</t>
  </si>
  <si>
    <t>150 mm</t>
  </si>
  <si>
    <t>100 mm</t>
  </si>
  <si>
    <t xml:space="preserve">75 mm </t>
  </si>
  <si>
    <t xml:space="preserve">65 mm </t>
  </si>
  <si>
    <t>50 mm</t>
  </si>
  <si>
    <t>40 mm</t>
  </si>
  <si>
    <t xml:space="preserve">32 mm </t>
  </si>
  <si>
    <t>25 mm</t>
  </si>
  <si>
    <t>20 mm</t>
  </si>
  <si>
    <t>Chilled water connection complete in all respect.</t>
  </si>
  <si>
    <t>Fittings for MS Pipe such as reduser, elbow, tee, gasket, nut washer etc.</t>
  </si>
  <si>
    <t>Premolded Polyurethane PU insulation on MS piping and then G.I sheet metal cladding on it (26 SWG) with kraft paper &amp; canvas cloth.</t>
  </si>
  <si>
    <t>150 mm  -  50 mm Thick</t>
  </si>
  <si>
    <t>100 mm  -  50 mm Thick</t>
  </si>
  <si>
    <t>75 mm   -  50 mm Thick</t>
  </si>
  <si>
    <t>65 mm   -  50 mm Thick</t>
  </si>
  <si>
    <t>50 mm   -  50 mm Thick</t>
  </si>
  <si>
    <t>40 mm  -   40 mm Thick</t>
  </si>
  <si>
    <t>32 mm  -  40 mm Thick</t>
  </si>
  <si>
    <t>25 mm -    40 mm Thick</t>
  </si>
  <si>
    <t>20 mm -   40 mm Thick</t>
  </si>
  <si>
    <t>Condensate drain with insulation on the pipes.</t>
  </si>
  <si>
    <t>Hanger, Clips, supports &amp; anchors for all piping network.</t>
  </si>
  <si>
    <t>Complete red oxide anti crossion paint on pipe network.</t>
  </si>
  <si>
    <t>Electrical cable trays removal.</t>
  </si>
  <si>
    <t>FT</t>
  </si>
  <si>
    <t>JOB</t>
  </si>
  <si>
    <t>NOS</t>
  </si>
  <si>
    <t>01</t>
  </si>
  <si>
    <t>THANKING YOU</t>
  </si>
  <si>
    <t>Proposal for Air condition work at PAF Faisal NASTP Site ZONE-B Karachi</t>
  </si>
  <si>
    <t>INSTALL RATE</t>
  </si>
  <si>
    <t xml:space="preserve">Quote Ref: Mul/paf/hvac/5-2023 </t>
  </si>
  <si>
    <t>For MultiCon Engineers</t>
  </si>
  <si>
    <t>EXPERT IN AIR CONDITIONING &amp; VENTILATION SERVICES</t>
  </si>
  <si>
    <t xml:space="preserve">Address: Multicon Engineers Suite # 310, Anum Arcade, 3rd Floor Main Shahra-e-Faisal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</si>
</sst>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haroni"/>
      <charset val="177"/>
    </font>
    <font>
      <sz val="11"/>
      <color theme="1"/>
      <name val="Bahnschrift"/>
      <family val="2"/>
    </font>
    <font>
      <sz val="14"/>
      <color theme="1"/>
      <name val="Bahnschrift"/>
      <family val="2"/>
    </font>
    <font>
      <sz val="12"/>
      <color theme="1"/>
      <name val="Bahnschrift"/>
      <family val="2"/>
    </font>
    <font>
      <b/>
      <sz val="12"/>
      <color theme="1"/>
      <name val="Bahnschrift"/>
      <family val="2"/>
    </font>
    <font>
      <b/>
      <u/>
      <sz val="18"/>
      <color theme="1"/>
      <name val="Bahnschrift"/>
      <family val="2"/>
    </font>
    <font>
      <sz val="18"/>
      <color theme="1"/>
      <name val="Bahnschrift"/>
      <family val="2"/>
    </font>
    <font>
      <b/>
      <sz val="14"/>
      <color theme="1"/>
      <name val="Bahnschrift"/>
      <family val="2"/>
    </font>
    <font>
      <b/>
      <sz val="16"/>
      <name val="Bahnschrift"/>
      <family val="2"/>
    </font>
    <font>
      <b/>
      <sz val="16"/>
      <color rgb="FFFF0000"/>
      <name val="Bahnschrift"/>
      <family val="2"/>
    </font>
    <font>
      <b/>
      <sz val="11"/>
      <color theme="1"/>
      <name val="Bahnschrift"/>
      <family val="2"/>
    </font>
    <font>
      <u/>
      <sz val="11"/>
      <color theme="1"/>
      <name val="Bahnschrift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164" fontId="5" fillId="0" borderId="0" xfId="1" applyNumberFormat="1" applyFont="1"/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164" fontId="9" fillId="0" borderId="0" xfId="1" applyNumberFormat="1" applyFont="1"/>
    <xf numFmtId="0" fontId="8" fillId="0" borderId="0" xfId="0" applyFont="1" applyAlignment="1">
      <alignment horizontal="center" vertical="center" wrapText="1"/>
    </xf>
    <xf numFmtId="164" fontId="5" fillId="0" borderId="0" xfId="0" applyNumberFormat="1" applyFont="1"/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10" fillId="0" borderId="0" xfId="0" applyNumberFormat="1" applyFont="1" applyAlignment="1">
      <alignment horizontal="center" vertical="center"/>
    </xf>
    <xf numFmtId="165" fontId="5" fillId="0" borderId="0" xfId="0" applyNumberFormat="1" applyFont="1"/>
    <xf numFmtId="9" fontId="5" fillId="0" borderId="0" xfId="0" applyNumberFormat="1" applyFont="1"/>
    <xf numFmtId="9" fontId="10" fillId="0" borderId="0" xfId="0" applyNumberFormat="1" applyFont="1" applyAlignment="1">
      <alignment horizontal="right" vertical="center"/>
    </xf>
    <xf numFmtId="164" fontId="12" fillId="0" borderId="0" xfId="1" applyNumberFormat="1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64" fontId="1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right" vertical="center"/>
    </xf>
    <xf numFmtId="0" fontId="4" fillId="0" borderId="1" xfId="1" applyNumberFormat="1" applyFont="1" applyBorder="1" applyAlignment="1">
      <alignment horizontal="right" vertical="center" wrapText="1"/>
    </xf>
    <xf numFmtId="0" fontId="4" fillId="0" borderId="1" xfId="1" applyNumberFormat="1" applyFont="1" applyFill="1" applyBorder="1" applyAlignment="1">
      <alignment horizontal="right" vertical="center"/>
    </xf>
    <xf numFmtId="166" fontId="4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4" fontId="13" fillId="0" borderId="1" xfId="0" applyNumberFormat="1" applyFont="1" applyBorder="1" applyAlignment="1">
      <alignment vertical="center"/>
    </xf>
    <xf numFmtId="164" fontId="4" fillId="0" borderId="0" xfId="0" applyNumberFormat="1" applyFont="1"/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64" fontId="13" fillId="0" borderId="0" xfId="0" applyNumberFormat="1" applyFont="1" applyAlignment="1">
      <alignment horizontal="center" vertical="center"/>
    </xf>
    <xf numFmtId="165" fontId="4" fillId="0" borderId="0" xfId="0" applyNumberFormat="1" applyFont="1"/>
    <xf numFmtId="0" fontId="2" fillId="0" borderId="0" xfId="0" applyFont="1" applyAlignment="1">
      <alignment horizontal="right" vertical="top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2019631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AC8113-31F5-E221-990B-A37BC62EB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7150"/>
          <a:ext cx="2372056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8"/>
  <sheetViews>
    <sheetView tabSelected="1" view="pageBreakPreview" topLeftCell="A49" zoomScaleNormal="120" zoomScaleSheetLayoutView="100" workbookViewId="0">
      <selection activeCell="F2" sqref="F2:H7"/>
    </sheetView>
  </sheetViews>
  <sheetFormatPr defaultColWidth="8.85546875" defaultRowHeight="18.75" x14ac:dyDescent="0.3"/>
  <cols>
    <col min="1" max="1" width="6.5703125" style="3" bestFit="1" customWidth="1"/>
    <col min="2" max="2" width="42.42578125" style="1" customWidth="1"/>
    <col min="3" max="3" width="5.7109375" style="3" customWidth="1"/>
    <col min="4" max="4" width="6.42578125" style="3" bestFit="1" customWidth="1"/>
    <col min="5" max="5" width="9.5703125" style="3" bestFit="1" customWidth="1"/>
    <col min="6" max="6" width="9" style="3" bestFit="1" customWidth="1"/>
    <col min="7" max="7" width="12.28515625" style="3" customWidth="1"/>
    <col min="8" max="8" width="12" style="2" customWidth="1"/>
    <col min="9" max="9" width="12.28515625" style="1" bestFit="1" customWidth="1"/>
    <col min="10" max="10" width="14.5703125" style="1" bestFit="1" customWidth="1"/>
    <col min="11" max="11" width="9.42578125" style="1" bestFit="1" customWidth="1"/>
    <col min="12" max="12" width="8.85546875" style="1"/>
    <col min="13" max="13" width="14.5703125" style="1" bestFit="1" customWidth="1"/>
    <col min="14" max="14" width="8.85546875" style="1"/>
    <col min="15" max="15" width="14.5703125" style="1" bestFit="1" customWidth="1"/>
    <col min="16" max="16" width="8.85546875" style="1"/>
    <col min="17" max="18" width="10.85546875" style="1" bestFit="1" customWidth="1"/>
    <col min="19" max="16384" width="8.85546875" style="1"/>
  </cols>
  <sheetData>
    <row r="2" spans="1:8" ht="18.75" customHeight="1" x14ac:dyDescent="0.3">
      <c r="F2" s="45" t="s">
        <v>77</v>
      </c>
      <c r="G2" s="45"/>
      <c r="H2" s="45"/>
    </row>
    <row r="3" spans="1:8" x14ac:dyDescent="0.3">
      <c r="F3" s="45"/>
      <c r="G3" s="45"/>
      <c r="H3" s="45"/>
    </row>
    <row r="4" spans="1:8" ht="18" customHeight="1" x14ac:dyDescent="0.3">
      <c r="F4" s="45"/>
      <c r="G4" s="45"/>
      <c r="H4" s="45"/>
    </row>
    <row r="5" spans="1:8" ht="18" customHeight="1" x14ac:dyDescent="0.3">
      <c r="F5" s="45"/>
      <c r="G5" s="45"/>
      <c r="H5" s="45"/>
    </row>
    <row r="6" spans="1:8" ht="18" customHeight="1" x14ac:dyDescent="0.3">
      <c r="A6" s="56" t="s">
        <v>76</v>
      </c>
      <c r="B6" s="56"/>
      <c r="F6" s="45"/>
      <c r="G6" s="45"/>
      <c r="H6" s="45"/>
    </row>
    <row r="7" spans="1:8" ht="18" customHeight="1" x14ac:dyDescent="0.3">
      <c r="F7" s="45"/>
      <c r="G7" s="45"/>
      <c r="H7" s="45"/>
    </row>
    <row r="8" spans="1:8" ht="18" customHeight="1" x14ac:dyDescent="0.3"/>
    <row r="9" spans="1:8" s="10" customFormat="1" ht="18" x14ac:dyDescent="0.25">
      <c r="A9" s="46" t="s">
        <v>18</v>
      </c>
      <c r="B9" s="47"/>
      <c r="C9" s="8"/>
      <c r="D9" s="8"/>
      <c r="E9" s="8"/>
      <c r="F9" s="8"/>
      <c r="G9" s="8"/>
      <c r="H9" s="9"/>
    </row>
    <row r="10" spans="1:8" s="10" customFormat="1" ht="18" x14ac:dyDescent="0.25">
      <c r="A10" s="46" t="s">
        <v>74</v>
      </c>
      <c r="B10" s="47"/>
      <c r="C10" s="8"/>
      <c r="D10" s="8"/>
      <c r="E10" s="8"/>
      <c r="F10" s="8"/>
      <c r="G10" s="8"/>
      <c r="H10" s="9"/>
    </row>
    <row r="11" spans="1:8" s="10" customFormat="1" ht="18" x14ac:dyDescent="0.25">
      <c r="A11" s="46" t="s">
        <v>19</v>
      </c>
      <c r="B11" s="47"/>
      <c r="C11" s="8"/>
      <c r="D11" s="8"/>
      <c r="E11" s="8"/>
      <c r="F11" s="8"/>
      <c r="G11" s="8"/>
    </row>
    <row r="12" spans="1:8" s="10" customFormat="1" ht="35.25" customHeight="1" x14ac:dyDescent="0.25">
      <c r="A12" s="50" t="s">
        <v>72</v>
      </c>
      <c r="B12" s="51"/>
      <c r="C12" s="11"/>
      <c r="D12" s="11"/>
      <c r="E12" s="11"/>
      <c r="F12" s="11"/>
      <c r="G12" s="11"/>
      <c r="H12" s="11"/>
    </row>
    <row r="13" spans="1:8" s="10" customFormat="1" ht="9.75" customHeight="1" x14ac:dyDescent="0.25">
      <c r="A13" s="12"/>
      <c r="B13" s="12"/>
      <c r="C13" s="12"/>
      <c r="D13" s="12"/>
      <c r="E13" s="12"/>
      <c r="F13" s="12"/>
      <c r="G13" s="12"/>
      <c r="H13" s="12"/>
    </row>
    <row r="14" spans="1:8" s="10" customFormat="1" ht="1.5" customHeight="1" x14ac:dyDescent="0.3">
      <c r="A14" s="13"/>
      <c r="B14" s="14"/>
      <c r="C14" s="13"/>
      <c r="D14" s="13"/>
      <c r="E14" s="13"/>
      <c r="F14" s="13"/>
      <c r="G14" s="13"/>
      <c r="H14" s="15"/>
    </row>
    <row r="15" spans="1:8" s="10" customFormat="1" ht="9" customHeight="1" x14ac:dyDescent="0.25">
      <c r="A15" s="16"/>
      <c r="B15" s="16"/>
      <c r="C15" s="16"/>
      <c r="D15" s="16"/>
      <c r="E15" s="16"/>
      <c r="F15" s="16"/>
      <c r="G15" s="16"/>
      <c r="H15" s="16"/>
    </row>
    <row r="16" spans="1:8" s="28" customFormat="1" ht="28.5" x14ac:dyDescent="0.2">
      <c r="A16" s="25" t="s">
        <v>20</v>
      </c>
      <c r="B16" s="25" t="s">
        <v>21</v>
      </c>
      <c r="C16" s="25" t="s">
        <v>22</v>
      </c>
      <c r="D16" s="25" t="s">
        <v>23</v>
      </c>
      <c r="E16" s="26" t="s">
        <v>24</v>
      </c>
      <c r="F16" s="26" t="s">
        <v>73</v>
      </c>
      <c r="G16" s="26" t="s">
        <v>25</v>
      </c>
      <c r="H16" s="27" t="s">
        <v>26</v>
      </c>
    </row>
    <row r="17" spans="1:8" s="28" customFormat="1" ht="62.25" customHeight="1" x14ac:dyDescent="0.2">
      <c r="A17" s="29"/>
      <c r="B17" s="30" t="s">
        <v>29</v>
      </c>
      <c r="C17" s="29"/>
      <c r="D17" s="29"/>
      <c r="E17" s="31"/>
      <c r="F17" s="31"/>
      <c r="G17" s="31"/>
      <c r="H17" s="32"/>
    </row>
    <row r="18" spans="1:8" s="28" customFormat="1" ht="28.5" x14ac:dyDescent="0.2">
      <c r="A18" s="29">
        <v>1</v>
      </c>
      <c r="B18" s="30" t="s">
        <v>30</v>
      </c>
      <c r="C18" s="29" t="s">
        <v>31</v>
      </c>
      <c r="D18" s="29">
        <v>9500</v>
      </c>
      <c r="E18" s="33">
        <v>395</v>
      </c>
      <c r="F18" s="33">
        <v>78</v>
      </c>
      <c r="G18" s="33">
        <f>E18*D18</f>
        <v>3752500</v>
      </c>
      <c r="H18" s="34">
        <f t="shared" ref="H18:H19" si="0">F18*D18</f>
        <v>741000</v>
      </c>
    </row>
    <row r="19" spans="1:8" s="28" customFormat="1" ht="66" customHeight="1" x14ac:dyDescent="0.2">
      <c r="A19" s="29">
        <v>2</v>
      </c>
      <c r="B19" s="30" t="s">
        <v>32</v>
      </c>
      <c r="C19" s="29" t="s">
        <v>0</v>
      </c>
      <c r="D19" s="29">
        <v>9500</v>
      </c>
      <c r="E19" s="33">
        <v>165</v>
      </c>
      <c r="F19" s="33">
        <v>70</v>
      </c>
      <c r="G19" s="33">
        <f t="shared" ref="G19" si="1">E19*D19</f>
        <v>1567500</v>
      </c>
      <c r="H19" s="34">
        <f t="shared" si="0"/>
        <v>665000</v>
      </c>
    </row>
    <row r="20" spans="1:8" s="28" customFormat="1" ht="57" x14ac:dyDescent="0.2">
      <c r="A20" s="29">
        <v>3</v>
      </c>
      <c r="B20" s="30" t="s">
        <v>41</v>
      </c>
      <c r="C20" s="29"/>
      <c r="D20" s="29"/>
      <c r="E20" s="33"/>
      <c r="F20" s="33"/>
      <c r="G20" s="33"/>
      <c r="H20" s="34"/>
    </row>
    <row r="21" spans="1:8" s="28" customFormat="1" ht="14.25" x14ac:dyDescent="0.2">
      <c r="A21" s="29" t="s">
        <v>7</v>
      </c>
      <c r="B21" s="30" t="s">
        <v>42</v>
      </c>
      <c r="C21" s="29" t="s">
        <v>67</v>
      </c>
      <c r="D21" s="29">
        <v>350</v>
      </c>
      <c r="E21" s="33">
        <v>0</v>
      </c>
      <c r="F21" s="33">
        <v>680</v>
      </c>
      <c r="G21" s="33">
        <f t="shared" ref="G21" si="2">E21*D21</f>
        <v>0</v>
      </c>
      <c r="H21" s="34">
        <f t="shared" ref="H21" si="3">F21*D21</f>
        <v>238000</v>
      </c>
    </row>
    <row r="22" spans="1:8" s="28" customFormat="1" ht="14.25" x14ac:dyDescent="0.2">
      <c r="A22" s="29" t="s">
        <v>8</v>
      </c>
      <c r="B22" s="30" t="s">
        <v>43</v>
      </c>
      <c r="C22" s="29" t="s">
        <v>67</v>
      </c>
      <c r="D22" s="29">
        <v>130</v>
      </c>
      <c r="E22" s="33">
        <v>0</v>
      </c>
      <c r="F22" s="33">
        <v>590</v>
      </c>
      <c r="G22" s="33">
        <f t="shared" ref="G22:G29" si="4">E22*D22</f>
        <v>0</v>
      </c>
      <c r="H22" s="34">
        <f t="shared" ref="H22:H29" si="5">F22*D22</f>
        <v>76700</v>
      </c>
    </row>
    <row r="23" spans="1:8" s="28" customFormat="1" ht="14.25" x14ac:dyDescent="0.2">
      <c r="A23" s="29" t="s">
        <v>9</v>
      </c>
      <c r="B23" s="30" t="s">
        <v>44</v>
      </c>
      <c r="C23" s="29" t="s">
        <v>67</v>
      </c>
      <c r="D23" s="29">
        <v>350</v>
      </c>
      <c r="E23" s="33">
        <v>0</v>
      </c>
      <c r="F23" s="33">
        <v>540</v>
      </c>
      <c r="G23" s="33">
        <f t="shared" si="4"/>
        <v>0</v>
      </c>
      <c r="H23" s="34">
        <f t="shared" si="5"/>
        <v>189000</v>
      </c>
    </row>
    <row r="24" spans="1:8" s="28" customFormat="1" ht="14.25" x14ac:dyDescent="0.2">
      <c r="A24" s="29" t="s">
        <v>10</v>
      </c>
      <c r="B24" s="30" t="s">
        <v>45</v>
      </c>
      <c r="C24" s="29" t="s">
        <v>67</v>
      </c>
      <c r="D24" s="29">
        <v>650</v>
      </c>
      <c r="E24" s="33">
        <v>0</v>
      </c>
      <c r="F24" s="33">
        <v>450</v>
      </c>
      <c r="G24" s="33">
        <f t="shared" si="4"/>
        <v>0</v>
      </c>
      <c r="H24" s="34">
        <f t="shared" si="5"/>
        <v>292500</v>
      </c>
    </row>
    <row r="25" spans="1:8" s="28" customFormat="1" ht="14.25" x14ac:dyDescent="0.2">
      <c r="A25" s="29" t="s">
        <v>11</v>
      </c>
      <c r="B25" s="30" t="s">
        <v>46</v>
      </c>
      <c r="C25" s="29" t="s">
        <v>67</v>
      </c>
      <c r="D25" s="29">
        <v>400</v>
      </c>
      <c r="E25" s="33">
        <v>0</v>
      </c>
      <c r="F25" s="33">
        <v>390</v>
      </c>
      <c r="G25" s="33">
        <f t="shared" si="4"/>
        <v>0</v>
      </c>
      <c r="H25" s="34">
        <f t="shared" si="5"/>
        <v>156000</v>
      </c>
    </row>
    <row r="26" spans="1:8" s="28" customFormat="1" ht="14.25" x14ac:dyDescent="0.2">
      <c r="A26" s="29" t="s">
        <v>12</v>
      </c>
      <c r="B26" s="30" t="s">
        <v>47</v>
      </c>
      <c r="C26" s="29" t="s">
        <v>67</v>
      </c>
      <c r="D26" s="29">
        <v>200</v>
      </c>
      <c r="E26" s="33">
        <v>0</v>
      </c>
      <c r="F26" s="33">
        <v>310</v>
      </c>
      <c r="G26" s="33">
        <f t="shared" si="4"/>
        <v>0</v>
      </c>
      <c r="H26" s="34">
        <f t="shared" si="5"/>
        <v>62000</v>
      </c>
    </row>
    <row r="27" spans="1:8" s="28" customFormat="1" ht="14.25" x14ac:dyDescent="0.2">
      <c r="A27" s="29" t="s">
        <v>13</v>
      </c>
      <c r="B27" s="30" t="s">
        <v>48</v>
      </c>
      <c r="C27" s="29" t="s">
        <v>67</v>
      </c>
      <c r="D27" s="29">
        <v>320</v>
      </c>
      <c r="E27" s="33">
        <v>0</v>
      </c>
      <c r="F27" s="33">
        <v>290</v>
      </c>
      <c r="G27" s="33">
        <f t="shared" si="4"/>
        <v>0</v>
      </c>
      <c r="H27" s="34">
        <f t="shared" si="5"/>
        <v>92800</v>
      </c>
    </row>
    <row r="28" spans="1:8" s="28" customFormat="1" ht="14.25" x14ac:dyDescent="0.2">
      <c r="A28" s="29" t="s">
        <v>14</v>
      </c>
      <c r="B28" s="30" t="s">
        <v>49</v>
      </c>
      <c r="C28" s="29" t="s">
        <v>67</v>
      </c>
      <c r="D28" s="29">
        <v>180</v>
      </c>
      <c r="E28" s="33">
        <v>0</v>
      </c>
      <c r="F28" s="33">
        <v>210</v>
      </c>
      <c r="G28" s="33">
        <f t="shared" si="4"/>
        <v>0</v>
      </c>
      <c r="H28" s="34">
        <f t="shared" si="5"/>
        <v>37800</v>
      </c>
    </row>
    <row r="29" spans="1:8" s="28" customFormat="1" ht="14.25" x14ac:dyDescent="0.2">
      <c r="A29" s="29" t="s">
        <v>15</v>
      </c>
      <c r="B29" s="30" t="s">
        <v>50</v>
      </c>
      <c r="C29" s="29" t="s">
        <v>67</v>
      </c>
      <c r="D29" s="29">
        <v>200</v>
      </c>
      <c r="E29" s="33">
        <v>0</v>
      </c>
      <c r="F29" s="33">
        <v>180</v>
      </c>
      <c r="G29" s="33">
        <f t="shared" si="4"/>
        <v>0</v>
      </c>
      <c r="H29" s="34">
        <f t="shared" si="5"/>
        <v>36000</v>
      </c>
    </row>
    <row r="30" spans="1:8" s="28" customFormat="1" ht="14.25" x14ac:dyDescent="0.2">
      <c r="A30" s="29">
        <v>4</v>
      </c>
      <c r="B30" s="30" t="s">
        <v>39</v>
      </c>
      <c r="C30" s="29" t="s">
        <v>67</v>
      </c>
      <c r="D30" s="29">
        <v>200</v>
      </c>
      <c r="E30" s="35">
        <v>800</v>
      </c>
      <c r="F30" s="35">
        <v>90</v>
      </c>
      <c r="G30" s="33">
        <f t="shared" ref="G30" si="6">E30*D30</f>
        <v>160000</v>
      </c>
      <c r="H30" s="34">
        <f t="shared" ref="H30" si="7">F30*D30</f>
        <v>18000</v>
      </c>
    </row>
    <row r="31" spans="1:8" s="28" customFormat="1" ht="28.5" x14ac:dyDescent="0.2">
      <c r="A31" s="29">
        <v>5</v>
      </c>
      <c r="B31" s="30" t="s">
        <v>40</v>
      </c>
      <c r="C31" s="29" t="s">
        <v>68</v>
      </c>
      <c r="D31" s="36" t="s">
        <v>70</v>
      </c>
      <c r="E31" s="33">
        <v>275000</v>
      </c>
      <c r="F31" s="33">
        <v>80000</v>
      </c>
      <c r="G31" s="33">
        <f>E31*D31</f>
        <v>275000</v>
      </c>
      <c r="H31" s="34">
        <f>F31*D31</f>
        <v>80000</v>
      </c>
    </row>
    <row r="32" spans="1:8" s="28" customFormat="1" ht="28.5" x14ac:dyDescent="0.2">
      <c r="A32" s="29">
        <v>6</v>
      </c>
      <c r="B32" s="30" t="s">
        <v>51</v>
      </c>
      <c r="C32" s="29" t="s">
        <v>68</v>
      </c>
      <c r="D32" s="36" t="s">
        <v>70</v>
      </c>
      <c r="E32" s="33">
        <v>35000</v>
      </c>
      <c r="F32" s="33">
        <v>30000</v>
      </c>
      <c r="G32" s="33">
        <f t="shared" ref="G32" si="8">E32*D32</f>
        <v>35000</v>
      </c>
      <c r="H32" s="34">
        <f t="shared" ref="H32" si="9">F32*D32</f>
        <v>30000</v>
      </c>
    </row>
    <row r="33" spans="1:8" s="28" customFormat="1" ht="28.5" x14ac:dyDescent="0.2">
      <c r="A33" s="29">
        <v>7</v>
      </c>
      <c r="B33" s="30" t="s">
        <v>52</v>
      </c>
      <c r="C33" s="29" t="s">
        <v>68</v>
      </c>
      <c r="D33" s="36" t="s">
        <v>70</v>
      </c>
      <c r="E33" s="33">
        <v>350000</v>
      </c>
      <c r="F33" s="33">
        <v>95000</v>
      </c>
      <c r="G33" s="33">
        <f>E33*D33</f>
        <v>350000</v>
      </c>
      <c r="H33" s="34">
        <f>F33*D33</f>
        <v>95000</v>
      </c>
    </row>
    <row r="34" spans="1:8" s="28" customFormat="1" ht="14.25" x14ac:dyDescent="0.2">
      <c r="A34" s="29">
        <v>8</v>
      </c>
      <c r="B34" s="30" t="s">
        <v>66</v>
      </c>
      <c r="C34" s="29" t="s">
        <v>68</v>
      </c>
      <c r="D34" s="36" t="s">
        <v>70</v>
      </c>
      <c r="E34" s="33">
        <v>0</v>
      </c>
      <c r="F34" s="33">
        <v>125000</v>
      </c>
      <c r="G34" s="33">
        <f>E34*D34</f>
        <v>0</v>
      </c>
      <c r="H34" s="34">
        <f>F34*D34</f>
        <v>125000</v>
      </c>
    </row>
    <row r="35" spans="1:8" s="28" customFormat="1" ht="57" x14ac:dyDescent="0.2">
      <c r="A35" s="29">
        <v>9</v>
      </c>
      <c r="B35" s="30" t="s">
        <v>53</v>
      </c>
      <c r="C35" s="29"/>
      <c r="D35" s="29"/>
      <c r="E35" s="33"/>
      <c r="F35" s="33"/>
      <c r="G35" s="33"/>
      <c r="H35" s="34"/>
    </row>
    <row r="36" spans="1:8" s="28" customFormat="1" ht="14.25" x14ac:dyDescent="0.2">
      <c r="A36" s="29"/>
      <c r="B36" s="37" t="s">
        <v>1</v>
      </c>
      <c r="C36" s="29"/>
      <c r="D36" s="29"/>
      <c r="E36" s="33"/>
      <c r="F36" s="33"/>
      <c r="G36" s="33"/>
      <c r="H36" s="34"/>
    </row>
    <row r="37" spans="1:8" s="28" customFormat="1" ht="14.25" x14ac:dyDescent="0.2">
      <c r="A37" s="29" t="s">
        <v>7</v>
      </c>
      <c r="B37" s="30" t="s">
        <v>54</v>
      </c>
      <c r="C37" s="29" t="s">
        <v>67</v>
      </c>
      <c r="D37" s="29">
        <v>350</v>
      </c>
      <c r="E37" s="33">
        <v>2380</v>
      </c>
      <c r="F37" s="33">
        <v>310</v>
      </c>
      <c r="G37" s="33">
        <f t="shared" ref="G37:G41" si="10">E37*D37</f>
        <v>833000</v>
      </c>
      <c r="H37" s="34">
        <f t="shared" ref="H37:H41" si="11">F37*D37</f>
        <v>108500</v>
      </c>
    </row>
    <row r="38" spans="1:8" s="28" customFormat="1" ht="14.25" x14ac:dyDescent="0.2">
      <c r="A38" s="29" t="s">
        <v>8</v>
      </c>
      <c r="B38" s="30" t="s">
        <v>55</v>
      </c>
      <c r="C38" s="29" t="s">
        <v>67</v>
      </c>
      <c r="D38" s="29">
        <v>130</v>
      </c>
      <c r="E38" s="33">
        <v>2320</v>
      </c>
      <c r="F38" s="33">
        <v>280</v>
      </c>
      <c r="G38" s="33">
        <f t="shared" si="10"/>
        <v>301600</v>
      </c>
      <c r="H38" s="34">
        <f t="shared" si="11"/>
        <v>36400</v>
      </c>
    </row>
    <row r="39" spans="1:8" s="28" customFormat="1" ht="14.25" x14ac:dyDescent="0.2">
      <c r="A39" s="29" t="s">
        <v>9</v>
      </c>
      <c r="B39" s="30" t="s">
        <v>56</v>
      </c>
      <c r="C39" s="29" t="s">
        <v>67</v>
      </c>
      <c r="D39" s="29">
        <v>350</v>
      </c>
      <c r="E39" s="33">
        <v>2290</v>
      </c>
      <c r="F39" s="33">
        <v>250</v>
      </c>
      <c r="G39" s="33">
        <f t="shared" si="10"/>
        <v>801500</v>
      </c>
      <c r="H39" s="34">
        <f t="shared" si="11"/>
        <v>87500</v>
      </c>
    </row>
    <row r="40" spans="1:8" s="28" customFormat="1" ht="14.25" x14ac:dyDescent="0.2">
      <c r="A40" s="29" t="s">
        <v>10</v>
      </c>
      <c r="B40" s="30" t="s">
        <v>57</v>
      </c>
      <c r="C40" s="29" t="s">
        <v>67</v>
      </c>
      <c r="D40" s="29">
        <v>650</v>
      </c>
      <c r="E40" s="33">
        <v>2000</v>
      </c>
      <c r="F40" s="33">
        <v>240</v>
      </c>
      <c r="G40" s="33">
        <f t="shared" si="10"/>
        <v>1300000</v>
      </c>
      <c r="H40" s="34">
        <f t="shared" si="11"/>
        <v>156000</v>
      </c>
    </row>
    <row r="41" spans="1:8" s="28" customFormat="1" ht="14.25" x14ac:dyDescent="0.2">
      <c r="A41" s="29" t="s">
        <v>11</v>
      </c>
      <c r="B41" s="30" t="s">
        <v>58</v>
      </c>
      <c r="C41" s="29" t="s">
        <v>67</v>
      </c>
      <c r="D41" s="29">
        <v>400</v>
      </c>
      <c r="E41" s="33">
        <v>1800</v>
      </c>
      <c r="F41" s="33">
        <v>220</v>
      </c>
      <c r="G41" s="33">
        <f t="shared" si="10"/>
        <v>720000</v>
      </c>
      <c r="H41" s="34">
        <f t="shared" si="11"/>
        <v>88000</v>
      </c>
    </row>
    <row r="42" spans="1:8" s="28" customFormat="1" ht="14.25" x14ac:dyDescent="0.2">
      <c r="A42" s="29"/>
      <c r="B42" s="37" t="s">
        <v>2</v>
      </c>
      <c r="C42" s="29"/>
      <c r="D42" s="29"/>
      <c r="E42" s="33"/>
      <c r="F42" s="33"/>
      <c r="G42" s="33"/>
      <c r="H42" s="34"/>
    </row>
    <row r="43" spans="1:8" s="28" customFormat="1" ht="14.25" x14ac:dyDescent="0.2">
      <c r="A43" s="29" t="s">
        <v>7</v>
      </c>
      <c r="B43" s="30" t="s">
        <v>59</v>
      </c>
      <c r="C43" s="29" t="s">
        <v>67</v>
      </c>
      <c r="D43" s="29">
        <v>200</v>
      </c>
      <c r="E43" s="33">
        <v>1610</v>
      </c>
      <c r="F43" s="33">
        <v>215</v>
      </c>
      <c r="G43" s="33">
        <f>E43*D43</f>
        <v>322000</v>
      </c>
      <c r="H43" s="34">
        <f>F43*D43</f>
        <v>43000</v>
      </c>
    </row>
    <row r="44" spans="1:8" s="28" customFormat="1" ht="14.25" x14ac:dyDescent="0.2">
      <c r="A44" s="29" t="s">
        <v>8</v>
      </c>
      <c r="B44" s="30" t="s">
        <v>60</v>
      </c>
      <c r="C44" s="29" t="s">
        <v>67</v>
      </c>
      <c r="D44" s="29">
        <v>320</v>
      </c>
      <c r="E44" s="33">
        <v>1520</v>
      </c>
      <c r="F44" s="33">
        <v>200</v>
      </c>
      <c r="G44" s="33">
        <f>E44*D44</f>
        <v>486400</v>
      </c>
      <c r="H44" s="34">
        <f>F44*D44</f>
        <v>64000</v>
      </c>
    </row>
    <row r="45" spans="1:8" s="28" customFormat="1" ht="14.25" x14ac:dyDescent="0.2">
      <c r="A45" s="29" t="s">
        <v>9</v>
      </c>
      <c r="B45" s="30" t="s">
        <v>61</v>
      </c>
      <c r="C45" s="29" t="s">
        <v>67</v>
      </c>
      <c r="D45" s="29">
        <v>180</v>
      </c>
      <c r="E45" s="33">
        <v>1300</v>
      </c>
      <c r="F45" s="33">
        <v>180</v>
      </c>
      <c r="G45" s="33">
        <f>E45*D45</f>
        <v>234000</v>
      </c>
      <c r="H45" s="34">
        <f>F45*D45</f>
        <v>32400</v>
      </c>
    </row>
    <row r="46" spans="1:8" s="28" customFormat="1" ht="14.25" x14ac:dyDescent="0.2">
      <c r="A46" s="29" t="s">
        <v>10</v>
      </c>
      <c r="B46" s="30" t="s">
        <v>62</v>
      </c>
      <c r="C46" s="29" t="s">
        <v>67</v>
      </c>
      <c r="D46" s="29">
        <v>200</v>
      </c>
      <c r="E46" s="33">
        <v>1100</v>
      </c>
      <c r="F46" s="33">
        <v>170</v>
      </c>
      <c r="G46" s="33">
        <f>E46*D46</f>
        <v>220000</v>
      </c>
      <c r="H46" s="34">
        <f>F46*D46</f>
        <v>34000</v>
      </c>
    </row>
    <row r="47" spans="1:8" s="38" customFormat="1" ht="14.25" x14ac:dyDescent="0.25">
      <c r="A47" s="29">
        <v>10</v>
      </c>
      <c r="B47" s="30" t="s">
        <v>33</v>
      </c>
      <c r="C47" s="29" t="s">
        <v>69</v>
      </c>
      <c r="D47" s="29">
        <v>124</v>
      </c>
      <c r="E47" s="33">
        <v>4500</v>
      </c>
      <c r="F47" s="33">
        <v>1500</v>
      </c>
      <c r="G47" s="33">
        <f t="shared" ref="G47" si="12">E47*D47</f>
        <v>558000</v>
      </c>
      <c r="H47" s="34">
        <f t="shared" ref="H47" si="13">F47*D47</f>
        <v>186000</v>
      </c>
    </row>
    <row r="48" spans="1:8" s="28" customFormat="1" ht="14.25" x14ac:dyDescent="0.2">
      <c r="A48" s="29">
        <v>11</v>
      </c>
      <c r="B48" s="30" t="s">
        <v>34</v>
      </c>
      <c r="C48" s="29"/>
      <c r="D48" s="29"/>
      <c r="E48" s="33"/>
      <c r="F48" s="33"/>
      <c r="G48" s="33">
        <f t="shared" ref="G48:G50" si="14">E48*D48</f>
        <v>0</v>
      </c>
      <c r="H48" s="34">
        <f t="shared" ref="H48:H50" si="15">F48*D48</f>
        <v>0</v>
      </c>
    </row>
    <row r="49" spans="1:8" s="28" customFormat="1" ht="14.25" x14ac:dyDescent="0.2">
      <c r="A49" s="29" t="s">
        <v>7</v>
      </c>
      <c r="B49" s="30" t="s">
        <v>16</v>
      </c>
      <c r="C49" s="29" t="s">
        <v>69</v>
      </c>
      <c r="D49" s="29">
        <v>39</v>
      </c>
      <c r="E49" s="33">
        <v>2500</v>
      </c>
      <c r="F49" s="33">
        <v>1200</v>
      </c>
      <c r="G49" s="33">
        <f t="shared" si="14"/>
        <v>97500</v>
      </c>
      <c r="H49" s="34">
        <f t="shared" si="15"/>
        <v>46800</v>
      </c>
    </row>
    <row r="50" spans="1:8" s="28" customFormat="1" ht="14.25" x14ac:dyDescent="0.2">
      <c r="A50" s="29" t="s">
        <v>8</v>
      </c>
      <c r="B50" s="30" t="s">
        <v>17</v>
      </c>
      <c r="C50" s="29" t="s">
        <v>69</v>
      </c>
      <c r="D50" s="29">
        <v>22</v>
      </c>
      <c r="E50" s="33">
        <v>4500</v>
      </c>
      <c r="F50" s="33">
        <v>1200</v>
      </c>
      <c r="G50" s="33">
        <f t="shared" si="14"/>
        <v>99000</v>
      </c>
      <c r="H50" s="34">
        <f t="shared" si="15"/>
        <v>26400</v>
      </c>
    </row>
    <row r="51" spans="1:8" s="28" customFormat="1" ht="14.25" x14ac:dyDescent="0.2">
      <c r="A51" s="29">
        <v>12</v>
      </c>
      <c r="B51" s="30" t="s">
        <v>35</v>
      </c>
      <c r="C51" s="29"/>
      <c r="D51" s="29"/>
      <c r="E51" s="33"/>
      <c r="F51" s="33"/>
      <c r="G51" s="33"/>
      <c r="H51" s="33"/>
    </row>
    <row r="52" spans="1:8" s="28" customFormat="1" ht="14.25" x14ac:dyDescent="0.2">
      <c r="A52" s="29" t="s">
        <v>7</v>
      </c>
      <c r="B52" s="30" t="s">
        <v>5</v>
      </c>
      <c r="C52" s="29" t="s">
        <v>69</v>
      </c>
      <c r="D52" s="29">
        <v>2</v>
      </c>
      <c r="E52" s="33">
        <v>9500</v>
      </c>
      <c r="F52" s="33">
        <v>1200</v>
      </c>
      <c r="G52" s="33">
        <f t="shared" ref="G52:G53" si="16">E52*D52</f>
        <v>19000</v>
      </c>
      <c r="H52" s="34">
        <f t="shared" ref="H52:H53" si="17">F52*D52</f>
        <v>2400</v>
      </c>
    </row>
    <row r="53" spans="1:8" s="28" customFormat="1" ht="14.25" x14ac:dyDescent="0.2">
      <c r="A53" s="29" t="s">
        <v>8</v>
      </c>
      <c r="B53" s="30" t="s">
        <v>6</v>
      </c>
      <c r="C53" s="29" t="s">
        <v>69</v>
      </c>
      <c r="D53" s="29">
        <v>2</v>
      </c>
      <c r="E53" s="33">
        <v>1200</v>
      </c>
      <c r="F53" s="33">
        <v>1200</v>
      </c>
      <c r="G53" s="33">
        <f t="shared" si="16"/>
        <v>2400</v>
      </c>
      <c r="H53" s="34">
        <f t="shared" si="17"/>
        <v>2400</v>
      </c>
    </row>
    <row r="54" spans="1:8" s="28" customFormat="1" ht="14.25" x14ac:dyDescent="0.2">
      <c r="A54" s="29">
        <v>13</v>
      </c>
      <c r="B54" s="30" t="s">
        <v>36</v>
      </c>
      <c r="C54" s="29"/>
      <c r="D54" s="29"/>
      <c r="E54" s="33"/>
      <c r="F54" s="33"/>
      <c r="G54" s="33"/>
      <c r="H54" s="34"/>
    </row>
    <row r="55" spans="1:8" s="28" customFormat="1" ht="14.25" x14ac:dyDescent="0.2">
      <c r="A55" s="29" t="s">
        <v>7</v>
      </c>
      <c r="B55" s="30" t="s">
        <v>4</v>
      </c>
      <c r="C55" s="29" t="s">
        <v>69</v>
      </c>
      <c r="D55" s="29">
        <v>7</v>
      </c>
      <c r="E55" s="33">
        <v>14800</v>
      </c>
      <c r="F55" s="33">
        <v>1500</v>
      </c>
      <c r="G55" s="33">
        <f t="shared" ref="G55:G56" si="18">E55*D55</f>
        <v>103600</v>
      </c>
      <c r="H55" s="34">
        <f t="shared" ref="H55:H56" si="19">F55*D55</f>
        <v>10500</v>
      </c>
    </row>
    <row r="56" spans="1:8" s="28" customFormat="1" ht="14.25" x14ac:dyDescent="0.2">
      <c r="A56" s="29" t="s">
        <v>8</v>
      </c>
      <c r="B56" s="30" t="s">
        <v>3</v>
      </c>
      <c r="C56" s="29" t="s">
        <v>69</v>
      </c>
      <c r="D56" s="29">
        <v>4</v>
      </c>
      <c r="E56" s="33">
        <v>14100</v>
      </c>
      <c r="F56" s="33">
        <v>1500</v>
      </c>
      <c r="G56" s="33">
        <f t="shared" si="18"/>
        <v>56400</v>
      </c>
      <c r="H56" s="34">
        <f t="shared" si="19"/>
        <v>6000</v>
      </c>
    </row>
    <row r="57" spans="1:8" s="28" customFormat="1" ht="20.25" customHeight="1" x14ac:dyDescent="0.2">
      <c r="A57" s="29">
        <v>14</v>
      </c>
      <c r="B57" s="30" t="s">
        <v>37</v>
      </c>
      <c r="C57" s="29"/>
      <c r="D57" s="29"/>
      <c r="E57" s="33"/>
      <c r="F57" s="33"/>
      <c r="G57" s="33"/>
      <c r="H57" s="34"/>
    </row>
    <row r="58" spans="1:8" s="28" customFormat="1" ht="14.25" x14ac:dyDescent="0.2">
      <c r="A58" s="29" t="s">
        <v>7</v>
      </c>
      <c r="B58" s="30" t="s">
        <v>4</v>
      </c>
      <c r="C58" s="29" t="s">
        <v>69</v>
      </c>
      <c r="D58" s="29">
        <v>7</v>
      </c>
      <c r="E58" s="33">
        <v>15500</v>
      </c>
      <c r="F58" s="33">
        <v>1500</v>
      </c>
      <c r="G58" s="33">
        <f t="shared" ref="G58:G59" si="20">E58*D58</f>
        <v>108500</v>
      </c>
      <c r="H58" s="34">
        <f t="shared" ref="H58:H59" si="21">F58*D58</f>
        <v>10500</v>
      </c>
    </row>
    <row r="59" spans="1:8" s="28" customFormat="1" ht="14.25" x14ac:dyDescent="0.2">
      <c r="A59" s="29" t="s">
        <v>8</v>
      </c>
      <c r="B59" s="30" t="s">
        <v>3</v>
      </c>
      <c r="C59" s="29" t="s">
        <v>69</v>
      </c>
      <c r="D59" s="29">
        <v>4</v>
      </c>
      <c r="E59" s="33">
        <v>14500</v>
      </c>
      <c r="F59" s="33">
        <v>1500</v>
      </c>
      <c r="G59" s="33">
        <f t="shared" si="20"/>
        <v>58000</v>
      </c>
      <c r="H59" s="34">
        <f t="shared" si="21"/>
        <v>6000</v>
      </c>
    </row>
    <row r="60" spans="1:8" s="28" customFormat="1" ht="14.25" x14ac:dyDescent="0.2">
      <c r="A60" s="29">
        <v>15</v>
      </c>
      <c r="B60" s="30" t="s">
        <v>38</v>
      </c>
      <c r="C60" s="29" t="s">
        <v>69</v>
      </c>
      <c r="D60" s="29">
        <v>11</v>
      </c>
      <c r="E60" s="33">
        <v>9000</v>
      </c>
      <c r="F60" s="33">
        <v>1500</v>
      </c>
      <c r="G60" s="33">
        <f t="shared" ref="G60" si="22">E60*D60</f>
        <v>99000</v>
      </c>
      <c r="H60" s="34">
        <f t="shared" ref="H60" si="23">F60*D60</f>
        <v>16500</v>
      </c>
    </row>
    <row r="61" spans="1:8" s="28" customFormat="1" ht="28.5" x14ac:dyDescent="0.2">
      <c r="A61" s="29">
        <v>16</v>
      </c>
      <c r="B61" s="30" t="s">
        <v>63</v>
      </c>
      <c r="C61" s="29"/>
      <c r="D61" s="29"/>
      <c r="E61" s="33"/>
      <c r="F61" s="33"/>
      <c r="G61" s="33"/>
      <c r="H61" s="34"/>
    </row>
    <row r="62" spans="1:8" s="28" customFormat="1" ht="14.25" x14ac:dyDescent="0.2">
      <c r="A62" s="29" t="s">
        <v>7</v>
      </c>
      <c r="B62" s="30" t="s">
        <v>46</v>
      </c>
      <c r="C62" s="29" t="s">
        <v>67</v>
      </c>
      <c r="D62" s="29">
        <v>240</v>
      </c>
      <c r="E62" s="33">
        <v>550</v>
      </c>
      <c r="F62" s="33">
        <v>150</v>
      </c>
      <c r="G62" s="33">
        <f t="shared" ref="G62:G64" si="24">E62*D62</f>
        <v>132000</v>
      </c>
      <c r="H62" s="34">
        <f t="shared" ref="H62:H64" si="25">F62*D62</f>
        <v>36000</v>
      </c>
    </row>
    <row r="63" spans="1:8" s="28" customFormat="1" ht="14.25" x14ac:dyDescent="0.2">
      <c r="A63" s="29" t="s">
        <v>8</v>
      </c>
      <c r="B63" s="30" t="s">
        <v>47</v>
      </c>
      <c r="C63" s="29" t="s">
        <v>67</v>
      </c>
      <c r="D63" s="29">
        <v>220</v>
      </c>
      <c r="E63" s="33">
        <v>480</v>
      </c>
      <c r="F63" s="33">
        <v>130</v>
      </c>
      <c r="G63" s="33">
        <f t="shared" si="24"/>
        <v>105600</v>
      </c>
      <c r="H63" s="34">
        <f t="shared" si="25"/>
        <v>28600</v>
      </c>
    </row>
    <row r="64" spans="1:8" s="28" customFormat="1" ht="14.25" x14ac:dyDescent="0.2">
      <c r="A64" s="29" t="s">
        <v>9</v>
      </c>
      <c r="B64" s="30" t="s">
        <v>49</v>
      </c>
      <c r="C64" s="29" t="s">
        <v>67</v>
      </c>
      <c r="D64" s="29">
        <v>360</v>
      </c>
      <c r="E64" s="33">
        <v>350</v>
      </c>
      <c r="F64" s="33">
        <v>110</v>
      </c>
      <c r="G64" s="33">
        <f t="shared" si="24"/>
        <v>126000</v>
      </c>
      <c r="H64" s="34">
        <f t="shared" si="25"/>
        <v>39600</v>
      </c>
    </row>
    <row r="65" spans="1:18" s="28" customFormat="1" ht="28.5" x14ac:dyDescent="0.2">
      <c r="A65" s="29">
        <v>17</v>
      </c>
      <c r="B65" s="30" t="s">
        <v>64</v>
      </c>
      <c r="C65" s="29" t="s">
        <v>68</v>
      </c>
      <c r="D65" s="36" t="s">
        <v>70</v>
      </c>
      <c r="E65" s="33">
        <v>350000</v>
      </c>
      <c r="F65" s="33">
        <v>95000</v>
      </c>
      <c r="G65" s="33">
        <f t="shared" ref="G65:G66" si="26">E65*D65</f>
        <v>350000</v>
      </c>
      <c r="H65" s="34">
        <f t="shared" ref="H65:H66" si="27">F65*D65</f>
        <v>95000</v>
      </c>
    </row>
    <row r="66" spans="1:18" s="28" customFormat="1" ht="28.5" x14ac:dyDescent="0.2">
      <c r="A66" s="29">
        <v>18</v>
      </c>
      <c r="B66" s="30" t="s">
        <v>65</v>
      </c>
      <c r="C66" s="29" t="s">
        <v>68</v>
      </c>
      <c r="D66" s="36" t="s">
        <v>70</v>
      </c>
      <c r="E66" s="33">
        <v>125000</v>
      </c>
      <c r="F66" s="33">
        <v>50000</v>
      </c>
      <c r="G66" s="33">
        <f t="shared" si="26"/>
        <v>125000</v>
      </c>
      <c r="H66" s="34">
        <f t="shared" si="27"/>
        <v>50000</v>
      </c>
    </row>
    <row r="67" spans="1:18" s="28" customFormat="1" ht="23.25" customHeight="1" x14ac:dyDescent="0.2">
      <c r="A67" s="52" t="s">
        <v>27</v>
      </c>
      <c r="B67" s="53"/>
      <c r="C67" s="53"/>
      <c r="D67" s="53"/>
      <c r="E67" s="53"/>
      <c r="F67" s="54"/>
      <c r="G67" s="39">
        <f>SUM(G17:G66)</f>
        <v>13398500</v>
      </c>
      <c r="H67" s="39">
        <f>SUM(H17:H66)</f>
        <v>4147300</v>
      </c>
      <c r="I67" s="40"/>
    </row>
    <row r="68" spans="1:18" s="28" customFormat="1" ht="23.25" customHeight="1" x14ac:dyDescent="0.2">
      <c r="A68" s="52" t="s">
        <v>28</v>
      </c>
      <c r="B68" s="53"/>
      <c r="C68" s="53"/>
      <c r="D68" s="53"/>
      <c r="E68" s="53"/>
      <c r="F68" s="54"/>
      <c r="G68" s="55">
        <f>G67+H67</f>
        <v>17545800</v>
      </c>
      <c r="H68" s="54"/>
      <c r="I68" s="40"/>
    </row>
    <row r="69" spans="1:18" s="28" customFormat="1" ht="14.25" x14ac:dyDescent="0.2">
      <c r="A69" s="41"/>
      <c r="B69" s="42"/>
      <c r="C69" s="42"/>
      <c r="D69" s="42"/>
      <c r="E69" s="42"/>
      <c r="F69" s="42"/>
      <c r="G69" s="42"/>
      <c r="H69" s="43"/>
      <c r="J69" s="44"/>
    </row>
    <row r="70" spans="1:18" s="10" customFormat="1" ht="18" x14ac:dyDescent="0.25">
      <c r="A70" s="18" t="s">
        <v>71</v>
      </c>
      <c r="B70" s="19"/>
      <c r="C70" s="19"/>
      <c r="D70" s="19"/>
      <c r="E70" s="19"/>
      <c r="F70" s="19"/>
      <c r="G70" s="19"/>
      <c r="H70" s="20"/>
      <c r="J70" s="21"/>
    </row>
    <row r="71" spans="1:18" s="10" customFormat="1" ht="18" x14ac:dyDescent="0.25">
      <c r="A71" s="18"/>
      <c r="B71" s="19"/>
      <c r="C71" s="19"/>
      <c r="D71" s="19"/>
      <c r="E71" s="19"/>
      <c r="F71" s="19"/>
      <c r="G71" s="19"/>
      <c r="H71" s="20"/>
      <c r="J71" s="21"/>
    </row>
    <row r="72" spans="1:18" s="10" customFormat="1" ht="19.5" x14ac:dyDescent="0.25">
      <c r="A72" s="49" t="s">
        <v>75</v>
      </c>
      <c r="B72" s="49"/>
      <c r="C72" s="8"/>
      <c r="D72" s="8"/>
      <c r="E72" s="8"/>
      <c r="F72" s="8"/>
      <c r="G72" s="8"/>
      <c r="H72" s="9"/>
      <c r="I72" s="22"/>
      <c r="J72" s="17"/>
      <c r="M72" s="9"/>
      <c r="Q72" s="17"/>
      <c r="R72" s="17"/>
    </row>
    <row r="73" spans="1:18" s="10" customFormat="1" ht="18" x14ac:dyDescent="0.25">
      <c r="A73" s="8"/>
      <c r="C73" s="8"/>
      <c r="D73" s="8"/>
      <c r="E73" s="8"/>
      <c r="F73" s="19"/>
      <c r="G73" s="23"/>
      <c r="H73" s="20"/>
      <c r="M73" s="9"/>
    </row>
    <row r="74" spans="1:18" s="10" customFormat="1" ht="19.5" x14ac:dyDescent="0.25">
      <c r="A74" s="8"/>
      <c r="C74" s="8"/>
      <c r="D74" s="8"/>
      <c r="E74" s="48"/>
      <c r="F74" s="48"/>
      <c r="G74" s="48"/>
      <c r="H74" s="24"/>
      <c r="I74" s="22"/>
      <c r="J74" s="17"/>
      <c r="M74" s="9"/>
      <c r="O74" s="9"/>
    </row>
    <row r="75" spans="1:18" s="10" customFormat="1" ht="18" x14ac:dyDescent="0.25">
      <c r="A75" s="8"/>
      <c r="C75" s="8"/>
      <c r="D75" s="8"/>
      <c r="E75" s="8"/>
      <c r="F75" s="8"/>
      <c r="G75" s="8"/>
      <c r="H75" s="9"/>
      <c r="M75" s="9"/>
      <c r="O75" s="17"/>
    </row>
    <row r="76" spans="1:18" s="6" customFormat="1" x14ac:dyDescent="0.3">
      <c r="A76" s="4"/>
      <c r="C76" s="4"/>
      <c r="D76" s="4"/>
      <c r="E76" s="4"/>
      <c r="F76" s="4"/>
      <c r="G76" s="4"/>
      <c r="H76" s="5"/>
      <c r="O76" s="7"/>
    </row>
    <row r="77" spans="1:18" s="6" customFormat="1" x14ac:dyDescent="0.3">
      <c r="A77" s="4"/>
      <c r="C77" s="4"/>
      <c r="D77" s="4"/>
      <c r="E77" s="4"/>
      <c r="F77" s="4"/>
      <c r="G77" s="4"/>
      <c r="H77" s="5"/>
      <c r="O77" s="7"/>
    </row>
    <row r="78" spans="1:18" s="6" customFormat="1" x14ac:dyDescent="0.3">
      <c r="A78" s="4"/>
      <c r="C78" s="4"/>
      <c r="D78" s="4"/>
      <c r="E78" s="4"/>
      <c r="F78" s="4"/>
      <c r="G78" s="4"/>
      <c r="H78" s="5"/>
    </row>
  </sheetData>
  <mergeCells count="11">
    <mergeCell ref="A6:B6"/>
    <mergeCell ref="F2:H7"/>
    <mergeCell ref="A9:B9"/>
    <mergeCell ref="E74:G74"/>
    <mergeCell ref="A72:B72"/>
    <mergeCell ref="A10:B10"/>
    <mergeCell ref="A11:B11"/>
    <mergeCell ref="A12:B12"/>
    <mergeCell ref="A67:F67"/>
    <mergeCell ref="A68:F68"/>
    <mergeCell ref="G68:H68"/>
  </mergeCells>
  <printOptions horizontalCentered="1"/>
  <pageMargins left="0" right="0" top="0.75" bottom="0" header="0.3" footer="0.3"/>
  <pageSetup paperSize="9" scale="93" orientation="portrait" r:id="rId1"/>
  <rowBreaks count="1" manualBreakCount="1">
    <brk id="3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HVAC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2023-05-13T12:13:54Z</dcterms:modified>
</cp:coreProperties>
</file>