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filterPrivacy="1" defaultThemeVersion="124226"/>
  <xr:revisionPtr revIDLastSave="0" documentId="13_ncr:1_{A994E93B-0E3E-4378-8023-4602326998E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Sheet1!$A$1:$I$45</definedName>
  </definedNames>
  <calcPr calcId="181029"/>
</workbook>
</file>

<file path=xl/calcChain.xml><?xml version="1.0" encoding="utf-8"?>
<calcChain xmlns="http://schemas.openxmlformats.org/spreadsheetml/2006/main">
  <c r="E32" i="1" l="1"/>
  <c r="F32" i="1" s="1"/>
  <c r="M32" i="1"/>
  <c r="P33" i="1"/>
  <c r="P34" i="1" s="1"/>
  <c r="I32" i="1" l="1"/>
  <c r="I33" i="1" s="1"/>
  <c r="M24" i="1"/>
</calcChain>
</file>

<file path=xl/sharedStrings.xml><?xml version="1.0" encoding="utf-8"?>
<sst xmlns="http://schemas.openxmlformats.org/spreadsheetml/2006/main" count="19" uniqueCount="19">
  <si>
    <t>S. #</t>
  </si>
  <si>
    <t>Description</t>
  </si>
  <si>
    <t>Unit</t>
  </si>
  <si>
    <t>Qty</t>
  </si>
  <si>
    <t>Amount</t>
  </si>
  <si>
    <t>Total Amount Rs.</t>
  </si>
  <si>
    <t>For PIONEER ENGINEERING SERVICES.</t>
  </si>
  <si>
    <t>Material Rate</t>
  </si>
  <si>
    <t>OPT 25%</t>
  </si>
  <si>
    <t>Labour Rate</t>
  </si>
  <si>
    <t>Project: ENGRO - THF Karachi</t>
  </si>
  <si>
    <t>Attn: Mr. Sheikh Ibetehaj</t>
  </si>
  <si>
    <t>Note:  Please add Your margin on above variation.</t>
  </si>
  <si>
    <t>M/S National Engineers Co</t>
  </si>
  <si>
    <t>Wastage 10%</t>
  </si>
  <si>
    <t>Extra supporing work carried out at site.</t>
  </si>
  <si>
    <t>Job</t>
  </si>
  <si>
    <t>Variation Order No 4</t>
  </si>
  <si>
    <t>Variation order for Extra Supporting work - 19A Floor  ENGRO Office - THF Karachi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</si>
</sst>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vertical="center"/>
    </xf>
    <xf numFmtId="0" fontId="0" fillId="0" borderId="0" xfId="0" applyAlignment="1">
      <alignment horizontal="left"/>
    </xf>
    <xf numFmtId="164" fontId="3" fillId="0" borderId="1" xfId="1" applyNumberFormat="1" applyFont="1" applyBorder="1" applyAlignment="1">
      <alignment vertical="center" wrapText="1"/>
    </xf>
    <xf numFmtId="0" fontId="3" fillId="0" borderId="0" xfId="0" applyFont="1"/>
    <xf numFmtId="164" fontId="3" fillId="0" borderId="1" xfId="0" applyNumberFormat="1" applyFont="1" applyBorder="1" applyAlignment="1">
      <alignment horizontal="right" vertical="center"/>
    </xf>
    <xf numFmtId="164" fontId="4" fillId="0" borderId="0" xfId="1" applyNumberFormat="1" applyFont="1"/>
    <xf numFmtId="14" fontId="0" fillId="0" borderId="0" xfId="1" applyNumberFormat="1" applyFont="1" applyAlignment="1">
      <alignment vertical="center"/>
    </xf>
    <xf numFmtId="0" fontId="5" fillId="0" borderId="1" xfId="0" applyFont="1" applyBorder="1" applyAlignment="1">
      <alignment horizontal="justify" vertical="center" wrapText="1"/>
    </xf>
    <xf numFmtId="0" fontId="6" fillId="0" borderId="1" xfId="0" applyFont="1" applyBorder="1" applyAlignment="1">
      <alignment horizontal="center" vertical="center"/>
    </xf>
    <xf numFmtId="164" fontId="6" fillId="0" borderId="1" xfId="1" applyNumberFormat="1" applyFont="1" applyBorder="1" applyAlignment="1">
      <alignment horizontal="right" vertical="center"/>
    </xf>
    <xf numFmtId="164" fontId="6" fillId="0" borderId="1" xfId="1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center"/>
    </xf>
    <xf numFmtId="164" fontId="3" fillId="0" borderId="0" xfId="1" applyNumberFormat="1" applyFont="1"/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/>
    </xf>
    <xf numFmtId="164" fontId="3" fillId="0" borderId="0" xfId="1" applyNumberFormat="1" applyFont="1" applyAlignment="1">
      <alignment vertical="center"/>
    </xf>
    <xf numFmtId="0" fontId="8" fillId="0" borderId="0" xfId="0" applyFont="1" applyAlignment="1">
      <alignment horizontal="left"/>
    </xf>
    <xf numFmtId="0" fontId="8" fillId="0" borderId="0" xfId="0" applyFont="1"/>
    <xf numFmtId="164" fontId="7" fillId="0" borderId="2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4" fillId="0" borderId="3" xfId="0" applyFont="1" applyBorder="1" applyAlignment="1">
      <alignment horizontal="center" vertical="center" wrapText="1"/>
    </xf>
    <xf numFmtId="164" fontId="4" fillId="0" borderId="3" xfId="1" applyNumberFormat="1" applyFont="1" applyBorder="1" applyAlignment="1">
      <alignment horizontal="center" vertical="center" wrapText="1"/>
    </xf>
    <xf numFmtId="164" fontId="4" fillId="0" borderId="3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0" fillId="0" borderId="0" xfId="0" applyFont="1" applyAlignment="1">
      <alignment horizontal="left"/>
    </xf>
    <xf numFmtId="0" fontId="10" fillId="0" borderId="0" xfId="0" applyFont="1"/>
    <xf numFmtId="0" fontId="10" fillId="0" borderId="0" xfId="0" applyFont="1" applyAlignment="1">
      <alignment horizontal="center"/>
    </xf>
    <xf numFmtId="0" fontId="6" fillId="0" borderId="1" xfId="0" applyFont="1" applyBorder="1" applyAlignment="1">
      <alignment vertical="center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7" fillId="0" borderId="2" xfId="0" applyFont="1" applyBorder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88900</xdr:colOff>
      <xdr:row>0</xdr:row>
      <xdr:rowOff>0</xdr:rowOff>
    </xdr:from>
    <xdr:to>
      <xdr:col>5</xdr:col>
      <xdr:colOff>288925</xdr:colOff>
      <xdr:row>5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2475" y="0"/>
          <a:ext cx="2314575" cy="1123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222250</xdr:colOff>
      <xdr:row>40</xdr:row>
      <xdr:rowOff>229870</xdr:rowOff>
    </xdr:from>
    <xdr:to>
      <xdr:col>1</xdr:col>
      <xdr:colOff>596265</xdr:colOff>
      <xdr:row>44</xdr:row>
      <xdr:rowOff>47575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250" y="9357995"/>
          <a:ext cx="755015" cy="611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P46"/>
  <sheetViews>
    <sheetView tabSelected="1" zoomScaleNormal="100" workbookViewId="0">
      <selection activeCell="A30" sqref="A30"/>
    </sheetView>
  </sheetViews>
  <sheetFormatPr defaultRowHeight="15" x14ac:dyDescent="0.25"/>
  <cols>
    <col min="1" max="1" width="5.7109375" style="2" customWidth="1"/>
    <col min="2" max="2" width="23.28515625" customWidth="1"/>
    <col min="3" max="3" width="9.85546875" style="2" customWidth="1"/>
    <col min="4" max="4" width="11.42578125" style="2" customWidth="1"/>
    <col min="5" max="5" width="10.42578125" style="2" customWidth="1"/>
    <col min="6" max="6" width="9.42578125" style="2" customWidth="1"/>
    <col min="7" max="7" width="6.140625" style="2" customWidth="1"/>
    <col min="8" max="8" width="6" style="2" customWidth="1"/>
    <col min="9" max="9" width="14" style="3" customWidth="1"/>
    <col min="11" max="11" width="11.140625" bestFit="1" customWidth="1"/>
    <col min="12" max="12" width="11.28515625" bestFit="1" customWidth="1"/>
    <col min="13" max="13" width="11.7109375" customWidth="1"/>
    <col min="15" max="15" width="12.140625" customWidth="1"/>
    <col min="16" max="16" width="9.85546875" bestFit="1" customWidth="1"/>
    <col min="18" max="18" width="9.85546875" bestFit="1" customWidth="1"/>
  </cols>
  <sheetData>
    <row r="7" ht="6" customHeight="1" x14ac:dyDescent="0.25"/>
    <row r="8" ht="3.75" customHeight="1" x14ac:dyDescent="0.25"/>
    <row r="9" ht="3.75" customHeight="1" x14ac:dyDescent="0.25"/>
    <row r="10" ht="3.75" customHeight="1" x14ac:dyDescent="0.25"/>
    <row r="11" ht="3.75" customHeight="1" x14ac:dyDescent="0.25"/>
    <row r="12" ht="3.75" customHeight="1" x14ac:dyDescent="0.25"/>
    <row r="13" ht="3.75" customHeight="1" x14ac:dyDescent="0.25"/>
    <row r="14" ht="3.75" customHeight="1" x14ac:dyDescent="0.25"/>
    <row r="15" ht="3.75" customHeight="1" x14ac:dyDescent="0.25"/>
    <row r="16" ht="3.75" customHeight="1" x14ac:dyDescent="0.25"/>
    <row r="17" spans="1:13" ht="3.75" customHeight="1" x14ac:dyDescent="0.25"/>
    <row r="18" spans="1:13" ht="3.75" customHeight="1" x14ac:dyDescent="0.25"/>
    <row r="19" spans="1:13" s="29" customFormat="1" ht="15.75" x14ac:dyDescent="0.25">
      <c r="A19" s="33" t="s">
        <v>13</v>
      </c>
      <c r="B19" s="33"/>
      <c r="F19" s="28"/>
      <c r="G19" s="28"/>
      <c r="H19" s="28"/>
      <c r="I19" s="9">
        <v>45247</v>
      </c>
    </row>
    <row r="20" spans="1:13" s="29" customFormat="1" ht="15.75" x14ac:dyDescent="0.25">
      <c r="A20" s="33" t="s">
        <v>10</v>
      </c>
      <c r="B20" s="33"/>
      <c r="F20" s="28"/>
      <c r="G20" s="28"/>
      <c r="H20" s="28"/>
      <c r="I20" s="3"/>
    </row>
    <row r="21" spans="1:13" s="29" customFormat="1" ht="15.75" x14ac:dyDescent="0.25">
      <c r="A21" s="33" t="s">
        <v>17</v>
      </c>
      <c r="B21" s="33"/>
      <c r="F21" s="28"/>
      <c r="G21" s="28"/>
      <c r="H21" s="28"/>
      <c r="I21" s="3"/>
    </row>
    <row r="23" spans="1:13" x14ac:dyDescent="0.25">
      <c r="A23" s="4"/>
      <c r="B23" s="4"/>
      <c r="M23">
        <v>3175000</v>
      </c>
    </row>
    <row r="24" spans="1:13" x14ac:dyDescent="0.25">
      <c r="A24" s="4"/>
      <c r="B24" s="4"/>
      <c r="M24">
        <f>M23*1.18</f>
        <v>3746500</v>
      </c>
    </row>
    <row r="25" spans="1:13" x14ac:dyDescent="0.25">
      <c r="A25" s="4"/>
      <c r="B25" s="4"/>
    </row>
    <row r="26" spans="1:13" ht="18.75" customHeight="1" x14ac:dyDescent="0.35">
      <c r="A26" s="34" t="s">
        <v>11</v>
      </c>
      <c r="B26" s="34"/>
      <c r="C26" s="34"/>
      <c r="D26" s="34"/>
      <c r="E26" s="34"/>
      <c r="F26" s="34"/>
      <c r="G26" s="34"/>
      <c r="H26" s="34"/>
      <c r="I26" s="34"/>
    </row>
    <row r="27" spans="1:13" ht="4.5" customHeight="1" x14ac:dyDescent="0.35">
      <c r="A27" s="37"/>
      <c r="B27" s="37"/>
      <c r="C27" s="37"/>
      <c r="D27" s="37"/>
      <c r="E27" s="37"/>
      <c r="F27" s="37"/>
      <c r="G27" s="37"/>
      <c r="H27" s="37"/>
      <c r="I27" s="37"/>
    </row>
    <row r="28" spans="1:13" ht="3" customHeight="1" x14ac:dyDescent="0.35">
      <c r="A28" s="14"/>
      <c r="B28" s="14"/>
      <c r="C28" s="14"/>
      <c r="D28" s="14"/>
      <c r="E28" s="14"/>
      <c r="F28" s="14"/>
      <c r="G28" s="14"/>
      <c r="H28" s="14"/>
      <c r="I28" s="14"/>
    </row>
    <row r="29" spans="1:13" ht="50.25" customHeight="1" x14ac:dyDescent="0.25">
      <c r="A29" s="35" t="s">
        <v>18</v>
      </c>
      <c r="B29" s="35"/>
      <c r="C29" s="35"/>
      <c r="D29" s="35"/>
      <c r="E29" s="35"/>
      <c r="F29" s="35"/>
      <c r="G29" s="35"/>
      <c r="H29" s="35"/>
      <c r="I29" s="35"/>
    </row>
    <row r="30" spans="1:13" ht="12" customHeight="1" x14ac:dyDescent="0.25"/>
    <row r="31" spans="1:13" ht="57.75" customHeight="1" x14ac:dyDescent="0.25">
      <c r="A31" s="25" t="s">
        <v>0</v>
      </c>
      <c r="B31" s="25" t="s">
        <v>1</v>
      </c>
      <c r="C31" s="26" t="s">
        <v>7</v>
      </c>
      <c r="D31" s="26" t="s">
        <v>9</v>
      </c>
      <c r="E31" s="26" t="s">
        <v>14</v>
      </c>
      <c r="F31" s="26" t="s">
        <v>8</v>
      </c>
      <c r="G31" s="25" t="s">
        <v>2</v>
      </c>
      <c r="H31" s="25" t="s">
        <v>3</v>
      </c>
      <c r="I31" s="27" t="s">
        <v>4</v>
      </c>
    </row>
    <row r="32" spans="1:13" s="6" customFormat="1" ht="82.5" customHeight="1" x14ac:dyDescent="0.3">
      <c r="A32" s="11">
        <v>1</v>
      </c>
      <c r="B32" s="10" t="s">
        <v>15</v>
      </c>
      <c r="C32" s="12">
        <v>0</v>
      </c>
      <c r="D32" s="12">
        <v>200000</v>
      </c>
      <c r="E32" s="12">
        <f>C32*10%</f>
        <v>0</v>
      </c>
      <c r="F32" s="13">
        <f>(C32+D32+E32)*25%</f>
        <v>50000</v>
      </c>
      <c r="G32" s="11" t="s">
        <v>16</v>
      </c>
      <c r="H32" s="11">
        <v>1</v>
      </c>
      <c r="I32" s="12">
        <f>SUM(C32+D32+F32)*H32</f>
        <v>250000</v>
      </c>
      <c r="M32" s="6">
        <f>161*3</f>
        <v>483</v>
      </c>
    </row>
    <row r="33" spans="1:16" s="23" customFormat="1" ht="25.5" customHeight="1" thickBot="1" x14ac:dyDescent="0.3">
      <c r="A33" s="36" t="s">
        <v>5</v>
      </c>
      <c r="B33" s="36"/>
      <c r="C33" s="36"/>
      <c r="D33" s="36"/>
      <c r="E33" s="36"/>
      <c r="F33" s="36"/>
      <c r="G33" s="36"/>
      <c r="H33" s="36"/>
      <c r="I33" s="22">
        <f>SUM(I32:I32)</f>
        <v>250000</v>
      </c>
      <c r="K33" s="19"/>
      <c r="L33" s="24"/>
      <c r="M33" s="5"/>
      <c r="O33" s="7"/>
      <c r="P33" s="23" t="e">
        <f>#REF!*1.18</f>
        <v>#REF!</v>
      </c>
    </row>
    <row r="34" spans="1:16" ht="24" customHeight="1" thickTop="1" x14ac:dyDescent="0.25">
      <c r="P34" t="e">
        <f>P33/161</f>
        <v>#REF!</v>
      </c>
    </row>
    <row r="35" spans="1:16" ht="24" customHeight="1" x14ac:dyDescent="0.25"/>
    <row r="36" spans="1:16" ht="9.6" customHeight="1" x14ac:dyDescent="0.25"/>
    <row r="37" spans="1:16" ht="9.6" customHeight="1" x14ac:dyDescent="0.25"/>
    <row r="38" spans="1:16" ht="21" x14ac:dyDescent="0.25">
      <c r="A38" s="38" t="s">
        <v>12</v>
      </c>
      <c r="B38" s="38"/>
      <c r="C38" s="38"/>
      <c r="D38" s="38"/>
      <c r="E38" s="38"/>
      <c r="F38" s="38"/>
      <c r="G38" s="38"/>
    </row>
    <row r="39" spans="1:16" ht="21" x14ac:dyDescent="0.35">
      <c r="A39" s="30"/>
      <c r="B39" s="31"/>
      <c r="C39" s="32"/>
      <c r="D39" s="32"/>
      <c r="E39" s="32"/>
      <c r="F39" s="32"/>
    </row>
    <row r="40" spans="1:16" ht="21" customHeight="1" x14ac:dyDescent="0.25"/>
    <row r="41" spans="1:16" s="6" customFormat="1" ht="18.75" x14ac:dyDescent="0.3">
      <c r="A41" s="16" t="s">
        <v>6</v>
      </c>
      <c r="B41" s="17"/>
      <c r="C41" s="18"/>
      <c r="D41" s="18"/>
      <c r="E41" s="18"/>
      <c r="F41" s="18"/>
      <c r="G41" s="18"/>
      <c r="H41" s="18"/>
      <c r="I41" s="19"/>
    </row>
    <row r="42" spans="1:16" s="6" customFormat="1" ht="10.15" customHeight="1" x14ac:dyDescent="0.3">
      <c r="A42" s="16"/>
      <c r="B42" s="16"/>
      <c r="C42" s="18"/>
      <c r="D42" s="18"/>
      <c r="E42" s="18"/>
      <c r="F42" s="18"/>
      <c r="G42" s="18"/>
      <c r="H42" s="18"/>
      <c r="I42" s="19"/>
      <c r="K42" s="15"/>
    </row>
    <row r="43" spans="1:16" s="6" customFormat="1" ht="18.75" x14ac:dyDescent="0.3">
      <c r="A43" s="20"/>
      <c r="B43" s="21"/>
      <c r="C43" s="18"/>
      <c r="D43" s="18"/>
      <c r="E43" s="18"/>
      <c r="F43" s="18"/>
      <c r="G43" s="18"/>
      <c r="H43" s="18"/>
      <c r="I43" s="19"/>
      <c r="K43" s="15"/>
    </row>
    <row r="44" spans="1:16" x14ac:dyDescent="0.25">
      <c r="K44" s="1"/>
    </row>
    <row r="45" spans="1:16" x14ac:dyDescent="0.25">
      <c r="K45" s="1"/>
    </row>
    <row r="46" spans="1:16" x14ac:dyDescent="0.25">
      <c r="K46" s="8"/>
    </row>
  </sheetData>
  <mergeCells count="5">
    <mergeCell ref="A26:I26"/>
    <mergeCell ref="A29:I29"/>
    <mergeCell ref="A33:H33"/>
    <mergeCell ref="A27:I27"/>
    <mergeCell ref="A38:G38"/>
  </mergeCells>
  <printOptions horizontalCentered="1"/>
  <pageMargins left="0" right="0" top="0" bottom="0.75" header="0.3" footer="0.3"/>
  <pageSetup paperSize="9" orientation="portrait" r:id="rId1"/>
  <rowBreaks count="1" manualBreakCount="1">
    <brk id="47" max="6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2023-11-17T06:18:35Z</dcterms:modified>
</cp:coreProperties>
</file>