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collierspk.sharepoint.com/Shared Documents/Sales/EY/Project Management/EY Karachi and Lahore - GC/Appendix B - Bill of Quantities/EY Lahore/"/>
    </mc:Choice>
  </mc:AlternateContent>
  <xr:revisionPtr revIDLastSave="303" documentId="13_ncr:1_{7A08A343-700E-4DDE-A689-E6225EFB745B}" xr6:coauthVersionLast="47" xr6:coauthVersionMax="47" xr10:uidLastSave="{857B059B-FBE4-4C53-AF39-F48A69471B91}"/>
  <bookViews>
    <workbookView xWindow="-120" yWindow="-120" windowWidth="20730" windowHeight="11160" tabRatio="602" firstSheet="2" activeTab="3" xr2:uid="{00000000-000D-0000-FFFF-FFFF00000000}"/>
  </bookViews>
  <sheets>
    <sheet name="TITLE" sheetId="59" r:id="rId1"/>
    <sheet name="Grand Summary" sheetId="66" r:id="rId2"/>
    <sheet name="Summary Civil ID" sheetId="60" r:id="rId3"/>
    <sheet name="A-CIVIL" sheetId="61" r:id="rId4"/>
    <sheet name="B - Furniture" sheetId="62" r:id="rId5"/>
    <sheet name="HVAC" sheetId="55" r:id="rId6"/>
    <sheet name="PLUMBING" sheetId="58" r:id="rId7"/>
    <sheet name="FIRE" sheetId="57" r:id="rId8"/>
    <sheet name="Elect Summary" sheetId="64" r:id="rId9"/>
    <sheet name="Elect BOQ" sheetId="6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c" localSheetId="1">'Grand Summary'!#REF!</definedName>
    <definedName name="\\c">#REF!</definedName>
    <definedName name="\\x" localSheetId="1">'Grand Summary'!#REF!</definedName>
    <definedName name="\\x">#REF!</definedName>
    <definedName name="\0" localSheetId="1">'Grand Summary'!#REF!</definedName>
    <definedName name="\0">#REF!</definedName>
    <definedName name="\1" localSheetId="1">'Grand Summary'!#REF!</definedName>
    <definedName name="\1">#REF!</definedName>
    <definedName name="\a">#N/A</definedName>
    <definedName name="\B" localSheetId="1">'Grand Summary'!#REF!</definedName>
    <definedName name="\B">#REF!</definedName>
    <definedName name="\E" localSheetId="1">'Grand Summary'!#REF!</definedName>
    <definedName name="\E">#REF!</definedName>
    <definedName name="\M">[1]BOQ!$F$4707</definedName>
    <definedName name="\p">#N/A</definedName>
    <definedName name="\s">#N/A</definedName>
    <definedName name="\z">'[2]COAT&amp;WRAP-QIOT-#3'!#REF!</definedName>
    <definedName name="___________________S1" localSheetId="1">'Grand Summary'!#REF!</definedName>
    <definedName name="___________________S1">#REF!</definedName>
    <definedName name="__________________S1" localSheetId="1">'Grand Summary'!#REF!</definedName>
    <definedName name="__________________S1">#REF!</definedName>
    <definedName name="_________________S1" localSheetId="1">'Grand Summary'!#REF!</definedName>
    <definedName name="_________________S1">#REF!</definedName>
    <definedName name="________________S1" localSheetId="1">'Grand Summary'!#REF!</definedName>
    <definedName name="________________S1">#REF!</definedName>
    <definedName name="_______________S1" localSheetId="1">'Grand Summary'!#REF!</definedName>
    <definedName name="_______________S1">#REF!</definedName>
    <definedName name="______________S1" localSheetId="1">'Grand Summary'!#REF!</definedName>
    <definedName name="______________S1">#REF!</definedName>
    <definedName name="_____________S1" localSheetId="1">'Grand Summary'!#REF!</definedName>
    <definedName name="_____________S1">#REF!</definedName>
    <definedName name="_____________tw1" localSheetId="1">'Grand Summary'!#REF!</definedName>
    <definedName name="_____________tw1">#REF!</definedName>
    <definedName name="____________tw1" localSheetId="1">'Grand Summary'!#REF!</definedName>
    <definedName name="____________tw1">#REF!</definedName>
    <definedName name="___________S1" localSheetId="1">'Grand Summary'!#REF!</definedName>
    <definedName name="___________S1">#REF!</definedName>
    <definedName name="___________tw1" localSheetId="1">'Grand Summary'!#REF!</definedName>
    <definedName name="___________tw1">#REF!</definedName>
    <definedName name="__________tw1" localSheetId="1">'Grand Summary'!#REF!</definedName>
    <definedName name="__________tw1">#REF!</definedName>
    <definedName name="_________S1" localSheetId="1">'Grand Summary'!#REF!</definedName>
    <definedName name="_________S1">#REF!</definedName>
    <definedName name="_________tw1" localSheetId="1">'Grand Summary'!#REF!</definedName>
    <definedName name="_________tw1">#REF!</definedName>
    <definedName name="________tw1" localSheetId="1">'Grand Summary'!#REF!</definedName>
    <definedName name="________tw1">#REF!</definedName>
    <definedName name="_______S1" localSheetId="1">'Grand Summary'!#REF!</definedName>
    <definedName name="_______S1">#REF!</definedName>
    <definedName name="_______tw1" localSheetId="1">'Grand Summary'!#REF!</definedName>
    <definedName name="_______tw1">#REF!</definedName>
    <definedName name="______S1" localSheetId="1">'Grand Summary'!#REF!</definedName>
    <definedName name="______S1">#REF!</definedName>
    <definedName name="______tw1" localSheetId="1">'Grand Summary'!#REF!</definedName>
    <definedName name="______tw1">#REF!</definedName>
    <definedName name="_____S1" localSheetId="1">'Grand Summary'!#REF!</definedName>
    <definedName name="_____S1">#REF!</definedName>
    <definedName name="_____tw1" localSheetId="1">'Grand Summary'!#REF!</definedName>
    <definedName name="_____tw1">#REF!</definedName>
    <definedName name="____S1" localSheetId="1">'Grand Summary'!#REF!</definedName>
    <definedName name="____S1">#REF!</definedName>
    <definedName name="____tw1" localSheetId="1">'Grand Summary'!#REF!</definedName>
    <definedName name="____tw1">#REF!</definedName>
    <definedName name="___S1" localSheetId="1">'Grand Summary'!#REF!</definedName>
    <definedName name="___S1">#REF!</definedName>
    <definedName name="___tw1" localSheetId="1">'Grand Summary'!#REF!</definedName>
    <definedName name="___tw1">#REF!</definedName>
    <definedName name="__123Graph_A" localSheetId="1" hidden="1">'[3]BOQ  SUM'!#REF!</definedName>
    <definedName name="__123Graph_A" hidden="1">'[3]BOQ  SUM'!#REF!</definedName>
    <definedName name="__123Graph_B" localSheetId="1" hidden="1">'[3]BOQ  SUM'!#REF!</definedName>
    <definedName name="__123Graph_B" hidden="1">'[3]BOQ  SUM'!#REF!</definedName>
    <definedName name="__S1" localSheetId="1">'Grand Summary'!#REF!</definedName>
    <definedName name="__S1">#REF!</definedName>
    <definedName name="__tw1" localSheetId="1">'Grand Summary'!#REF!</definedName>
    <definedName name="__tw1">#REF!</definedName>
    <definedName name="_0" localSheetId="1">'Grand Summary'!#REF!</definedName>
    <definedName name="_0">#REF!</definedName>
    <definedName name="_1_____123Graph_ACHART_1" localSheetId="1" hidden="1">'[3]BOQ  SUM'!#REF!</definedName>
    <definedName name="_1_____123Graph_ACHART_1" hidden="1">'[3]BOQ  SUM'!#REF!</definedName>
    <definedName name="_10__123Graph_ACHART_1" localSheetId="1" hidden="1">'[4]BOQ  SUM'!#REF!</definedName>
    <definedName name="_10__123Graph_ACHART_1" hidden="1">'[5]BOQ  SUM'!#REF!</definedName>
    <definedName name="_12Excel_BuiltIn_Print_Area_3_1" localSheetId="1">'Grand Summary'!#REF!</definedName>
    <definedName name="_12Excel_BuiltIn_Print_Area_3_1">#REF!</definedName>
    <definedName name="_14__123Graph_BCHART_1" localSheetId="1" hidden="1">'[4]BOQ  SUM'!#REF!</definedName>
    <definedName name="_14__123Graph_BCHART_1" hidden="1">'[5]BOQ  SUM'!#REF!</definedName>
    <definedName name="_15_Excel_BuiltIn_Print_Area_1_1" localSheetId="1">'Grand Summary'!#REF!</definedName>
    <definedName name="_15_Excel_BuiltIn_Print_Area_1_1">#REF!</definedName>
    <definedName name="_16_Excel_BuiltIn_Print_Area_2_1" localSheetId="1">'Grand Summary'!#REF!</definedName>
    <definedName name="_16_Excel_BuiltIn_Print_Area_2_1">#REF!</definedName>
    <definedName name="_16Excel_BuiltIn_Print_Area_4_1" localSheetId="1">'Grand Summary'!#REF!</definedName>
    <definedName name="_16Excel_BuiltIn_Print_Area_4_1">#REF!</definedName>
    <definedName name="_17_Excel_BuiltIn_Print_Area_3_1" localSheetId="1">'Grand Summary'!#REF!</definedName>
    <definedName name="_17_Excel_BuiltIn_Print_Area_3_1">#REF!</definedName>
    <definedName name="_18_Excel_BuiltIn_Print_Area_4_1" localSheetId="1">'Grand Summary'!#REF!</definedName>
    <definedName name="_18_Excel_BuiltIn_Print_Area_4_1">#REF!</definedName>
    <definedName name="_18Excel_BuiltIn_Print_Area_6_1" localSheetId="1">'Grand Summary'!#REF!</definedName>
    <definedName name="_18Excel_BuiltIn_Print_Area_6_1">#REF!</definedName>
    <definedName name="_19_Excel_BuiltIn_Print_Area_6_1" localSheetId="1">'Grand Summary'!#REF!</definedName>
    <definedName name="_19_Excel_BuiltIn_Print_Area_6_1">#REF!</definedName>
    <definedName name="_1Excel_BuiltIn_Print_Area_6_1" localSheetId="1">'Grand Summary'!#REF!</definedName>
    <definedName name="_1Excel_BuiltIn_Print_Area_6_1">#REF!</definedName>
    <definedName name="_2_____123Graph_BCHART_1" localSheetId="1" hidden="1">'[3]BOQ  SUM'!#REF!</definedName>
    <definedName name="_2_____123Graph_BCHART_1" hidden="1">'[3]BOQ  SUM'!#REF!</definedName>
    <definedName name="_20_Excel_BuiltIn_Print_Titles_2_1" localSheetId="1">'Grand Summary'!#REF!</definedName>
    <definedName name="_20_Excel_BuiltIn_Print_Titles_2_1">#REF!</definedName>
    <definedName name="_21_Excel_BuiltIn_Print_Titles_3_1" localSheetId="1">'Grand Summary'!#REF!</definedName>
    <definedName name="_21_Excel_BuiltIn_Print_Titles_3_1">#REF!</definedName>
    <definedName name="_22_Excel_BuiltIn_Print_Titles_4_1" localSheetId="1">'Grand Summary'!#REF!</definedName>
    <definedName name="_22_Excel_BuiltIn_Print_Titles_4_1">#REF!</definedName>
    <definedName name="_22Excel_BuiltIn_Print_Titles_2_1" localSheetId="1">'Grand Summary'!#REF!</definedName>
    <definedName name="_22Excel_BuiltIn_Print_Titles_2_1">#REF!</definedName>
    <definedName name="_23Excel_BuiltIn_Print_Area_1_1" localSheetId="1">'Grand Summary'!#REF!</definedName>
    <definedName name="_23Excel_BuiltIn_Print_Area_1_1">#REF!</definedName>
    <definedName name="_24Excel_BuiltIn_Print_Area_2_1" localSheetId="1">'Grand Summary'!#REF!</definedName>
    <definedName name="_24Excel_BuiltIn_Print_Area_2_1">#REF!</definedName>
    <definedName name="_25Excel_BuiltIn_Print_Area_3_1" localSheetId="1">'Grand Summary'!#REF!</definedName>
    <definedName name="_25Excel_BuiltIn_Print_Area_3_1">#REF!</definedName>
    <definedName name="_26Excel_BuiltIn_Print_Area_4_1" localSheetId="1">'Grand Summary'!#REF!</definedName>
    <definedName name="_26Excel_BuiltIn_Print_Area_4_1">#REF!</definedName>
    <definedName name="_26Excel_BuiltIn_Print_Titles_3_1" localSheetId="1">'Grand Summary'!#REF!</definedName>
    <definedName name="_26Excel_BuiltIn_Print_Titles_3_1">#REF!</definedName>
    <definedName name="_2Excel_BuiltIn_Print_Area_6_1" localSheetId="1">'Grand Summary'!#REF!</definedName>
    <definedName name="_2Excel_BuiltIn_Print_Area_6_1">#REF!</definedName>
    <definedName name="_3____123Graph_ACHART_1" hidden="1">[6]SUM!$C$9:$C$18</definedName>
    <definedName name="_30Excel_BuiltIn_Print_Titles_4_1" localSheetId="1">'Grand Summary'!#REF!</definedName>
    <definedName name="_30Excel_BuiltIn_Print_Titles_4_1">#REF!</definedName>
    <definedName name="_33Excel_BuiltIn_Print_Area_6_1" localSheetId="1">'Grand Summary'!#REF!</definedName>
    <definedName name="_33Excel_BuiltIn_Print_Area_6_1">#REF!</definedName>
    <definedName name="_34Excel_BuiltIn_Print_Titles_2_1" localSheetId="1">'Grand Summary'!#REF!</definedName>
    <definedName name="_34Excel_BuiltIn_Print_Titles_2_1">#REF!</definedName>
    <definedName name="_35Excel_BuiltIn_Print_Titles_3_1" localSheetId="1">'Grand Summary'!#REF!</definedName>
    <definedName name="_35Excel_BuiltIn_Print_Titles_3_1">#REF!</definedName>
    <definedName name="_36Excel_BuiltIn_Print_Titles_4_1" localSheetId="1">'Grand Summary'!#REF!</definedName>
    <definedName name="_36Excel_BuiltIn_Print_Titles_4_1">#REF!</definedName>
    <definedName name="_4____123Graph_BCHART_1" localSheetId="1" hidden="1">[6]SUM!#REF!</definedName>
    <definedName name="_4____123Graph_BCHART_1" hidden="1">[6]SUM!#REF!</definedName>
    <definedName name="_4Excel_BuiltIn_Print_Area_1_1" localSheetId="1">'Grand Summary'!#REF!</definedName>
    <definedName name="_4Excel_BuiltIn_Print_Area_1_1">#REF!</definedName>
    <definedName name="_5___123Graph_ACHART_1" hidden="1">[6]SUM!$C$9:$C$18</definedName>
    <definedName name="_6___123Graph_BCHART_1" hidden="1">[6]SUM!#REF!</definedName>
    <definedName name="_8Excel_BuiltIn_Print_Area_2_1" localSheetId="1">'Grand Summary'!#REF!</definedName>
    <definedName name="_8Excel_BuiltIn_Print_Area_2_1">#REF!</definedName>
    <definedName name="_CD" localSheetId="1">'Grand Summary'!#REF!</definedName>
    <definedName name="_CD">#REF!</definedName>
    <definedName name="_Fill" localSheetId="1" hidden="1">'Grand Summary'!#REF!</definedName>
    <definedName name="_Fill" hidden="1">#REF!</definedName>
    <definedName name="_xlnm._FilterDatabase" localSheetId="5" hidden="1">HVAC!$C$15:$H$91</definedName>
    <definedName name="_Key1" localSheetId="1" hidden="1">'Grand Summary'!#REF!</definedName>
    <definedName name="_Key1" hidden="1">#REF!</definedName>
    <definedName name="_NA1" localSheetId="1">'Grand Summary'!#REF!</definedName>
    <definedName name="_NA1">#REF!</definedName>
    <definedName name="_NA12" localSheetId="1">'Grand Summary'!#REF!</definedName>
    <definedName name="_NA12">#REF!</definedName>
    <definedName name="_NA13" localSheetId="1">'Grand Summary'!#REF!</definedName>
    <definedName name="_NA13">#REF!</definedName>
    <definedName name="_NA17" localSheetId="1">'Grand Summary'!#REF!</definedName>
    <definedName name="_NA17">#REF!</definedName>
    <definedName name="_NA2" localSheetId="1">'Grand Summary'!#REF!</definedName>
    <definedName name="_NA2">#REF!</definedName>
    <definedName name="_NA23" localSheetId="1">'Grand Summary'!#REF!</definedName>
    <definedName name="_NA23">#REF!</definedName>
    <definedName name="_NA3" localSheetId="1">'Grand Summary'!#REF!</definedName>
    <definedName name="_NA3">#REF!</definedName>
    <definedName name="_NA7" localSheetId="1">'Grand Summary'!#REF!</definedName>
    <definedName name="_NA7">#REF!</definedName>
    <definedName name="_NA9" localSheetId="1">'Grand Summary'!#REF!</definedName>
    <definedName name="_NA9">#REF!</definedName>
    <definedName name="_Order1" hidden="1">255</definedName>
    <definedName name="_PR625">'[7]Normal Basis'!$133:$133</definedName>
    <definedName name="_PR706">'[7]Normal Basis'!#REF!</definedName>
    <definedName name="_PR730">'[7]Normal Basis'!#REF!</definedName>
    <definedName name="_PR741">'[7]Normal Basis'!$76:$76</definedName>
    <definedName name="_PR857">'[7]Normal Basis'!$59:$59</definedName>
    <definedName name="_PR858">'[7]Normal Basis'!$57:$57</definedName>
    <definedName name="_PR862">'[7]Normal Basis'!$53:$53</definedName>
    <definedName name="_PR864">'[7]Normal Basis'!$51:$51</definedName>
    <definedName name="_PR873">'[7]Normal Basis'!$42:$42</definedName>
    <definedName name="_PR874">'[7]Normal Basis'!$41:$41</definedName>
    <definedName name="_PR883">'[7]Normal Basis'!#REF!</definedName>
    <definedName name="_S1" localSheetId="1">'Grand Summary'!#REF!</definedName>
    <definedName name="_S1">#REF!</definedName>
    <definedName name="_Sort" localSheetId="1" hidden="1">'Grand Summary'!#REF!</definedName>
    <definedName name="_Sort" hidden="1">#REF!</definedName>
    <definedName name="_TAQ" localSheetId="1">'Grand Summary'!#REF!</definedName>
    <definedName name="_TAQ">#REF!</definedName>
    <definedName name="_tw1" localSheetId="1">'Grand Summary'!#REF!</definedName>
    <definedName name="_tw1">#REF!</definedName>
    <definedName name="a">'[8]Bill 1'!$A$4:$F$29</definedName>
    <definedName name="AAA">'[9]MTL$-INTER'!#REF!</definedName>
    <definedName name="AAAA" localSheetId="1">'Grand Summary'!#REF!</definedName>
    <definedName name="AAAA">#REF!</definedName>
    <definedName name="ASAD" localSheetId="1">'Grand Summary'!#REF!</definedName>
    <definedName name="ASAD">#REF!</definedName>
    <definedName name="asd" localSheetId="1">'Grand Summary'!#REF!</definedName>
    <definedName name="asd">#REF!</definedName>
    <definedName name="asdads" localSheetId="1">'Grand Summary'!#REF!</definedName>
    <definedName name="asdads">#REF!</definedName>
    <definedName name="asdg" localSheetId="1">'Grand Summary'!#REF!</definedName>
    <definedName name="asdg">#REF!</definedName>
    <definedName name="az" localSheetId="1">'Grand Summary'!#REF!</definedName>
    <definedName name="az">#REF!</definedName>
    <definedName name="b" localSheetId="1">'Grand Summary'!#REF!</definedName>
    <definedName name="b">#REF!</definedName>
    <definedName name="baa" localSheetId="1">'Grand Summary'!#REF!</definedName>
    <definedName name="baa">#REF!</definedName>
    <definedName name="bn" localSheetId="1">'[7]Normal Basis'!#REF!</definedName>
    <definedName name="bn">'[7]Normal Basis'!#REF!</definedName>
    <definedName name="boynsr" localSheetId="1">'Grand Summary'!#REF!</definedName>
    <definedName name="boynsr">#REF!</definedName>
    <definedName name="boynsr1" localSheetId="1">'Grand Summary'!#REF!</definedName>
    <definedName name="boynsr1">#REF!</definedName>
    <definedName name="boysr" localSheetId="1">'Grand Summary'!#REF!</definedName>
    <definedName name="boysr">#REF!</definedName>
    <definedName name="boysr1" localSheetId="1">'Grand Summary'!#REF!</definedName>
    <definedName name="boysr1">#REF!</definedName>
    <definedName name="bvcbcv" localSheetId="1">'Grand Summary'!#REF!</definedName>
    <definedName name="bvcbcv">#REF!</definedName>
    <definedName name="cc" localSheetId="1">'Grand Summary'!#REF!</definedName>
    <definedName name="cc">#REF!</definedName>
    <definedName name="CHW" localSheetId="1">'Grand Summary'!#REF!</definedName>
    <definedName name="CHW">#REF!</definedName>
    <definedName name="COAT" localSheetId="1">'[2]PNT-QUOT-#3'!#REF!</definedName>
    <definedName name="COAT">'[2]PNT-QUOT-#3'!#REF!</definedName>
    <definedName name="cover">[10]Sheet1!$F$24</definedName>
    <definedName name="_xlnm.Criteria" localSheetId="1">'Grand Summary'!#REF!</definedName>
    <definedName name="_xlnm.Criteria">#REF!</definedName>
    <definedName name="CS_10" localSheetId="1">'Grand Summary'!#REF!</definedName>
    <definedName name="CS_10">#REF!</definedName>
    <definedName name="CS_100" localSheetId="1">'Grand Summary'!#REF!</definedName>
    <definedName name="CS_100">#REF!</definedName>
    <definedName name="CS_10S" localSheetId="1">'Grand Summary'!#REF!</definedName>
    <definedName name="CS_10S">#REF!</definedName>
    <definedName name="CS_120" localSheetId="1">'Grand Summary'!#REF!</definedName>
    <definedName name="CS_120">#REF!</definedName>
    <definedName name="CS_140" localSheetId="1">'Grand Summary'!#REF!</definedName>
    <definedName name="CS_140">#REF!</definedName>
    <definedName name="CS_160" localSheetId="1">'Grand Summary'!#REF!</definedName>
    <definedName name="CS_160">#REF!</definedName>
    <definedName name="CS_20" localSheetId="1">'Grand Summary'!#REF!</definedName>
    <definedName name="CS_20">#REF!</definedName>
    <definedName name="CS_30" localSheetId="1">'Grand Summary'!#REF!</definedName>
    <definedName name="CS_30">#REF!</definedName>
    <definedName name="CS_40" localSheetId="1">'Grand Summary'!#REF!</definedName>
    <definedName name="CS_40">#REF!</definedName>
    <definedName name="CS_40S" localSheetId="1">'Grand Summary'!#REF!</definedName>
    <definedName name="CS_40S">#REF!</definedName>
    <definedName name="CS_5S" localSheetId="1">'Grand Summary'!#REF!</definedName>
    <definedName name="CS_5S">#REF!</definedName>
    <definedName name="CS_60" localSheetId="1">'Grand Summary'!#REF!</definedName>
    <definedName name="CS_60">#REF!</definedName>
    <definedName name="CS_80" localSheetId="1">'Grand Summary'!#REF!</definedName>
    <definedName name="CS_80">#REF!</definedName>
    <definedName name="CS_80S" localSheetId="1">'Grand Summary'!#REF!</definedName>
    <definedName name="CS_80S">#REF!</definedName>
    <definedName name="CS_STD" localSheetId="1">'Grand Summary'!#REF!</definedName>
    <definedName name="CS_STD">#REF!</definedName>
    <definedName name="CS_XS" localSheetId="1">'Grand Summary'!#REF!</definedName>
    <definedName name="CS_XS">#REF!</definedName>
    <definedName name="CS_XXS" localSheetId="1">'Grand Summary'!#REF!</definedName>
    <definedName name="CS_XXS">#REF!</definedName>
    <definedName name="CZ" localSheetId="1">'Grand Summary'!#REF!</definedName>
    <definedName name="CZ">#REF!</definedName>
    <definedName name="d" localSheetId="1">'Grand Summary'!#REF!</definedName>
    <definedName name="d">#REF!</definedName>
    <definedName name="_xlnm.Database" localSheetId="1">'Grand Summary'!#REF!</definedName>
    <definedName name="_xlnm.Database">#REF!</definedName>
    <definedName name="dc" localSheetId="1" hidden="1">'[4]BOQ  SUM'!#REF!</definedName>
    <definedName name="dc" hidden="1">'[5]BOQ  SUM'!#REF!</definedName>
    <definedName name="dd" localSheetId="1">'Grand Summary'!#REF!</definedName>
    <definedName name="dd">#REF!</definedName>
    <definedName name="df" localSheetId="1">'Grand Summary'!#REF!</definedName>
    <definedName name="df">#REF!</definedName>
    <definedName name="dism" localSheetId="1" hidden="1">'[4]BOQ  SUM'!#REF!</definedName>
    <definedName name="dism" hidden="1">'[5]BOQ  SUM'!#REF!</definedName>
    <definedName name="dlist" localSheetId="1">'Grand Summary'!#REF!</definedName>
    <definedName name="dlist" localSheetId="5">#REF!</definedName>
    <definedName name="dlist">#REF!</definedName>
    <definedName name="e" localSheetId="1">'Grand Summary'!#REF!</definedName>
    <definedName name="e">#REF!</definedName>
    <definedName name="ed" localSheetId="1">'Grand Summary'!#REF!</definedName>
    <definedName name="ed">#REF!</definedName>
    <definedName name="er" localSheetId="1">'Grand Summary'!#REF!</definedName>
    <definedName name="er">#REF!</definedName>
    <definedName name="ERW" localSheetId="1">'Grand Summary'!#REF!</definedName>
    <definedName name="ERW">#REF!</definedName>
    <definedName name="esd" localSheetId="1">'Grand Summary'!#REF!</definedName>
    <definedName name="esd">#REF!</definedName>
    <definedName name="ESS" localSheetId="1">'Grand Summary'!#REF!</definedName>
    <definedName name="ESS">#REF!</definedName>
    <definedName name="EWS" localSheetId="1">'Grand Summary'!#REF!</definedName>
    <definedName name="EWS">#REF!</definedName>
    <definedName name="Excel_BuiltIn_Print_Area" localSheetId="1">'Grand Summary'!#REF!</definedName>
    <definedName name="Excel_BuiltIn_Print_Area">#REF!</definedName>
    <definedName name="Excel_BuiltIn_Print_Area_1_1" localSheetId="1">'Grand Summary'!#REF!</definedName>
    <definedName name="Excel_BuiltIn_Print_Area_1_1">#REF!</definedName>
    <definedName name="Excel_BuiltIn_Print_Area_2" localSheetId="1">'Grand Summary'!#REF!</definedName>
    <definedName name="Excel_BuiltIn_Print_Area_2">#REF!</definedName>
    <definedName name="Excel_BuiltIn_Print_Area_3_1" localSheetId="1">'Grand Summary'!#REF!</definedName>
    <definedName name="Excel_BuiltIn_Print_Area_3_1">#REF!</definedName>
    <definedName name="Excel_BuiltIn_Print_Area_5" localSheetId="1">'Grand Summary'!#REF!</definedName>
    <definedName name="Excel_BuiltIn_Print_Area_5">#REF!</definedName>
    <definedName name="Excel_BuiltIn_Print_Area_5_1" localSheetId="1">'Grand Summary'!#REF!</definedName>
    <definedName name="Excel_BuiltIn_Print_Area_5_1">#REF!</definedName>
    <definedName name="Excel_BuiltIn_Print_Titles" localSheetId="1">'Grand Summary'!#REF!</definedName>
    <definedName name="Excel_BuiltIn_Print_Titles">#REF!</definedName>
    <definedName name="Excel_BuiltIn_Print_Titles_1" localSheetId="1">'Grand Summary'!#REF!</definedName>
    <definedName name="Excel_BuiltIn_Print_Titles_1">#REF!</definedName>
    <definedName name="Excel_BuiltIn_Print_Titles_1_1" localSheetId="1">'Grand Summary'!#REF!</definedName>
    <definedName name="Excel_BuiltIn_Print_Titles_1_1">#REF!</definedName>
    <definedName name="Excel_BuiltIn_Print_Titles_2" localSheetId="1">'[11]SUMMARY WAREHOUSE'!#REF!</definedName>
    <definedName name="Excel_BuiltIn_Print_Titles_2">'[12]SUMMARY WAREHOUSE'!#REF!</definedName>
    <definedName name="Excel_BuiltIn_Print_Titles_2_2" localSheetId="1">'[11]SUMMARY WAREHOUSE (2)'!#REF!</definedName>
    <definedName name="Excel_BuiltIn_Print_Titles_2_2">'[12]SUMMARY WAREHOUSE (2)'!#REF!</definedName>
    <definedName name="Excel_BuiltIn_Print_Titles_3_1" localSheetId="1">'Grand Summary'!#REF!</definedName>
    <definedName name="Excel_BuiltIn_Print_Titles_3_1">#REF!</definedName>
    <definedName name="Excel_BuiltIn_Print_Titles_5" localSheetId="1">'Grand Summary'!#REF!</definedName>
    <definedName name="Excel_BuiltIn_Print_Titles_5">#REF!</definedName>
    <definedName name="Excel_BuiltIn_Print_Titles_5_1" localSheetId="1">'Grand Summary'!#REF!</definedName>
    <definedName name="Excel_BuiltIn_Print_Titles_5_1">#REF!</definedName>
    <definedName name="Excel_BuiltIn_Print_Titles_6" localSheetId="1">'Grand Summary'!#REF!</definedName>
    <definedName name="Excel_BuiltIn_Print_Titles_6">#REF!</definedName>
    <definedName name="_xlnm.Extract" localSheetId="1">'Grand Summary'!#REF!</definedName>
    <definedName name="_xlnm.Extract">#REF!</definedName>
    <definedName name="F" localSheetId="1">'Grand Summary'!#REF!</definedName>
    <definedName name="F">#REF!</definedName>
    <definedName name="fav" localSheetId="1">'Grand Summary'!#REF!</definedName>
    <definedName name="fav">#REF!</definedName>
    <definedName name="fd" localSheetId="1">'Grand Summary'!#REF!</definedName>
    <definedName name="fd">#REF!</definedName>
    <definedName name="fes" localSheetId="1">'Grand Summary'!#REF!</definedName>
    <definedName name="fes">#REF!</definedName>
    <definedName name="FF" localSheetId="1">'Grand Summary'!#REF!</definedName>
    <definedName name="FF">#REF!</definedName>
    <definedName name="FFS" localSheetId="1">'Grand Summary'!#REF!</definedName>
    <definedName name="FFS">#REF!</definedName>
    <definedName name="fg" localSheetId="1">'Grand Summary'!#REF!</definedName>
    <definedName name="fg">#REF!</definedName>
    <definedName name="FP" localSheetId="1">'[2]COAT&amp;WRAP-QIOT-#3'!#REF!</definedName>
    <definedName name="FP">'[2]COAT&amp;WRAP-QIOT-#3'!#REF!</definedName>
    <definedName name="G" localSheetId="1">'Grand Summary'!#REF!</definedName>
    <definedName name="G">#REF!</definedName>
    <definedName name="Gamnas3D_Summary" localSheetId="1">'Grand Summary'!#REF!</definedName>
    <definedName name="Gamnas3D_Summary">#REF!</definedName>
    <definedName name="gf" localSheetId="1">'Grand Summary'!#REF!</definedName>
    <definedName name="gf">#REF!</definedName>
    <definedName name="GS" localSheetId="1">'Grand Summary'!#REF!</definedName>
    <definedName name="GS">#REF!</definedName>
    <definedName name="gy" localSheetId="1">'Grand Summary'!#REF!</definedName>
    <definedName name="gy">#REF!</definedName>
    <definedName name="GZ" localSheetId="1">'Grand Summary'!#REF!</definedName>
    <definedName name="GZ">#REF!</definedName>
    <definedName name="hj" localSheetId="1">'Grand Summary'!#REF!</definedName>
    <definedName name="hj">#REF!</definedName>
    <definedName name="hyy" localSheetId="1">'Grand Summary'!#REF!</definedName>
    <definedName name="hyy">#REF!</definedName>
    <definedName name="io" localSheetId="1">'Grand Summary'!#REF!</definedName>
    <definedName name="io">#REF!</definedName>
    <definedName name="iop" localSheetId="1">'Grand Summary'!#REF!</definedName>
    <definedName name="iop">#REF!</definedName>
    <definedName name="jh" localSheetId="1">'Grand Summary'!#REF!</definedName>
    <definedName name="jh">#REF!</definedName>
    <definedName name="ji" localSheetId="1">'Grand Summary'!#REF!</definedName>
    <definedName name="ji">#REF!</definedName>
    <definedName name="KIJL" localSheetId="1">'Grand Summary'!#REF!</definedName>
    <definedName name="KIJL">#REF!</definedName>
    <definedName name="larm" localSheetId="1">'Grand Summary'!#REF!</definedName>
    <definedName name="larm">#REF!</definedName>
    <definedName name="LIST" localSheetId="1">'Grand Summary'!#REF!</definedName>
    <definedName name="list" localSheetId="5">#REF!</definedName>
    <definedName name="list">#REF!</definedName>
    <definedName name="lk" localSheetId="1">'Grand Summary'!#REF!</definedName>
    <definedName name="lk">#REF!</definedName>
    <definedName name="lkj" localSheetId="1">'Grand Summary'!#REF!</definedName>
    <definedName name="lkj">#REF!</definedName>
    <definedName name="ll" localSheetId="1">'Grand Summary'!#REF!</definedName>
    <definedName name="ll">#REF!</definedName>
    <definedName name="LOI" localSheetId="1">'Grand Summary'!#REF!</definedName>
    <definedName name="LOI">#REF!</definedName>
    <definedName name="lop" localSheetId="1">'Grand Summary'!#REF!</definedName>
    <definedName name="lop">#REF!</definedName>
    <definedName name="lpcd" localSheetId="1">'Grand Summary'!#REF!</definedName>
    <definedName name="lpcd">#REF!</definedName>
    <definedName name="M" localSheetId="1">'Grand Summary'!#REF!</definedName>
    <definedName name="M">#REF!</definedName>
    <definedName name="mac" localSheetId="1" hidden="1">'[4]BOQ  SUM'!#REF!</definedName>
    <definedName name="mac" hidden="1">'[5]BOQ  SUM'!#REF!</definedName>
    <definedName name="MAT" localSheetId="1">'[2]COAT&amp;WRAP-QIOT-#3'!#REF!</definedName>
    <definedName name="MAT">'[2]COAT&amp;WRAP-QIOT-#3'!#REF!</definedName>
    <definedName name="MF" localSheetId="1">'[2]COAT&amp;WRAP-QIOT-#3'!#REF!</definedName>
    <definedName name="MF">'[2]COAT&amp;WRAP-QIOT-#3'!#REF!</definedName>
    <definedName name="mm" localSheetId="1">'Grand Summary'!#REF!</definedName>
    <definedName name="mm">#REF!</definedName>
    <definedName name="MMNN" localSheetId="1">'Grand Summary'!#REF!</definedName>
    <definedName name="MMNN">#REF!</definedName>
    <definedName name="n" localSheetId="1">'Grand Summary'!#REF!</definedName>
    <definedName name="n">#REF!</definedName>
    <definedName name="nb" localSheetId="1">'Grand Summary'!#REF!</definedName>
    <definedName name="nb">#REF!</definedName>
    <definedName name="OEC">#N/A</definedName>
    <definedName name="oi" localSheetId="1">'Grand Summary'!#REF!</definedName>
    <definedName name="oi">#REF!</definedName>
    <definedName name="oip" localSheetId="1">'Grand Summary'!#REF!</definedName>
    <definedName name="oip">#REF!</definedName>
    <definedName name="oup" localSheetId="1">'Grand Summary'!#REF!</definedName>
    <definedName name="oup">#REF!</definedName>
    <definedName name="OZ" localSheetId="1">'Grand Summary'!#REF!</definedName>
    <definedName name="OZ">#REF!</definedName>
    <definedName name="P" localSheetId="1">'[2]PNT-QUOT-#3'!#REF!</definedName>
    <definedName name="P">'[2]PNT-QUOT-#3'!#REF!</definedName>
    <definedName name="PEJM" localSheetId="1">'[2]COAT&amp;WRAP-QIOT-#3'!#REF!</definedName>
    <definedName name="PEJM">'[2]COAT&amp;WRAP-QIOT-#3'!#REF!</definedName>
    <definedName name="PF" localSheetId="1">'[2]PNT-QUOT-#3'!#REF!</definedName>
    <definedName name="PF">'[2]PNT-QUOT-#3'!#REF!</definedName>
    <definedName name="phbnsr" localSheetId="1">'Grand Summary'!#REF!</definedName>
    <definedName name="phbnsr">#REF!</definedName>
    <definedName name="phbnsr1" localSheetId="1">'Grand Summary'!#REF!</definedName>
    <definedName name="phbnsr1">#REF!</definedName>
    <definedName name="phbsr" localSheetId="1">'Grand Summary'!#REF!</definedName>
    <definedName name="phbsr">#REF!</definedName>
    <definedName name="phbsr1" localSheetId="1">'Grand Summary'!#REF!</definedName>
    <definedName name="phbsr1">#REF!</definedName>
    <definedName name="PM">[13]IBASE!$AH$16:$AV$110</definedName>
    <definedName name="POIL" localSheetId="1">'Grand Summary'!#REF!</definedName>
    <definedName name="POIL">#REF!</definedName>
    <definedName name="PR_883M">'[7]Normal Basis'!$33:$33</definedName>
    <definedName name="PR858F">'[7]Normal Basis'!$58:$58</definedName>
    <definedName name="_xlnm.Print_Area" localSheetId="3">'A-CIVIL'!$A$1:$L$164</definedName>
    <definedName name="_xlnm.Print_Area" localSheetId="4">'B - Furniture'!$A$1:$L$203</definedName>
    <definedName name="_xlnm.Print_Area" localSheetId="9">'Elect BOQ'!$A$1:$L$152</definedName>
    <definedName name="_xlnm.Print_Area" localSheetId="8">'Elect Summary'!$A$1:$E$21</definedName>
    <definedName name="_xlnm.Print_Area" localSheetId="7">FIRE!$A$1:$M$33</definedName>
    <definedName name="_xlnm.Print_Area" localSheetId="1">'Grand Summary'!$A$1:$E$25</definedName>
    <definedName name="_xlnm.Print_Area" localSheetId="5">HVAC!$A$1:$M$100</definedName>
    <definedName name="_xlnm.Print_Area" localSheetId="6">PLUMBING!$A$1:$M$73</definedName>
    <definedName name="_xlnm.Print_Area" localSheetId="2">'Summary Civil ID'!$A$1:$E$20</definedName>
    <definedName name="_xlnm.Print_Area" localSheetId="0">TITLE!$A$1:$F$26</definedName>
    <definedName name="_xlnm.Print_Area">#REF!</definedName>
    <definedName name="Print_Area_MI" localSheetId="4">#REF!</definedName>
    <definedName name="Print_Area_MI" localSheetId="1">'Grand Summary'!#REF!</definedName>
    <definedName name="Print_Area_MI">#REF!</definedName>
    <definedName name="Print_Area_MI_4" localSheetId="1">'Grand Summary'!#REF!</definedName>
    <definedName name="Print_Area_MI_4">#REF!</definedName>
    <definedName name="Print_Area_MI_5" localSheetId="1">'Grand Summary'!#REF!</definedName>
    <definedName name="Print_Area_MI_5">#REF!</definedName>
    <definedName name="Print_Area_MI_6" localSheetId="1">'Grand Summary'!#REF!</definedName>
    <definedName name="Print_Area_MI_6">#REF!</definedName>
    <definedName name="_xlnm.Print_Titles" localSheetId="3">'A-CIVIL'!$6:$6</definedName>
    <definedName name="_xlnm.Print_Titles" localSheetId="4">'B - Furniture'!$6:$6</definedName>
    <definedName name="_xlnm.Print_Titles" localSheetId="9">'Elect BOQ'!$1:$2</definedName>
    <definedName name="_xlnm.Print_Titles" localSheetId="8">'Elect Summary'!$1:$1</definedName>
    <definedName name="_xlnm.Print_Titles" localSheetId="7">FIRE!$1:$7</definedName>
    <definedName name="_xlnm.Print_Titles" localSheetId="1">'Grand Summary'!#REF!</definedName>
    <definedName name="_xlnm.Print_Titles" localSheetId="5">HVAC!$1:$8</definedName>
    <definedName name="_xlnm.Print_Titles" localSheetId="6">PLUMBING!$1:$8</definedName>
    <definedName name="_xlnm.Print_Titles">#REF!</definedName>
    <definedName name="PRINT_TITLES_MI" localSheetId="1">'Grand Summary'!#REF!</definedName>
    <definedName name="PRINT_TITLES_MI">#REF!</definedName>
    <definedName name="qan" localSheetId="1">'Grand Summary'!#REF!</definedName>
    <definedName name="qan">#REF!</definedName>
    <definedName name="RATE" localSheetId="1">'[14]04(a)-TFA'!$H$6:$H$27</definedName>
    <definedName name="RATE">'[15]04(a)-TFA'!$H$6:$H$27</definedName>
    <definedName name="RATES" localSheetId="1">'[14]04(a)-TFA'!$H$6:$H$27</definedName>
    <definedName name="RATES">'[15]04(a)-TFA'!$H$6:$H$27</definedName>
    <definedName name="rcl" localSheetId="1">'Grand Summary'!#REF!</definedName>
    <definedName name="rcl">#REF!</definedName>
    <definedName name="_xlnm.Recorder" localSheetId="1">'Grand Summary'!#REF!</definedName>
    <definedName name="_xlnm.Recorder">#REF!</definedName>
    <definedName name="rfd" localSheetId="1">'Grand Summary'!#REF!</definedName>
    <definedName name="rfd">#REF!</definedName>
    <definedName name="RT" localSheetId="1">'[2]COAT&amp;WRAP-QIOT-#3'!#REF!</definedName>
    <definedName name="RT">'[2]COAT&amp;WRAP-QIOT-#3'!#REF!</definedName>
    <definedName name="ru" localSheetId="1">'Grand Summary'!#REF!</definedName>
    <definedName name="ru">#REF!</definedName>
    <definedName name="ruk" localSheetId="1">'Grand Summary'!#REF!</definedName>
    <definedName name="ruk">#REF!</definedName>
    <definedName name="s" localSheetId="1">'Grand Summary'!#REF!</definedName>
    <definedName name="s">#REF!</definedName>
    <definedName name="SAD" localSheetId="1">'Grand Summary'!#REF!</definedName>
    <definedName name="SAD">#REF!</definedName>
    <definedName name="SB">[13]IBASE!$AH$7:$AL$14</definedName>
    <definedName name="scv" localSheetId="1">'Grand Summary'!#REF!</definedName>
    <definedName name="scv">#REF!</definedName>
    <definedName name="sd" localSheetId="1">'Grand Summary'!#REF!</definedName>
    <definedName name="sd">#REF!</definedName>
    <definedName name="sdsd" localSheetId="1">'Grand Summary'!#REF!</definedName>
    <definedName name="sdsd">#REF!</definedName>
    <definedName name="SDX" localSheetId="1">'Grand Summary'!#REF!</definedName>
    <definedName name="SDX">#REF!</definedName>
    <definedName name="SECTION1" localSheetId="1">'Grand Summary'!#REF!</definedName>
    <definedName name="SECTION1">#REF!</definedName>
    <definedName name="SECTION2" localSheetId="1">'Grand Summary'!#REF!</definedName>
    <definedName name="SECTION2">#REF!</definedName>
    <definedName name="SECTION3" localSheetId="1">'Grand Summary'!#REF!</definedName>
    <definedName name="SECTION3">#REF!</definedName>
    <definedName name="SF" localSheetId="1">'Grand Summary'!#REF!</definedName>
    <definedName name="SF">#REF!</definedName>
    <definedName name="sheet" localSheetId="1">'Grand Summary'!#REF!</definedName>
    <definedName name="sheet">#REF!</definedName>
    <definedName name="sjd" localSheetId="1">'Grand Summary'!#REF!</definedName>
    <definedName name="sjd">#REF!</definedName>
    <definedName name="SORT" localSheetId="1">'Grand Summary'!#REF!</definedName>
    <definedName name="SORT">#REF!</definedName>
    <definedName name="SORT_AREA">'[16]DI-ESTI'!$A$8:$R$489</definedName>
    <definedName name="SP">'[2]PNT-QUOT-#3'!#REF!</definedName>
    <definedName name="SS" localSheetId="1">'Grand Summary'!#REF!</definedName>
    <definedName name="SS">#REF!</definedName>
    <definedName name="sss" localSheetId="1">'Grand Summary'!#REF!</definedName>
    <definedName name="sss">#REF!</definedName>
    <definedName name="sup" localSheetId="1" hidden="1">'[4]BOQ  SUM'!#REF!</definedName>
    <definedName name="sup" hidden="1">'[5]BOQ  SUM'!#REF!</definedName>
    <definedName name="SWV" localSheetId="1">'Grand Summary'!#REF!</definedName>
    <definedName name="SWV">#REF!</definedName>
    <definedName name="t" localSheetId="1">'Grand Summary'!#REF!</definedName>
    <definedName name="t">#REF!</definedName>
    <definedName name="TEMP" localSheetId="1">'Grand Summary'!#REF!</definedName>
    <definedName name="TEMP">#REF!</definedName>
    <definedName name="TFA" localSheetId="1">'Grand Summary'!#REF!</definedName>
    <definedName name="TFA">#REF!</definedName>
    <definedName name="thickness">[10]Sheet1!$F$25</definedName>
    <definedName name="THK">'[2]COAT&amp;WRAP-QIOT-#3'!#REF!</definedName>
    <definedName name="TO" localSheetId="1">'Grand Summary'!#REF!</definedName>
    <definedName name="TO" localSheetId="5">#REF!</definedName>
    <definedName name="TO">#REF!</definedName>
    <definedName name="tt" localSheetId="1">'Grand Summary'!#REF!</definedName>
    <definedName name="tt">#REF!</definedName>
    <definedName name="ttgeg" localSheetId="1">'Grand Summary'!#REF!</definedName>
    <definedName name="ttgeg">#REF!</definedName>
    <definedName name="ue" localSheetId="1">'Grand Summary'!#REF!</definedName>
    <definedName name="ue">#REF!</definedName>
    <definedName name="uj" localSheetId="1">'Grand Summary'!#REF!</definedName>
    <definedName name="uj">#REF!</definedName>
    <definedName name="UN" localSheetId="1">'Grand Summary'!#REF!</definedName>
    <definedName name="UN">#REF!</definedName>
    <definedName name="vel" localSheetId="1">'Grand Summary'!#REF!</definedName>
    <definedName name="vel">#REF!</definedName>
    <definedName name="wa" localSheetId="1">'Grand Summary'!#REF!</definedName>
    <definedName name="wa">#REF!</definedName>
    <definedName name="wq" localSheetId="1">'Grand Summary'!#REF!</definedName>
    <definedName name="wq">#REF!</definedName>
    <definedName name="ws" localSheetId="1">'Grand Summary'!#REF!</definedName>
    <definedName name="ws">#REF!</definedName>
    <definedName name="WTP" localSheetId="1">'[14]04(a)-TFA'!#REF!</definedName>
    <definedName name="WTP">'[15]04(a)-TFA'!#REF!</definedName>
    <definedName name="WWTP" localSheetId="1">'[14]04(a)-TFA'!#REF!</definedName>
    <definedName name="WWTP">'[15]04(a)-TFA'!#REF!</definedName>
    <definedName name="xa" localSheetId="1">'Grand Summary'!#REF!</definedName>
    <definedName name="xa">#REF!</definedName>
    <definedName name="xz" localSheetId="1">'Grand Summary'!#REF!</definedName>
    <definedName name="xz">#REF!</definedName>
    <definedName name="yhj" localSheetId="1">'Grand Summary'!#REF!</definedName>
    <definedName name="yhj">#REF!</definedName>
    <definedName name="yj" localSheetId="1">'Grand Summary'!#REF!</definedName>
    <definedName name="yj">#REF!</definedName>
    <definedName name="yrtyrtytr">'[17]Section 16050'!$L$5</definedName>
    <definedName name="yu" localSheetId="1">'Grand Summary'!#REF!</definedName>
    <definedName name="yu">#REF!</definedName>
    <definedName name="z" localSheetId="1">'Grand Summary'!#REF!</definedName>
    <definedName name="z">#REF!</definedName>
    <definedName name="zx" localSheetId="1">'Grand Summary'!#REF!</definedName>
    <definedName name="zx">#REF!</definedName>
    <definedName name="ZYX" localSheetId="1">'Grand Summary'!#REF!</definedName>
    <definedName name="ZYX">#REF!</definedName>
    <definedName name="ZZZ" localSheetId="1">'Grand Summary'!#REF!</definedName>
    <definedName name="ZZZ">#REF!</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3" i="61" l="1"/>
  <c r="C105" i="61" s="1"/>
  <c r="C20" i="61"/>
  <c r="C21" i="61"/>
  <c r="D8" i="66" l="1"/>
  <c r="C8" i="66"/>
  <c r="E8" i="66" l="1"/>
  <c r="E9" i="66"/>
  <c r="E10" i="66"/>
  <c r="E11" i="66"/>
  <c r="E12" i="66"/>
  <c r="E13" i="66"/>
  <c r="D9" i="66"/>
  <c r="C9" i="66"/>
  <c r="C11" i="66"/>
  <c r="D11" i="66"/>
  <c r="D10" i="66"/>
  <c r="C10" i="66"/>
  <c r="D11" i="60"/>
  <c r="C11" i="60"/>
  <c r="C13" i="60" s="1"/>
  <c r="C16" i="60" s="1"/>
  <c r="E10" i="60"/>
  <c r="D10" i="60"/>
  <c r="C10" i="60"/>
  <c r="C23" i="66"/>
  <c r="C7" i="66"/>
  <c r="E7" i="66" s="1"/>
  <c r="D7" i="66"/>
  <c r="E17" i="64"/>
  <c r="D17" i="64"/>
  <c r="C17" i="64"/>
  <c r="E11" i="60" l="1"/>
  <c r="E13" i="60" s="1"/>
  <c r="D13" i="60"/>
  <c r="D17" i="60" s="1"/>
  <c r="E16" i="66"/>
  <c r="E15" i="66"/>
  <c r="E17" i="66" s="1"/>
  <c r="D15" i="66"/>
  <c r="C15" i="66"/>
  <c r="C16" i="66"/>
  <c r="D16" i="66"/>
  <c r="A67" i="58"/>
  <c r="A68" i="58" s="1"/>
  <c r="D61" i="58"/>
  <c r="A60" i="58"/>
  <c r="A62" i="58" s="1"/>
  <c r="D52" i="58"/>
  <c r="D50" i="58"/>
  <c r="D49" i="58"/>
  <c r="D48" i="58"/>
  <c r="D47" i="58"/>
  <c r="A40" i="58"/>
  <c r="A43" i="58" s="1"/>
  <c r="A46" i="58" s="1"/>
  <c r="A51" i="58" s="1"/>
  <c r="D32" i="58"/>
  <c r="D31" i="58"/>
  <c r="D30" i="58"/>
  <c r="D29" i="58"/>
  <c r="D28" i="58"/>
  <c r="D26" i="58"/>
  <c r="D24" i="58"/>
  <c r="D23" i="58"/>
  <c r="D22" i="58"/>
  <c r="D21" i="58"/>
  <c r="D19" i="58"/>
  <c r="D18" i="58"/>
  <c r="D16" i="58"/>
  <c r="D14" i="58"/>
  <c r="A13" i="58"/>
  <c r="A15" i="58" s="1"/>
  <c r="A17" i="58" s="1"/>
  <c r="A20" i="58" s="1"/>
  <c r="A23" i="58" s="1"/>
  <c r="A25" i="58" s="1"/>
  <c r="A27" i="58" s="1"/>
  <c r="D12" i="58"/>
  <c r="D23" i="57"/>
  <c r="D22" i="57"/>
  <c r="D20" i="57"/>
  <c r="D19" i="57"/>
  <c r="D18" i="57"/>
  <c r="A17" i="57"/>
  <c r="A21" i="57" s="1"/>
  <c r="A24" i="57" s="1"/>
  <c r="E48" i="55"/>
  <c r="C48" i="55"/>
  <c r="E47" i="55"/>
  <c r="C47" i="55"/>
  <c r="E46" i="55"/>
  <c r="C46" i="55"/>
  <c r="E45" i="55"/>
  <c r="C45" i="55"/>
  <c r="E44" i="55"/>
  <c r="C44" i="55"/>
  <c r="D28" i="55"/>
  <c r="E27" i="55"/>
  <c r="C19" i="55"/>
  <c r="E17" i="55"/>
  <c r="E19" i="55" s="1"/>
  <c r="E21" i="55" s="1"/>
  <c r="A15" i="55"/>
  <c r="A29" i="55" s="1"/>
  <c r="B30" i="55" s="1"/>
  <c r="D14" i="55"/>
  <c r="D13" i="55"/>
  <c r="D12" i="55"/>
  <c r="D11" i="55"/>
  <c r="B11" i="55"/>
  <c r="B12" i="55" s="1"/>
  <c r="B13" i="55" s="1"/>
  <c r="B14" i="55" s="1"/>
  <c r="D17" i="66" l="1"/>
  <c r="C17" i="66"/>
  <c r="B25" i="57"/>
  <c r="A26" i="57"/>
  <c r="A27" i="57" s="1"/>
  <c r="A28" i="57" s="1"/>
  <c r="A29" i="57" s="1"/>
  <c r="A30" i="57" s="1"/>
  <c r="B16" i="55"/>
  <c r="B18" i="55" s="1"/>
  <c r="B20" i="55" s="1"/>
  <c r="B22" i="55" s="1"/>
  <c r="B23" i="55" s="1"/>
  <c r="B24" i="55" s="1"/>
  <c r="B26" i="55" s="1"/>
  <c r="D17" i="55"/>
  <c r="E25" i="55"/>
  <c r="D25" i="55" s="1"/>
  <c r="E22" i="55"/>
  <c r="D19" i="55"/>
  <c r="C21" i="55"/>
  <c r="D21" i="55" s="1"/>
  <c r="A31" i="55"/>
  <c r="A35" i="55" s="1"/>
  <c r="D22" i="55" l="1"/>
  <c r="E23" i="55"/>
  <c r="D23" i="55" s="1"/>
  <c r="A43" i="55"/>
  <c r="B36" i="55"/>
  <c r="B37" i="55" s="1"/>
  <c r="B38" i="55" s="1"/>
  <c r="B39" i="55" s="1"/>
  <c r="B40" i="55" s="1"/>
  <c r="B41" i="55" s="1"/>
  <c r="B42" i="55" s="1"/>
  <c r="A51" i="55" l="1"/>
  <c r="A52" i="55" s="1"/>
  <c r="A53" i="55" s="1"/>
  <c r="A54" i="55" s="1"/>
  <c r="B44" i="55"/>
  <c r="B45" i="55" s="1"/>
  <c r="B46" i="55" s="1"/>
  <c r="B47" i="55" s="1"/>
  <c r="B48" i="55" s="1"/>
  <c r="B49" i="55" s="1"/>
  <c r="B50" i="55" s="1"/>
  <c r="B55" i="55" l="1"/>
  <c r="A56" i="55"/>
  <c r="A67" i="55" l="1"/>
  <c r="B57" i="55"/>
  <c r="B60" i="55" s="1"/>
  <c r="B63" i="55" s="1"/>
  <c r="B65" i="55" s="1"/>
  <c r="A69" i="55" l="1"/>
  <c r="B68" i="55"/>
  <c r="A71" i="55" l="1"/>
  <c r="B70" i="55"/>
  <c r="A78" i="55" l="1"/>
  <c r="B72" i="55"/>
  <c r="B73" i="55" s="1"/>
  <c r="B74" i="55" s="1"/>
  <c r="B75" i="55" s="1"/>
  <c r="B76" i="55" s="1"/>
  <c r="B77" i="55" s="1"/>
  <c r="B79" i="55" l="1"/>
  <c r="A80" i="55"/>
  <c r="A82" i="55" s="1"/>
  <c r="B81" i="55" l="1"/>
  <c r="A87" i="55" l="1"/>
  <c r="A88" i="55" s="1"/>
  <c r="A89" i="55" s="1"/>
  <c r="A90" i="55" s="1"/>
  <c r="B83" i="55"/>
  <c r="B84" i="55" s="1"/>
  <c r="B85" i="55" s="1"/>
  <c r="B86" i="55" s="1"/>
</calcChain>
</file>

<file path=xl/sharedStrings.xml><?xml version="1.0" encoding="utf-8"?>
<sst xmlns="http://schemas.openxmlformats.org/spreadsheetml/2006/main" count="1351" uniqueCount="662">
  <si>
    <t>S.NO.</t>
  </si>
  <si>
    <t>DESCRIPTION</t>
  </si>
  <si>
    <t>UNIT</t>
  </si>
  <si>
    <t>QTY</t>
  </si>
  <si>
    <t>Job.</t>
  </si>
  <si>
    <t>Nos.</t>
  </si>
  <si>
    <t>MATERIAL</t>
  </si>
  <si>
    <t>LABOUR</t>
  </si>
  <si>
    <t>TOTAL</t>
  </si>
  <si>
    <t>AMOUNT Rs.</t>
  </si>
  <si>
    <t>Balancing Valve (with self sealing measuring nipples)</t>
  </si>
  <si>
    <t>Strainers</t>
  </si>
  <si>
    <t>Ball  Valve</t>
  </si>
  <si>
    <t xml:space="preserve">RATE </t>
  </si>
  <si>
    <t>AMOUNT</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</si>
  <si>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</si>
  <si>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</si>
  <si>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</si>
  <si>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</si>
  <si>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i.</t>
  </si>
  <si>
    <t>ii.</t>
  </si>
  <si>
    <t>Supply &amp; Return Air Linear Slot 6000 Series</t>
  </si>
  <si>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</si>
  <si>
    <t>Total Cost of ACMV Works Rs.</t>
  </si>
  <si>
    <t>2-Way Motorized Valve with Actuator (0-100% modulating)</t>
  </si>
  <si>
    <t>Note:</t>
  </si>
  <si>
    <t>1)</t>
  </si>
  <si>
    <t>2)</t>
  </si>
  <si>
    <t>3)</t>
  </si>
  <si>
    <t>4)</t>
  </si>
  <si>
    <t>Miscellaneous work which was not included in BOQ but necessary to complete the project in all respects and ready to operate as per instructions of Consultant.
(Bidder should mentioned the type of works).</t>
  </si>
  <si>
    <t>Any HVAC work related to existing HVAC system is not included in this BOQ.</t>
  </si>
  <si>
    <t>Equipment RCC pad / plateform / civil work not included in this BOQ.</t>
  </si>
  <si>
    <t>All works shall be completed, tested and commissioned as per drawings, specifications and as per instruction of Consultant</t>
  </si>
  <si>
    <t>Supply &amp; installation of butterfly damper for above flexible duct with gas kits, nut bolts,  complete in all respects, ready to operate as per specification, drawings &amp; as per instruction of Consultant.</t>
  </si>
  <si>
    <t xml:space="preserve">Supply &amp; installation of flexible duct including hangers, jubilee clamp complete in all respects as per specification, drawings &amp; as per instruction of consultant.
</t>
  </si>
  <si>
    <t>Contractor is instructed to visit the site, understand the nature of work &amp; then fill the rates accordingly and submit the quotation.
No argument and discussion will be entertained after awarding of work.</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</si>
  <si>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</si>
  <si>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Supply, Return, Fresh, Exhaust Air Register / Diffuser with Damper</t>
  </si>
  <si>
    <t>5)</t>
  </si>
  <si>
    <t>Contractor to add core cutting cost (as per site requirement) in above rates.</t>
  </si>
  <si>
    <t xml:space="preserve">25mm dia </t>
  </si>
  <si>
    <t>Thermometer 150mm Height Scale Type (with Thermo well) 0ºC to 60ºC</t>
  </si>
  <si>
    <t>Pressure Gauge with with Ball Valve &amp; Siphon, Liquid filled Dial type range -ve 5 psi to 100 psi. (100mm dial Size)</t>
  </si>
  <si>
    <t>Control wiring from controller to sensors, motorized valve and Power wiring from FCP to fan, up to 5 meter radius</t>
  </si>
  <si>
    <t>50mm dia</t>
  </si>
  <si>
    <t>25mm dia</t>
  </si>
  <si>
    <t>32mm dia</t>
  </si>
  <si>
    <t>40mm dia</t>
  </si>
  <si>
    <t>65mm dia</t>
  </si>
  <si>
    <t>75mm dia</t>
  </si>
  <si>
    <t>100mm dia</t>
  </si>
  <si>
    <t>150mm Dia</t>
  </si>
  <si>
    <t>Rm</t>
  </si>
  <si>
    <t>Sqm</t>
  </si>
  <si>
    <t>Supply and Installation of acoustical duct sound liner (adhesive with aluminum facing 12mm thick) in supply air duct complete in all respects ready to operate as per specification, drawings and as per instruction of Consultant.</t>
  </si>
  <si>
    <t>2 Slot of 20mm</t>
  </si>
  <si>
    <t xml:space="preserve">150mm Dia </t>
  </si>
  <si>
    <t>Supply, Installation, testing and commissioning of uPVC (Sch 40.) drain pipe insulated with 10mm thick rubber foam insulation including clamps, bends, tees, drain plugs, sockets, protection treatment, PVC tape wrapping, hanger &amp; supports etc, complete in all respects as per specifications, drawings &amp; as per instructions of Consultant.</t>
  </si>
  <si>
    <t>Painting &amp; Identification work on chilled water pipes, duct, supports, hangers, platform of condensing units etc. complete in all respects with one coat of ICI make Red lead oxide primer &amp; two coats of ICI make enamel paint as per instruction of Consultant.</t>
  </si>
  <si>
    <t>No.</t>
  </si>
  <si>
    <t>150mm x 150mm</t>
  </si>
  <si>
    <t>225mm x 225mm</t>
  </si>
  <si>
    <t>300mm x 300mm</t>
  </si>
  <si>
    <t>iii.</t>
  </si>
  <si>
    <t>150mm x 100mm</t>
  </si>
  <si>
    <t>200mm x 150mm</t>
  </si>
  <si>
    <t>200mm x 250mm</t>
  </si>
  <si>
    <t>200mm x 200mm</t>
  </si>
  <si>
    <t>250mm x 200mm</t>
  </si>
  <si>
    <t>250mm x 150mm</t>
  </si>
  <si>
    <t>Supply &amp; installation of closed cell insulation (20 mm thick) with aluminium facing for Internal chilled water pipes, bends, tees, unions, sockets, valves complete in all respects ready to operate as per specification, drawings and as per instruction of consultant.</t>
  </si>
  <si>
    <t>Supply, Installation, testing and commissioning of Duct heaters for DFCUs, complete in all respects ready to operate as per specifications, drawings and as per instructions of consultant.</t>
  </si>
  <si>
    <t>300 x 250</t>
  </si>
  <si>
    <t>500 x 200</t>
  </si>
  <si>
    <t>300 x 200</t>
  </si>
  <si>
    <t>Supply &amp; installation of Volume Control Damper in 16 SWG G.I sheet metal with gas kits, nut bolts, complete in all respects ready to operate as per specification, drawings and as per instruction of Consultant.</t>
  </si>
  <si>
    <t>DFCU-01 (as per schedule)</t>
  </si>
  <si>
    <t>DFCU-02 (as per schedule)</t>
  </si>
  <si>
    <t>DFCU-03 (as per schedule)</t>
  </si>
  <si>
    <t>FAHU-02 (as per schedule)</t>
  </si>
  <si>
    <t>Rate Only</t>
  </si>
  <si>
    <t>Supply, fabrication, installation &amp; testing of pre-insulated ductwork of polyurethane foam panel with 52Kg/m3  density, 20mm thickness, coated on both sides with 80 micron thick aluminum foil complete with a 2g/m2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</si>
  <si>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installation &amp; testing of machine made G.I sheet metal duct for external / exposed area complete in all respects including splitter dampers, guide vanes, flexible duct connection, access door, transformation, plenums chambers, anchors supports &amp; hangers, wooden frame complete in all respects ready to operate as per drawings, specification, instruction and approval of Consultant.</t>
  </si>
  <si>
    <t>Disc Valves with Dampers</t>
  </si>
  <si>
    <t>Making of Shop drawings on Auto CAD latest version with section details, equipment foundation details and Making of As Built drawings, Documentation Technical / Operational Manual &amp; LOG Book for each equipment as per instruction of consultant.</t>
  </si>
  <si>
    <t>S.No.</t>
  </si>
  <si>
    <t>Description</t>
  </si>
  <si>
    <t>Unit</t>
  </si>
  <si>
    <t>Qty</t>
  </si>
  <si>
    <t>Material Rate</t>
  </si>
  <si>
    <t>Amount</t>
  </si>
  <si>
    <t>Labour
Rate</t>
  </si>
  <si>
    <t>Total
Amount Rs.</t>
  </si>
  <si>
    <t>FIRE FIGHTING SERVICES</t>
  </si>
  <si>
    <t>Supply, installation, testing &amp; commissioning of fire hydrant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</si>
  <si>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</si>
  <si>
    <t>Dia  25 mm</t>
  </si>
  <si>
    <t>Rm.</t>
  </si>
  <si>
    <t>Dia  32 mm</t>
  </si>
  <si>
    <t>Dia  40 mm</t>
  </si>
  <si>
    <t>iv.</t>
  </si>
  <si>
    <t>Dia  50 mm</t>
  </si>
  <si>
    <t>v.</t>
  </si>
  <si>
    <t>Dia  65 mm</t>
  </si>
  <si>
    <t>vi.</t>
  </si>
  <si>
    <t>Dia  75 mm</t>
  </si>
  <si>
    <t xml:space="preserve">Sprinkler Heads </t>
  </si>
  <si>
    <t>Sprinkler Upright type, quick response K = 5.6 (Opening Temperature 57ºC)</t>
  </si>
  <si>
    <t>Sprinkler Pendent type concealed with CP escutcheon face cover plate, quick response K = 5.6 (Opening Temperature 57ºC)</t>
  </si>
  <si>
    <t>Corrugated stainless steel hose with stainless steel braid
for pendent type sprinklers 3ft length</t>
  </si>
  <si>
    <t>Fire extinguishers with fixing accessories.</t>
  </si>
  <si>
    <t>Type Class A,B&amp;C  FX-4  (6 Kg. Dry Chemical Powder)</t>
  </si>
  <si>
    <t>Supply, installation, testing &amp; commissioning of Novec 1230 fire fighting system for FCR including all equipment, pipe works and accessories ready to operate as per specifications, drawings and instructions of consultants.</t>
  </si>
  <si>
    <t>FCR room (1150 cubic feet)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</si>
  <si>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</si>
  <si>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</si>
  <si>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</si>
  <si>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</si>
  <si>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</si>
  <si>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</si>
  <si>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Material</t>
  </si>
  <si>
    <t>Labour</t>
  </si>
  <si>
    <t xml:space="preserve">Total </t>
  </si>
  <si>
    <t>Rate</t>
  </si>
  <si>
    <t>Amount Rs.</t>
  </si>
  <si>
    <t>SECTION - 01,  PLUMBING FIXTURES.</t>
  </si>
  <si>
    <t>Supply and Installation of plumbing fixtures &amp; faucets complete in all respects including all accessories, support, hangers, etc. ready to use as per specifications, drawings and instructions of Consultant.</t>
  </si>
  <si>
    <t>European style water closet wall hung type with seat cover, concealed flush tank with frame, cover plate, C.P. connector, thimble, etc and fixing accessories.</t>
  </si>
  <si>
    <t>Type - EWC-WH</t>
  </si>
  <si>
    <t>Toilet Hand Spray with flexible chain &amp; telephone type shower Including tee stop cock etc. complete in all respect.</t>
  </si>
  <si>
    <t xml:space="preserve">Type - TS  </t>
  </si>
  <si>
    <t>Wash basin (WB) including bottle trap, waste, stop cocks, etc.</t>
  </si>
  <si>
    <t xml:space="preserve">Type - WB </t>
  </si>
  <si>
    <t>Type - WB (Vanity)</t>
  </si>
  <si>
    <t>Wash basin hot and cold water mixer, etc.</t>
  </si>
  <si>
    <t>Stainless steel kitchen sink including stop cocks,  P-trap / Bottle trap, waste pipe etc complete in all respects.</t>
  </si>
  <si>
    <t>SK - 1,  500 x 500 mm single bowl and single drainer.</t>
  </si>
  <si>
    <t>Sink hot and cold water mixer, etc.</t>
  </si>
  <si>
    <t>SK - 1</t>
  </si>
  <si>
    <t>Toilet accessories complete set.</t>
  </si>
  <si>
    <t>Soap Dispenser</t>
  </si>
  <si>
    <t>Towel Rail</t>
  </si>
  <si>
    <t>Paper Holder</t>
  </si>
  <si>
    <t>Double Coat Hooks</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</si>
  <si>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</si>
  <si>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</si>
  <si>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</si>
  <si>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</si>
  <si>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</si>
  <si>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</si>
  <si>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 xml:space="preserve">Dia.   OD 32 mm </t>
  </si>
  <si>
    <t xml:space="preserve">Dia.   OD 50 mm </t>
  </si>
  <si>
    <t>Dia    OD 25 mm</t>
  </si>
  <si>
    <t>Open cell rubber foam insulation 3/8" thick &amp; pvc tape wrapping for hot water pipes.</t>
  </si>
  <si>
    <t xml:space="preserve">Dia    OD 25 mm  </t>
  </si>
  <si>
    <t>Dia.   OD 32 mm</t>
  </si>
  <si>
    <t>Brass body gate valves / ball valves with unions.</t>
  </si>
  <si>
    <t xml:space="preserve">Size  25 mm  (3/4")   </t>
  </si>
  <si>
    <t xml:space="preserve">Size  32 mm  (1")   </t>
  </si>
  <si>
    <t xml:space="preserve">Size  40 mm  (1-1/4") </t>
  </si>
  <si>
    <t xml:space="preserve">Size  50 mm (1-1/2") </t>
  </si>
  <si>
    <t>Hot water storage heater (Electric) suitable for 30 psi working pressure including  thermostat, inlet/outlet connection. Pressure relief valve.</t>
  </si>
  <si>
    <t>HWE-80 (80 Litres Storage Capacity)</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</si>
  <si>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</si>
  <si>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</si>
  <si>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</si>
  <si>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Dia.  32 mm</t>
  </si>
  <si>
    <t xml:space="preserve">Dia.  50 mm       </t>
  </si>
  <si>
    <t xml:space="preserve">Dia.  100 mm        </t>
  </si>
  <si>
    <t xml:space="preserve">Floor trap including S.S grating floor trap, inlet outlet connection complete in all respects. </t>
  </si>
  <si>
    <t>FT- with 100 mm P - trap</t>
  </si>
  <si>
    <t>Cleanout for soil, waste pipes of approved make.</t>
  </si>
  <si>
    <t>For 100 mm dia. Pipe with SS floor cover plate  (FCO)</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</si>
  <si>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</si>
  <si>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</si>
  <si>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</si>
  <si>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</si>
  <si>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</si>
  <si>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BRAND/MAKE</t>
  </si>
  <si>
    <t>LEAD TIMES</t>
  </si>
  <si>
    <t>BILL OF QUANTITIES</t>
  </si>
  <si>
    <t>Architecture/Interior  &amp; Furniture Works</t>
  </si>
  <si>
    <t>EY</t>
  </si>
  <si>
    <t>Principal Design Consultant</t>
  </si>
  <si>
    <t>SUMMARY OF COST</t>
  </si>
  <si>
    <t>S.No</t>
  </si>
  <si>
    <t>Activity.</t>
  </si>
  <si>
    <t>A</t>
  </si>
  <si>
    <t>CIVIL &amp; ARCHITECTURE WORKS</t>
  </si>
  <si>
    <t>B</t>
  </si>
  <si>
    <t>FURNITURE WORKS</t>
  </si>
  <si>
    <t>TOTAL RS.</t>
  </si>
  <si>
    <t>Units</t>
  </si>
  <si>
    <t>CORDON OFF</t>
  </si>
  <si>
    <t>Sqm.</t>
  </si>
  <si>
    <t>DISMANTLING</t>
  </si>
  <si>
    <t xml:space="preserve">Dismantling/ cutting/ removal of existing masonry walls, flooring  &amp; wall chipping,  doors, windows, ceiling, cladding, electrical fixtures  etc.  complete in all respect including removal of debris from site and handling over the client properties to the client representative. </t>
  </si>
  <si>
    <t>Job</t>
  </si>
  <si>
    <t>WALL PARTITIONS</t>
  </si>
  <si>
    <t>PW-01  100MM THK. CEMENT BOARD STUD PARTITION (FULL HEIGHT)</t>
  </si>
  <si>
    <t>PW-02  100MM THK. CEMENT BOARD STUD PARTITION (LOW HEIGHT)</t>
  </si>
  <si>
    <t>PW-03  200MM THK. CEMENT BOARD STUD PARTITION (LOW HEIGHT)</t>
  </si>
  <si>
    <t>PW-04  FIXED TEMPERED GLASS PARTITION</t>
  </si>
  <si>
    <t>a</t>
  </si>
  <si>
    <t>b.</t>
  </si>
  <si>
    <t>Providing &amp; applying of Plotter / Laser cut Frosted film 50 Micron (3M or approved equivalent) on glazing as per approved sample, shade / colour with wastage and as per instruction of the Architect etc., complete in all respect.</t>
  </si>
  <si>
    <t>c</t>
  </si>
  <si>
    <t>Providing &amp; applying of 150 microns anti shatter film from one side supplied by 3m or equivalent or as per instruction of the Architect.</t>
  </si>
  <si>
    <t>PW-05  BRICK MASONRY</t>
  </si>
  <si>
    <t>a.</t>
  </si>
  <si>
    <t>Providing and laying at mentioned floor first class 9" thick full height brick masonry using burnt brick minimum 1500 PSI set in (1:5) cement sand mortar in super structure including curing, finishing racking out joints, scaffolding, lifting, hoisting etc, complete in all respect as per specifications, drawings and as directed by the Architect.</t>
  </si>
  <si>
    <t>PW-06  ALUMINUM FOLDING PARTITION</t>
  </si>
  <si>
    <t>PW-07  150MM THK. CEMENT BOARD STUD PARTITION (LOW HEIGHT)</t>
  </si>
  <si>
    <t>Providing, Fabricating and fixing 150mm thick Partition up to 1200mm height (LOW HEIGHT) with 10mm cement board to be fixed both side with screw over 38mmx75mmx0.75mm thick G.I channel frame, including cost of all hardware, scaffolding, lifting, etc. Complete in all respect as per specifications, drawings and as directed by the Architect.</t>
  </si>
  <si>
    <t>CLADDING</t>
  </si>
  <si>
    <t>CL-02  12MM THK MDF BOARD CLADDING</t>
  </si>
  <si>
    <t>Providing,  making  &amp;  install  12mm thick MDF board cladding on single face over masonry or existing surface to be  fixed  with  screw  over  25mm x  50mm  solignum treated  partal  wood  frame @  600mm x 600mm  c/c, including  cost  of  all hardwares  scaffolding, lifting,  etc, complete  in  all  respect  as  per specifications, drawings and as directed by the Architect.  (MDF  board  exposed  area will  be measure for payment.)</t>
  </si>
  <si>
    <t>CL-03  12MM THK MDF BOARD WITH OAK WOOD STRIP</t>
  </si>
  <si>
    <t>Providing,  making  &amp;  install  12mm thick MDF board cladding on single face over masonry or existing surface to be  fixed  with  screw, including 38mmx50mm solid oak wood poilsh finish strip to be fixed over MDF with equal distance as shown in drawing, including  cost  of  all hardwares  scaffolding, lifting,  etc, complete  in  all  respect  as  per specifications, drawings and as directed by the Architect.</t>
  </si>
  <si>
    <t>WALL FINISHES</t>
  </si>
  <si>
    <t>WF-01 PAINT FINISH (TYPE-01)</t>
  </si>
  <si>
    <t>Provide and apply paint (National, Jotun / ICI or approved) minimum three coats as per approved shade over a coat of primer to internal surfaces prepared smooth with carborundum stone, filling the depression with putty including scaffolding, etc. complete in all respect.</t>
  </si>
  <si>
    <t>WF-02 PAINT FINISH (TYPE-02)</t>
  </si>
  <si>
    <t>WF-02a PAINT FINISH (TYPE-03)</t>
  </si>
  <si>
    <t>WF-02b PAINT FINISH (TYPE-04)</t>
  </si>
  <si>
    <t>WF-02c PAINT FINISH (TYPE-05)</t>
  </si>
  <si>
    <t>WF-03 TEXTURE PAINT FINISH</t>
  </si>
  <si>
    <t>Providing and applying at any height texture paint to surface walls ,columns and ceiling etc. roller applied having egg shell finish over one base primer coat including rubbing or scrapping , filling etc complete in all respects as per instructions and as directed by the Architect.</t>
  </si>
  <si>
    <t>WF-04  FABRIC WITH MDF FLUTE</t>
  </si>
  <si>
    <t>Providing and fixing fabric cladding with 30mm thick MDF Flute panels over 6mm thick MDF board to be fixed with existing wall as per drawing and instructions of the Architect.</t>
  </si>
  <si>
    <t>WF-05   ART WORK DIFFERENT SIZES</t>
  </si>
  <si>
    <t>Jobs.</t>
  </si>
  <si>
    <t>WF-06  WINDOW ROLLER BLINDS</t>
  </si>
  <si>
    <t>WF-07  WHITE BOARD (TYPE-01)</t>
  </si>
  <si>
    <t>Providing and fixing White board consist of White Glossy MDF Lamination sheet with 38mm x 25mm MS powder coated tube frame including cost of all hardware for fixing as per instruction of the Architect.</t>
  </si>
  <si>
    <t>WF-08 IMPORTED FORMICA/OAK PLY POLISH FINISH</t>
  </si>
  <si>
    <t xml:space="preserve">WF-09  600MMX300MM  PORCELAIN TILES </t>
  </si>
  <si>
    <t>WF-10  OAK VEENER POLISH FINISH</t>
  </si>
  <si>
    <t>Providing and pasting 6mm thick oak veener over existing MDF/Cement board with 3mm wide groove if required  and  approved polish finish as per approved sample including cost of pasting adhesive as per instyructions of the Architect.</t>
  </si>
  <si>
    <t>WF-11  12MM CORIAN CLADDING</t>
  </si>
  <si>
    <t>Providing and fixing of 12mm Corian cladding over existing surface as per Drawing complete in all respect including cutting of holes where required etc as per Architect instructions.</t>
  </si>
  <si>
    <t>WF-12  WHITE BOARD (TYPE-02)</t>
  </si>
  <si>
    <t>WF-13  LOGO</t>
  </si>
  <si>
    <t>WF-14 SILK SCREEN PRINTING TOILET SIGN</t>
  </si>
  <si>
    <t>Providing and pasting Silk Screen (Toilet signs)  printed as per given details including cost of adhesive, rubbing or scrapping of surface , filling, cleaning etc. complete in all respects as per instructions and as directed by the Architect.</t>
  </si>
  <si>
    <t>SK-01  75MM  HIGH PVC SKIRTING</t>
  </si>
  <si>
    <t>Provide and install, in position where required, 75mm high approved quality heavy duty PVC skirting (supplied by approved manufacturer) with approved adhesive, etc. complete with all hardware as approved by the Architect..</t>
  </si>
  <si>
    <t>Mtr.</t>
  </si>
  <si>
    <t>FLOOR FINISHES</t>
  </si>
  <si>
    <t>FF-01  CARPET TILES (TYPE-01)</t>
  </si>
  <si>
    <t>FF-02  CARPET TILES (TYPE-02)</t>
  </si>
  <si>
    <t>FF-03  LVT FLOOR (TYPE-01)</t>
  </si>
  <si>
    <t>FF-04  600x1200 PORCELAIN TILES</t>
  </si>
  <si>
    <t>Providing and laying best quality imported full body 600mm x 1200mm porcelain tile as  approved  cutting where required for floor with   1 : 4 cement sand mortar base of 37mm to 75mm or dry bond of required thickness for  setting the tiles in pattern  with  cement mortar + water proofing chemicals , I/c bacteria resistance  grouting  in the joints        including curing cleaning etc., complete in all respect and as per the instruction of the Architect. (Basic Price of Tiles Rs. 7000/sqm.)</t>
  </si>
  <si>
    <t>FF-05  CARPET TILES (TYPE-03)</t>
  </si>
  <si>
    <t>FF-06  LVT FLOOR (TYPE-02)</t>
  </si>
  <si>
    <t>FF-07  CARPET TILES (TYPE-04)</t>
  </si>
  <si>
    <t>FF-08  CARPET TILES (TYPE-05)</t>
  </si>
  <si>
    <t>WF-09  RUG (TYPE-01)</t>
  </si>
  <si>
    <t>WF-10  RUG (TYPE-02)</t>
  </si>
  <si>
    <t>MT-01  METAL TRIM</t>
  </si>
  <si>
    <t>WATER PROOFING</t>
  </si>
  <si>
    <t>Providing and Laying water proofing by two coats of master seal 550 (BASF) including cleaning and chipping of surface, removing excess material, wastage, etc. complete in all respect and applying as per manufacturer specification and directions of the Architect/Project Manager</t>
  </si>
  <si>
    <t>CC FLOOR SMOOTH FINISH</t>
  </si>
  <si>
    <t>SELF LEVELING FLOOR</t>
  </si>
  <si>
    <t>Provide and laying self leveling compound 4mm thick of Ressi SLS 610 or approved equivalent, complete in all respect as per specifications and drawings. Ressi SLS 610 is ready to use premixed self-leveling floor screed which is ideal for use to level substrates prior to laying raised flooring system, carpets, floor tiles etc. as per required lvt flooring.</t>
  </si>
  <si>
    <t>CEILING FINISHES</t>
  </si>
  <si>
    <t>FC-01 12MM THK. GYPSUM BOARD CEILING</t>
  </si>
  <si>
    <t>FC-02  MR GYPSUM BOARD CEILING</t>
  </si>
  <si>
    <t>Provide and install in position Moisture resistant Gypsum Board Ceiling, consisting of G.I. frame work  with G.I. Hangers and  16-18 swg. aluminum edgings, 12mm thick Moisture resistant Gypsum Board Sheet (Elephant brand Thailand or approved equivalent) fixed on frame ,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</si>
  <si>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No</t>
  </si>
  <si>
    <t>FC-03  MDF CEILING WITH OAK PLY</t>
  </si>
  <si>
    <t xml:space="preserve">Providing and Installation of  12mm MDF board   false ceiling with 100mm wide oak ply pressed with 3mm groove as per design and pattern  with light palmet and approved polish finish of approved shade and quality with solignum treated solid wooden frame in back ,having provision of lights, complete as per manufacture's specification  and as directed by Architect. </t>
  </si>
  <si>
    <t>FC-04  MDF CEILING/BULKHEAD</t>
  </si>
  <si>
    <t>FC-05  PERFORATED SHEET CEILING</t>
  </si>
  <si>
    <t>ES-01  EXISTING SLAB PAINT FINISH</t>
  </si>
  <si>
    <t>FC-06 HOUSING FOR LINEAR LIGHT</t>
  </si>
  <si>
    <t xml:space="preserve">Providing and Fixing at any height and level housing for 50mm wide linear light, consisting of two 8mm X 150mm x3600mm MDF cladded with high density foam wrapped in architect approved fabric. Complete in all respect including the cost of lifting, shifting, pasting, cutting and all necessary arrangements for fixing etc. complete in all respects as per instructions and as directed by the Architect. 
</t>
  </si>
  <si>
    <t>DOOR AND WINDOWS</t>
  </si>
  <si>
    <t>providing , making and fixing in position 45mm solid core flush door single/double shutters with approved sample imported Formica pressed on both sides I/c  grooves if required ,i/c  approved polish finish,  beading, solid oak wood  polish finish lipping all hardware including cost of  hinges, hold fasts,S.S. screw, door stopper, 100mm  wide S.S. kick plates both sides polish finish door frame as per given size and glass vision panel where required complete in all respects  as per drawing and directed by the Architect.</t>
  </si>
  <si>
    <t xml:space="preserve">D1  1050x2400mm </t>
  </si>
  <si>
    <t xml:space="preserve">D2  900x2400mm </t>
  </si>
  <si>
    <t>c.</t>
  </si>
  <si>
    <t>D2a  900x2400mm (with vision panel and Aluminium louver)</t>
  </si>
  <si>
    <t>d.</t>
  </si>
  <si>
    <t xml:space="preserve">D3  750x2400mm </t>
  </si>
  <si>
    <t>e.</t>
  </si>
  <si>
    <t>D6  900x2400mm (with vision panel and Aluminium louver)</t>
  </si>
  <si>
    <t xml:space="preserve">Provide and install in position Glass door consist of 12mm thick tempered glass with Powder coated  Aluminum frame including cost of all hardware, wastage, silicon sealant, lifting, etc. All glass will be tempered, Complete as per drawing, hardware schedule &amp; instruction of the Architect  including cost of 175 microns anti shatter film supplied by 3m or equivalent or as per instruction of the Architect. </t>
  </si>
  <si>
    <t>D4  1800x2400mm  Double leaf</t>
  </si>
  <si>
    <t>D5  900x2400mm  Single leaf</t>
  </si>
  <si>
    <t>SD1  1050x2400mm  Slidding</t>
  </si>
  <si>
    <t>Provide and install  single shutter imported factory assembled four side air tight fire rated up to 2 hours metal door with approved color including hinges, panic bar, Door frame, lock etc. as shown in drawing . Complete in all respects for emergency exit. Certified with UL.</t>
  </si>
  <si>
    <t>D1  1000x2400mm  Single leaf with-out vision panel</t>
  </si>
  <si>
    <t>D2  1000x2400mm  Single leaf with vision panel</t>
  </si>
  <si>
    <t>TOILET/ PANTRY</t>
  </si>
  <si>
    <t>MIRROR</t>
  </si>
  <si>
    <t>MARBLE LEDGE / THRESHOLD</t>
  </si>
  <si>
    <t>PANTRY CABINET</t>
  </si>
  <si>
    <t>Providing and Installation of Pantry counter consist of following materials:</t>
  </si>
  <si>
    <t>Fomite or approved Formica pasted over internal partitions, shelves and drawers internal surface</t>
  </si>
  <si>
    <t xml:space="preserve">MDF board box hanging Cabinets with shutters </t>
  </si>
  <si>
    <t xml:space="preserve">to be assemble as per detail drawing complete as per drawing with all hardware and directed by Architect. </t>
  </si>
  <si>
    <t>Base Cabinet Size = as per drawing</t>
  </si>
  <si>
    <t>Hanging Cabinet Size =  as per drawing</t>
  </si>
  <si>
    <t>Certified/Qualified full time HSE Supervisor</t>
  </si>
  <si>
    <t>Certified/Qualified full time Health and Safety Supervisor other than the Resident Engineer/Site Supervisor. The HSE representative has to be on site full time during fitout works.</t>
  </si>
  <si>
    <t xml:space="preserve">TOTAL ESTIMATED COST OF CIVIL/ID WORK. </t>
  </si>
  <si>
    <t xml:space="preserve"> Note:</t>
  </si>
  <si>
    <t xml:space="preserve"> * Before quote the rates, the contractor should first visit the site.</t>
  </si>
  <si>
    <t xml:space="preserve"> * Above quantities are approximate, subject to increase or decrease as per site.</t>
  </si>
  <si>
    <t xml:space="preserve"> * Area will be measured from face to face of said job.</t>
  </si>
  <si>
    <t xml:space="preserve"> * Contractor should submit As built drawings (AutoCAD + print) of the project after  completion.</t>
  </si>
  <si>
    <t>CUSTOMIZE FURNITURE</t>
  </si>
  <si>
    <t>CUF-01  PLANTER</t>
  </si>
  <si>
    <t>Providing and Installation of PLANTER consist of following materials:</t>
  </si>
  <si>
    <t>Formica pasted over MDF board box</t>
  </si>
  <si>
    <t>Size =1400mmX300mmX1200mm</t>
  </si>
  <si>
    <t>CUF-02  PLANTER</t>
  </si>
  <si>
    <t>Size =975mmX300mmX1200mm</t>
  </si>
  <si>
    <t>CUF-03  PLANTER</t>
  </si>
  <si>
    <t>Size =1400mmX650mmX1200mm</t>
  </si>
  <si>
    <t>CUF-04  PLANTER</t>
  </si>
  <si>
    <t>Size =900mmX900mmX1200mm</t>
  </si>
  <si>
    <t>CUF-05  PLANTER</t>
  </si>
  <si>
    <t>Size =1200mmX750mmX1200mm</t>
  </si>
  <si>
    <t>CUF-06  PLANTER</t>
  </si>
  <si>
    <t>Size =1600mmX385mmX1200mm</t>
  </si>
  <si>
    <t>CUF-07  PLANTER</t>
  </si>
  <si>
    <t>Size =1200mmX1575mmX750mm</t>
  </si>
  <si>
    <t>CUF-08  PLANTER</t>
  </si>
  <si>
    <t>Size =2000mmX600mmX1200mm</t>
  </si>
  <si>
    <t>CUF-09  PLANTER</t>
  </si>
  <si>
    <t>Size =1500mmX600mmX1200mm</t>
  </si>
  <si>
    <t>CUF-10  PLANTER</t>
  </si>
  <si>
    <t>Size =1400mmX260mmX1200mm</t>
  </si>
  <si>
    <t>CUF-11  PLANTER</t>
  </si>
  <si>
    <t>Size =1400mmX200mmX1200mm</t>
  </si>
  <si>
    <t>CUF-12  PRINTING STATION</t>
  </si>
  <si>
    <t>Providing and Installation of PRINTING STATION consist of following materials:</t>
  </si>
  <si>
    <t>100mm high 19mm thick MDF base with Formica pasted and rough wood frame</t>
  </si>
  <si>
    <t>Base Size =1550mmX600mmX900mm</t>
  </si>
  <si>
    <t>Hanging Size =2587mmX350mmX950mm</t>
  </si>
  <si>
    <t>CUF-13  PRINTING STATION</t>
  </si>
  <si>
    <t>Base Size =2150mmX600mmX900mm</t>
  </si>
  <si>
    <t>Hanging Size =3111mmX350mmX950mm</t>
  </si>
  <si>
    <t>CUF-14  STORAGE CABINET</t>
  </si>
  <si>
    <t>Providing and Installation of STORAGE CABINET consist of following materials:</t>
  </si>
  <si>
    <t>Size =1956mmX600mmX2550mm</t>
  </si>
  <si>
    <t>CUF-15  LOCKERS</t>
  </si>
  <si>
    <t>Providing and Installation of LOCKERS consist of following materials:</t>
  </si>
  <si>
    <t>Size =8357mmX475mmX2175mm</t>
  </si>
  <si>
    <t>CUF-16  LOCKERS</t>
  </si>
  <si>
    <t>Size =8333mmX573mmX2175mm</t>
  </si>
  <si>
    <t>CUF-17  RECEPTION COUNTER</t>
  </si>
  <si>
    <t>Providing and Installation of RECEPTION COUNTER With Approved Plant consist of following materials:</t>
  </si>
  <si>
    <t>38mmx50mmx 3100 solid oak wood polish finish strips to be fixed with the gap of 75mm C/C</t>
  </si>
  <si>
    <t>CUF-18  STORAGE CABINET</t>
  </si>
  <si>
    <t>Size =1063mmX600mmX2550mm</t>
  </si>
  <si>
    <t>CUF-19  COFFEE COUNTER</t>
  </si>
  <si>
    <t>Base Size =1522mmX600mmX900mm</t>
  </si>
  <si>
    <t>Hanging Size =1522mmX300mmX850mm</t>
  </si>
  <si>
    <t>CUF-20  PRINTING STATION</t>
  </si>
  <si>
    <t>Base Size =933mmX634mmX900mm</t>
  </si>
  <si>
    <t>Hanging Size =933mmX350mmX950mm</t>
  </si>
  <si>
    <t xml:space="preserve">TOTAL ESTIMATED COST OF FURNITURE WORK. </t>
  </si>
  <si>
    <t xml:space="preserve"> * All External Formica/Lamination will be read as imported Formica (As approved by the Architect).</t>
  </si>
  <si>
    <t xml:space="preserve"> * All Internal Formica/Lamination will be read as (Formite) </t>
  </si>
  <si>
    <t xml:space="preserve"> * Before quote the rates, contractor should see detail presentation of Furniture.</t>
  </si>
  <si>
    <t>Seating Nich 3" Thk.Foam Over Fabric
Fixed With 2" Wide Velcro Tape/Cementex
As per drawing and Architect direction</t>
  </si>
  <si>
    <t>Supply, Return, Fresh, Exhaust, Smoke Air Grills / Registers with Dampers</t>
  </si>
  <si>
    <t>Supply, installation of Motorized Fire Damper with gas kits, nut bolts, including controller &amp; control wiring,  complete in all respects, ready to operate as per specification, drawings &amp; as per instruction of Consultant.(UL555s)</t>
  </si>
  <si>
    <t>Cost of GST (On Material) and PST (On Installation)</t>
  </si>
  <si>
    <t>Grand Total of ACMV Works Rs.</t>
  </si>
  <si>
    <t>Grand Total of Plumbing Works Rs.</t>
  </si>
  <si>
    <t>REMARKS</t>
  </si>
  <si>
    <t>European style water closet wall hung type with seat cover, concealed flush tank with frame, cover plate, for disabled person S.S bracket, C.P. (chrome plated) connector, thimble, etc.</t>
  </si>
  <si>
    <t>Grand Total of Fire Works Rs.</t>
  </si>
  <si>
    <t>S.#</t>
  </si>
  <si>
    <t>SUPPLY
(Rs.)</t>
  </si>
  <si>
    <t>INSTALLATION
(Rs.)</t>
  </si>
  <si>
    <t>TOTAL
(Rs.)</t>
  </si>
  <si>
    <t>SECTION - E
DISTRIBUTION BOARDS</t>
  </si>
  <si>
    <t>Total Amount (Rs.)</t>
  </si>
  <si>
    <t>GST</t>
  </si>
  <si>
    <t>PST</t>
  </si>
  <si>
    <t>Grand total (including all taxes)</t>
  </si>
  <si>
    <t>SECTION - G
VOICE &amp; DATA COMMUNICATION SYSTEM</t>
  </si>
  <si>
    <t>SECTION - H
CCTV SYSTEM (IP BASED)</t>
  </si>
  <si>
    <t>SECTION - I
FIRE ALARM SYSTEM</t>
  </si>
  <si>
    <t>SECTION - J
INTELLIGENT LIGHTING CONTROL SYSTEM</t>
  </si>
  <si>
    <t>SECTION - K
PUBLIC ADDRESS SYSTEM</t>
  </si>
  <si>
    <t xml:space="preserve">SECTION - L
IP ACCESS CONTROL SYSTEM </t>
  </si>
  <si>
    <t>SECTION - M
SHOP DRAWINGS / AS-BUILT DRAWINGS</t>
  </si>
  <si>
    <t>SECTION - N
PERSONAL PROTECTIVE EQUIPMENTS</t>
  </si>
  <si>
    <t>SUPPLY</t>
  </si>
  <si>
    <t>INSTALLATION</t>
  </si>
  <si>
    <t>Brand</t>
  </si>
  <si>
    <t>Lead Time</t>
  </si>
  <si>
    <t>Remarks</t>
  </si>
  <si>
    <t>RATE
(Rs.)</t>
  </si>
  <si>
    <t>AMOUNT (Rs.)</t>
  </si>
  <si>
    <t>SECTION - A
WIRING / WIRING ACCESSORIES</t>
  </si>
  <si>
    <t>2 x 4 Sq.mm + ECC 1 x 4 Sq.mm</t>
  </si>
  <si>
    <t>b</t>
  </si>
  <si>
    <t xml:space="preserve">SECTION - B
CABLE CONTAINMENT </t>
  </si>
  <si>
    <t>25mm dia PVC Conduit</t>
  </si>
  <si>
    <t>32mm dia PVC Conduit</t>
  </si>
  <si>
    <t>50mm dia PVC Conduit</t>
  </si>
  <si>
    <t>d</t>
  </si>
  <si>
    <t>25mm dia  Al anodized EMT Conduit (20 SWG)</t>
  </si>
  <si>
    <t>e</t>
  </si>
  <si>
    <t>25mm dia Stainless Steel Conduit (18 SWG, Grade 304)</t>
  </si>
  <si>
    <t xml:space="preserve">Rate Only </t>
  </si>
  <si>
    <t>f</t>
  </si>
  <si>
    <t>25mm dia Flexible GI Conduit with PVC Coating</t>
  </si>
  <si>
    <t>450mm x 450mm x 50mm (Small Wiring &amp; Data) (Floor / Ceiling Mounted)</t>
  </si>
  <si>
    <t>300mm x 300mm x 50mm (Power &amp; Lighting) (Floor / Ceiling Mounted)</t>
  </si>
  <si>
    <t>200mm x 200mm x 50mm (Power &amp; Lighting) (Floor / Ceiling Mounted)</t>
  </si>
  <si>
    <t>300mm x 50mm (For  Data Cables)
(With Ceiling Mounted Hanging Accessories)</t>
  </si>
  <si>
    <t>300mm x 50mm (For Lighting and Power Cables)
(With Ceiling Mounted Hanging Accessories)</t>
  </si>
  <si>
    <t>Type-A (4 No. Face Plates including 4 No. 13A International Switch Socket, 4 No. RJ-45)</t>
  </si>
  <si>
    <t>Type-B  (4 No. Face Plates including 2 No. 13A International Switch Socket, 1 No. Micro HDMI Port and 2 No. RJ-45 Data/Voice Duplex)</t>
  </si>
  <si>
    <t>Type-C (4 No. Face Plates including 3 No. 13A International Switch Socket 1 No. RJ-45 Data/Voice Simplex)</t>
  </si>
  <si>
    <t>SECTION - C
SWITCHES &amp; SOCKETS</t>
  </si>
  <si>
    <t>10A, 220V One Gang Switch Unit</t>
  </si>
  <si>
    <t>10A, 220V Two Gang Switch Unit</t>
  </si>
  <si>
    <t>10A, 220V Three Gang Switch Unit</t>
  </si>
  <si>
    <t xml:space="preserve">13A 3-Pin Flat Simplex Switch Socket unit </t>
  </si>
  <si>
    <t xml:space="preserve">13A 3-Pin Flat Duplex Switch Socket unit </t>
  </si>
  <si>
    <t>13A International Switch Socket unit (For Raw Power)</t>
  </si>
  <si>
    <t>15A 3-Pin Round Switch Socket Unit (For Raw Power)</t>
  </si>
  <si>
    <t>20A DP Switch with Neon Indication Light (For Hand Dryer)</t>
  </si>
  <si>
    <t>20A DP Isolator (For Electric Water Heater, DFCU) (Kavacha Series)</t>
  </si>
  <si>
    <t>16A, 3-Pin Industrial Socket with Plug for Comm. Racks</t>
  </si>
  <si>
    <t>32A, 3-Pin Industrial Socket with Plug for Comm. Racks</t>
  </si>
  <si>
    <t>Blank Plate with Micro HDMI Port pre-installed</t>
  </si>
  <si>
    <t>220V, Wi-Fi Two Gang Flat Switch Unit with LED indication</t>
  </si>
  <si>
    <t>Ceiling suspended cameras mounting poles (Aluminum finish) adjustable 2ft to 4ft.</t>
  </si>
  <si>
    <t>SECTION - D
MAIN / SUB-MAIN CABLES</t>
  </si>
  <si>
    <t>BREAKER  BOX</t>
  </si>
  <si>
    <t>MDB-6F(A)</t>
  </si>
  <si>
    <t>DB-LP-6F(A)</t>
  </si>
  <si>
    <t>DB-HVAC-6F(A)</t>
  </si>
  <si>
    <t>DB-FCR</t>
  </si>
  <si>
    <t>SECTION - F
LIGHTING FIXTURES</t>
  </si>
  <si>
    <t>D1- Downlight LED 10 watt Suspended</t>
  </si>
  <si>
    <t>D2- Downlight LED 20 watt Suspended</t>
  </si>
  <si>
    <t>D3- Downlight LED 20 watt Suspended</t>
  </si>
  <si>
    <t>D4- Downlight LED 10 watt Suspended</t>
  </si>
  <si>
    <t>D5- Downlight LED 15 watt Suspended</t>
  </si>
  <si>
    <t>D6- Downlight LED 14 watt Recessed</t>
  </si>
  <si>
    <t>D7- Spotlight LED 7 watt Recessed</t>
  </si>
  <si>
    <t>D8- Downlight LED 12 watt Recessed</t>
  </si>
  <si>
    <t>L1- Linear LED 40 watt Suspended</t>
  </si>
  <si>
    <t>L2- Linear LED 80 watt Suspended</t>
  </si>
  <si>
    <t>L3- Linear LED 120 watt Suspended</t>
  </si>
  <si>
    <t>L4- Linear LED 20 watt (2w/mtr) Recessed as per Architect Design</t>
  </si>
  <si>
    <t>Lot.</t>
  </si>
  <si>
    <t>L5- Linear LED 80 watt Suspended as per Architect Design</t>
  </si>
  <si>
    <t>E1- Exit Light LED 3 watt with Built-in Battery Backup (including all direction signage)</t>
  </si>
  <si>
    <t>E2- Emergency  LED 3 watt with Built-in Battery Backup (including Wide and Narrow Beam)</t>
  </si>
  <si>
    <t>SECTION - G
FIRE ALARM SYSTEM</t>
  </si>
  <si>
    <t>SECTION - H
PUBLIC ADDRESS SYSTEM</t>
  </si>
  <si>
    <t xml:space="preserve">SECTION - I
ACCESS CONTROL SYSTEM </t>
  </si>
  <si>
    <t>Coil.</t>
  </si>
  <si>
    <t>SECTION - J
SHOP DRAWINGS / AS-BUILT DRAWINGS</t>
  </si>
  <si>
    <t>SECTION - K
PERSONAL PROTECTIVE EQUIPMENTS</t>
  </si>
  <si>
    <t>SECTION - L
Temporary CCTV for Monitoring</t>
  </si>
  <si>
    <t>Supply &amp; Installation of Cat 6 Cable for temporary CCTV</t>
  </si>
  <si>
    <t>Coil</t>
  </si>
  <si>
    <t>Supply &amp; Installation of 2MP Camera</t>
  </si>
  <si>
    <t>Nos</t>
  </si>
  <si>
    <t>Supply &amp; Installation of 8 Port POE Switch</t>
  </si>
  <si>
    <t>Supply &amp; Installation of 8 Channel NVR</t>
  </si>
  <si>
    <t>Supply &amp; Installation of 4U Rack</t>
  </si>
  <si>
    <t>Supply, Installation &amp; commissioing of Wifi Router/Modem with Fiber Port</t>
  </si>
  <si>
    <t>Supply</t>
  </si>
  <si>
    <t>Total</t>
  </si>
  <si>
    <t>Supply Amount</t>
  </si>
  <si>
    <t>Installation Amount</t>
  </si>
  <si>
    <t>Civil ID</t>
  </si>
  <si>
    <t>Electrical</t>
  </si>
  <si>
    <t>C</t>
  </si>
  <si>
    <t>Firefighting</t>
  </si>
  <si>
    <t>D</t>
  </si>
  <si>
    <t>HVAC</t>
  </si>
  <si>
    <t>E</t>
  </si>
  <si>
    <t>Plumbing</t>
  </si>
  <si>
    <t>F</t>
  </si>
  <si>
    <t>AV</t>
  </si>
  <si>
    <t>G</t>
  </si>
  <si>
    <t>ELV</t>
  </si>
  <si>
    <t>General Contractor's Markup on MEP Cost</t>
  </si>
  <si>
    <t>Grand Total Inclusive of Markup</t>
  </si>
  <si>
    <t>Taxes</t>
  </si>
  <si>
    <t>GST on Supply</t>
  </si>
  <si>
    <t>PST on Installation</t>
  </si>
  <si>
    <t>Grand Total Inclusive of Tax</t>
  </si>
  <si>
    <t xml:space="preserve">Grand Total </t>
  </si>
  <si>
    <t>Material Amount</t>
  </si>
  <si>
    <t>Labour Amount</t>
  </si>
  <si>
    <r>
      <t xml:space="preserve">Unloading, Rigging, lifting, placement &amp; installation of air handling units and fan coil units </t>
    </r>
    <r>
      <rPr>
        <b/>
        <sz val="11"/>
        <rFont val="Calibri"/>
        <family val="2"/>
        <scheme val="minor"/>
      </rPr>
      <t>(OFM items)</t>
    </r>
    <r>
      <rPr>
        <sz val="11"/>
        <rFont val="Calibri"/>
        <family val="2"/>
        <scheme val="minor"/>
      </rPr>
      <t xml:space="preserve"> of different types &amp; capacities complete in all respects, ready to operate with supply and fixing of all accessories, including hanger steel base, vibration isolators, interconnecting power &amp; control wiring with inlet &amp; outlet chilled water connections, drain connection, flexible rubber duct connection etc. complete in all respects ready to operate as per schedule, specification, drawings and as per instruction of Consultant.</t>
    </r>
  </si>
  <si>
    <r>
      <t xml:space="preserve">Supply &amp; installation of valves &amp; accessories for AHUs &amp; FCUs </t>
    </r>
    <r>
      <rPr>
        <b/>
        <sz val="11"/>
        <rFont val="Calibri"/>
        <family val="2"/>
        <scheme val="minor"/>
      </rPr>
      <t>(non false ceiling areas only)</t>
    </r>
    <r>
      <rPr>
        <sz val="11"/>
        <rFont val="Calibri"/>
        <family val="2"/>
        <scheme val="minor"/>
      </rPr>
      <t xml:space="preserve"> including supports, hangers, flanges, gas kits, nut &amp; bolts etc. complete in all respects as per specifications, drawings and as per instructions of consultant.</t>
    </r>
  </si>
  <si>
    <r>
      <t xml:space="preserve">Isolation valves </t>
    </r>
    <r>
      <rPr>
        <b/>
        <sz val="11"/>
        <rFont val="Calibri"/>
        <family val="2"/>
        <scheme val="minor"/>
      </rPr>
      <t>(for units with Valve box only)</t>
    </r>
  </si>
  <si>
    <r>
      <t xml:space="preserve">Supply &amp; installation of valve assembly kit included; PICV, isolation valves, bypass, strainer, drain valve, insulated flexible connector (30 cm) braiding type with 2-Way Motorized valve with actuator (0-100% modulating) assembly shall be pre-insulated with threaded ends, etc. complete in all respects as per specifications, drawings and as per instructions of consultant. </t>
    </r>
    <r>
      <rPr>
        <b/>
        <sz val="11"/>
        <rFont val="Calibri"/>
        <family val="2"/>
        <scheme val="minor"/>
      </rPr>
      <t>(false ceiling areas only)</t>
    </r>
  </si>
  <si>
    <t>Type Class B&amp;C FX-3  (5 Kg. CO2 Carbon Dioxide Gas)</t>
  </si>
  <si>
    <t>EY Lahore - 6th Floor - HVAC</t>
  </si>
  <si>
    <t>EY Lahore - 6th Floor - Furniture</t>
  </si>
  <si>
    <t>EY Lahore - 6th Floor - Plumbing</t>
  </si>
  <si>
    <t>EY Lahore - 6th Floor - Fire</t>
  </si>
  <si>
    <t>EY Lahore - 6th Floor - Grand Summary</t>
  </si>
  <si>
    <t>LAHORE</t>
  </si>
  <si>
    <t>Project Management and Cost Consultants</t>
  </si>
  <si>
    <t xml:space="preserve">6TH FLOOR, NAVEENA TOWER, </t>
  </si>
  <si>
    <r>
      <t xml:space="preserve">Same as item </t>
    </r>
    <r>
      <rPr>
        <i/>
        <sz val="11"/>
        <rFont val="Calibri"/>
        <family val="2"/>
        <scheme val="minor"/>
      </rPr>
      <t>#</t>
    </r>
    <r>
      <rPr>
        <sz val="11"/>
        <rFont val="Calibri"/>
        <family val="2"/>
        <scheme val="minor"/>
      </rPr>
      <t xml:space="preserve"> 2.1 but for hot water supply with Polypropylene Random  PP-R (PN -25) with Aluminium foil.</t>
    </r>
  </si>
  <si>
    <r>
      <t xml:space="preserve">SECTION - A
</t>
    </r>
    <r>
      <rPr>
        <sz val="11"/>
        <rFont val="Calibri"/>
        <family val="2"/>
        <scheme val="minor"/>
      </rPr>
      <t>WIRING / WIRING ACCESSORIES</t>
    </r>
  </si>
  <si>
    <r>
      <t xml:space="preserve">SECTION - B
</t>
    </r>
    <r>
      <rPr>
        <sz val="11"/>
        <rFont val="Calibri"/>
        <family val="2"/>
        <scheme val="minor"/>
      </rPr>
      <t xml:space="preserve">CABLE CONTAINMENT </t>
    </r>
  </si>
  <si>
    <r>
      <t xml:space="preserve">SECTION - C
</t>
    </r>
    <r>
      <rPr>
        <sz val="11"/>
        <rFont val="Calibri"/>
        <family val="2"/>
        <scheme val="minor"/>
      </rPr>
      <t>SWITCHES &amp; SOCKETS</t>
    </r>
  </si>
  <si>
    <r>
      <t xml:space="preserve">SECTION - D
</t>
    </r>
    <r>
      <rPr>
        <sz val="11"/>
        <rFont val="Calibri"/>
        <family val="2"/>
        <scheme val="minor"/>
      </rPr>
      <t>MAIN / SUB-MAIN CABLES</t>
    </r>
  </si>
  <si>
    <r>
      <t xml:space="preserve">SECTION - E
</t>
    </r>
    <r>
      <rPr>
        <sz val="11"/>
        <rFont val="Calibri"/>
        <family val="2"/>
        <scheme val="minor"/>
      </rPr>
      <t>DISTRIBUTION BOARDS</t>
    </r>
  </si>
  <si>
    <r>
      <t xml:space="preserve">SECTION - F
</t>
    </r>
    <r>
      <rPr>
        <sz val="11"/>
        <rFont val="Calibri"/>
        <family val="2"/>
        <scheme val="minor"/>
      </rPr>
      <t>LIGHTING FIXTURES</t>
    </r>
  </si>
  <si>
    <r>
      <t xml:space="preserve">SECTION - G
</t>
    </r>
    <r>
      <rPr>
        <sz val="11"/>
        <rFont val="Calibri"/>
        <family val="2"/>
        <scheme val="minor"/>
      </rPr>
      <t>FIRE ALARM SYSTEM</t>
    </r>
  </si>
  <si>
    <r>
      <t xml:space="preserve">SECTION - H
</t>
    </r>
    <r>
      <rPr>
        <sz val="11"/>
        <rFont val="Calibri"/>
        <family val="2"/>
        <scheme val="minor"/>
      </rPr>
      <t>PUBLIC ADDRESS SYSTEM</t>
    </r>
  </si>
  <si>
    <r>
      <t xml:space="preserve">SECTION - I
</t>
    </r>
    <r>
      <rPr>
        <sz val="11"/>
        <rFont val="Calibri"/>
        <family val="2"/>
        <scheme val="minor"/>
      </rPr>
      <t xml:space="preserve">ACCESS CONTROL SYSTEM </t>
    </r>
  </si>
  <si>
    <r>
      <t xml:space="preserve">SECTION - J
</t>
    </r>
    <r>
      <rPr>
        <sz val="11"/>
        <rFont val="Calibri"/>
        <family val="2"/>
        <scheme val="minor"/>
      </rPr>
      <t>SHOP DRAWINGS / AS-BUILT DRAWINGS</t>
    </r>
  </si>
  <si>
    <r>
      <t xml:space="preserve">SECTION - K
</t>
    </r>
    <r>
      <rPr>
        <sz val="11"/>
        <rFont val="Calibri"/>
        <family val="2"/>
        <scheme val="minor"/>
      </rPr>
      <t>PERSONAL PROTECTIVE EQUIPMENTS</t>
    </r>
  </si>
  <si>
    <r>
      <t xml:space="preserve">SECTION - L
</t>
    </r>
    <r>
      <rPr>
        <sz val="11"/>
        <rFont val="Calibri"/>
        <family val="2"/>
        <scheme val="minor"/>
      </rPr>
      <t>TEMPORARY CCTV FOR MONITORING</t>
    </r>
  </si>
  <si>
    <r>
      <rPr>
        <b/>
        <sz val="11"/>
        <rFont val="Calibri"/>
        <family val="2"/>
        <scheme val="minor"/>
      </rPr>
      <t xml:space="preserve">Notes:
</t>
    </r>
    <r>
      <rPr>
        <sz val="11"/>
        <rFont val="Calibri"/>
        <family val="2"/>
        <scheme val="minor"/>
      </rPr>
      <t xml:space="preserve">●  Contractor is advised to inform missing items (if any) in BOQ at time of submitting this tender. No escalation will be considered at time of execution of work.
●  Owner can supply any material of Contractor scope at any stage and its cost will be completely deleted from Contractor scope without any kind of adjustment.
●  Contractor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
●  Upon completion of 1st fix electrical works, the fit-out contractor should request for first fix inspection by the Fit-Out Team, before closing the false ceiling through
●  At the time of 2nd fix Main Distribution Board will be connected up and the wiring will be tested through Megger Test in front of the Fit-Out Team. The report of the same will be duly signed by the Occupant’s Contractor/Project Manager and the Fit-Out Team. Megger Test with KC number punched along with valid calibration certificate of megger test must be submitted.
● Fit-Out contractor to submit Electrical As-Built drawings and other relevant documents immediately after completion of works.
</t>
    </r>
  </si>
  <si>
    <r>
      <t xml:space="preserve">Total Amount (Rs.) Sec - G
</t>
    </r>
    <r>
      <rPr>
        <sz val="11"/>
        <rFont val="Calibri"/>
        <family val="2"/>
        <scheme val="minor"/>
      </rPr>
      <t>(CARRIED FORWARD TO SUMMARY)</t>
    </r>
  </si>
  <si>
    <r>
      <t xml:space="preserve">Total Amount (Rs.) Sec - H
</t>
    </r>
    <r>
      <rPr>
        <sz val="11"/>
        <rFont val="Calibri"/>
        <family val="2"/>
        <scheme val="minor"/>
      </rPr>
      <t>(CARRIED FORWARD TO SUMMARY)</t>
    </r>
  </si>
  <si>
    <r>
      <t xml:space="preserve">Fire Repeater Panel  </t>
    </r>
    <r>
      <rPr>
        <sz val="11"/>
        <color indexed="8"/>
        <rFont val="Calibri"/>
        <family val="2"/>
        <scheme val="minor"/>
      </rPr>
      <t>along with termination of all Control / Signal cables complete in all aspects. Panel to have all loops marked in distinguishable colors with individual LED's</t>
    </r>
  </si>
  <si>
    <r>
      <t xml:space="preserve">Total Amount (Rs.) Sec - I
</t>
    </r>
    <r>
      <rPr>
        <sz val="11"/>
        <rFont val="Calibri"/>
        <family val="2"/>
        <scheme val="minor"/>
      </rPr>
      <t>(CARRIED FORWARD TO SUMMARY)</t>
    </r>
  </si>
  <si>
    <r>
      <t xml:space="preserve">Total Amount (Rs.) Sec - J
</t>
    </r>
    <r>
      <rPr>
        <sz val="11"/>
        <rFont val="Calibri"/>
        <family val="2"/>
        <scheme val="minor"/>
      </rPr>
      <t>(CARRIED FORWARD TO SUMMARY)</t>
    </r>
  </si>
  <si>
    <r>
      <t xml:space="preserve">60W - 2 Channel Power Amplifier (For Office) </t>
    </r>
    <r>
      <rPr>
        <sz val="11"/>
        <rFont val="Calibri"/>
        <family val="2"/>
        <scheme val="minor"/>
      </rPr>
      <t>operating at 220V, AC suitable for rack mounting incorporates two audio line level inputs: a Music input and a priority call input. A built-in relay switches the amplifier from the music input of priority call input.</t>
    </r>
  </si>
  <si>
    <r>
      <t xml:space="preserve">Total Amount (Rs.) Sec - K
</t>
    </r>
    <r>
      <rPr>
        <sz val="11"/>
        <rFont val="Calibri"/>
        <family val="2"/>
        <scheme val="minor"/>
      </rPr>
      <t>(CARRIED FORWARD TO SUMMARY)</t>
    </r>
  </si>
  <si>
    <r>
      <t xml:space="preserve">Total Amount (Rs.) Sec - L
</t>
    </r>
    <r>
      <rPr>
        <sz val="11"/>
        <rFont val="Calibri"/>
        <family val="2"/>
        <scheme val="minor"/>
      </rPr>
      <t>(CARRIED FORWARD TO SUMMARY)</t>
    </r>
  </si>
  <si>
    <r>
      <t xml:space="preserve">Total Amount (Rs.) Sec - M
</t>
    </r>
    <r>
      <rPr>
        <sz val="11"/>
        <rFont val="Calibri"/>
        <family val="2"/>
        <scheme val="minor"/>
      </rPr>
      <t>(CARRIED FORWARD TO SUMMARY)</t>
    </r>
  </si>
  <si>
    <r>
      <t xml:space="preserve">Total Amount (Rs.) Sec - N
</t>
    </r>
    <r>
      <rPr>
        <sz val="11"/>
        <rFont val="Calibri"/>
        <family val="2"/>
        <scheme val="minor"/>
      </rPr>
      <t>(CARRIED FORWARD TO SUMMARY)</t>
    </r>
  </si>
  <si>
    <r>
      <t xml:space="preserve">Supply, Installation, Testing &amp; Commissioning </t>
    </r>
    <r>
      <rPr>
        <sz val="11"/>
        <rFont val="Calibri"/>
        <family val="2"/>
        <scheme val="minor"/>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rFont val="Calibri"/>
        <family val="2"/>
        <scheme val="minor"/>
      </rPr>
      <t xml:space="preserve">Note:
- </t>
    </r>
    <r>
      <rPr>
        <sz val="11"/>
        <rFont val="Calibri"/>
        <family val="2"/>
        <scheme val="minor"/>
      </rPr>
      <t xml:space="preserve">The cost of wiring items shall includes Imported Fire Rated WAGO or equivalent Connectors and flexible G.I conduit with PVC Coating of appropriate size on each light point.
- The circuit wire drop shall be sufficient as per ceiling levels.
- The wiring shall be done with  </t>
    </r>
    <r>
      <rPr>
        <b/>
        <sz val="11"/>
        <rFont val="Calibri"/>
        <family val="2"/>
        <scheme val="minor"/>
      </rPr>
      <t>LSZH with 450/750 volts to BS 6004</t>
    </r>
    <r>
      <rPr>
        <sz val="11"/>
        <rFont val="Calibri"/>
        <family val="2"/>
        <scheme val="minor"/>
      </rPr>
      <t>.</t>
    </r>
    <r>
      <rPr>
        <b/>
        <sz val="11"/>
        <rFont val="Calibri"/>
        <family val="2"/>
        <scheme val="minor"/>
      </rPr>
      <t xml:space="preserve">
</t>
    </r>
    <r>
      <rPr>
        <sz val="11"/>
        <rFont val="Calibri"/>
        <family val="2"/>
        <scheme val="minor"/>
      </rPr>
      <t>- Megger Test of each circuit to be done by the Contractor.
- Wiring for Occupancy Sensor shall be included in light wiring. 
- All General Wiring grade should be 450/750 copper with green/yellow Color.
- Surface conduiting wherever required shall be done in decorative /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t>
    </r>
  </si>
  <si>
    <r>
      <t xml:space="preserve">Circuit wiring from DB to Switchboard </t>
    </r>
    <r>
      <rPr>
        <sz val="11"/>
        <rFont val="Calibri"/>
        <family val="2"/>
        <scheme val="minor"/>
      </rPr>
      <t>including any wiring from switch board to switch board with 2x2.5 Sq.mm Cu/PVC + 2.5 sqmm as ECC wires in 25mm dia PVC conduit / Cable Tray as shown in drawings.</t>
    </r>
  </si>
  <si>
    <r>
      <t xml:space="preserve">Wiring for light point from switch board to first light point / PIR Sensor </t>
    </r>
    <r>
      <rPr>
        <sz val="11"/>
        <rFont val="Calibri"/>
        <family val="2"/>
        <scheme val="minor"/>
      </rPr>
      <t xml:space="preserve">with phase 1.5 Sq.mm, common neutral 2.5 Sq.mm and common ECC 2.5 Sq.mm, in 25mm dia PVC conduit as shown on drawings. </t>
    </r>
  </si>
  <si>
    <r>
      <rPr>
        <b/>
        <sz val="11"/>
        <rFont val="Calibri"/>
        <family val="2"/>
        <scheme val="minor"/>
      </rPr>
      <t>Point to Point wiring</t>
    </r>
    <r>
      <rPr>
        <sz val="11"/>
        <rFont val="Calibri"/>
        <family val="2"/>
        <scheme val="minor"/>
      </rPr>
      <t xml:space="preserve"> using the same wires &amp; conduit size as mentioned in the above item.</t>
    </r>
  </si>
  <si>
    <r>
      <t>Wiring for Group Control light fixtures from DB to first light point</t>
    </r>
    <r>
      <rPr>
        <sz val="11"/>
        <rFont val="Calibri"/>
        <family val="2"/>
        <scheme val="minor"/>
      </rPr>
      <t xml:space="preserve"> with 2x2.5 Sq.mm Cu/PVC+ 2.5 sqmm as ECC wires in 25mm dia PVC conduit / Cable Tray as shown in drawings.</t>
    </r>
  </si>
  <si>
    <r>
      <rPr>
        <b/>
        <sz val="11"/>
        <rFont val="Calibri"/>
        <family val="2"/>
        <scheme val="minor"/>
      </rPr>
      <t>Point to Point wiring</t>
    </r>
    <r>
      <rPr>
        <sz val="11"/>
        <rFont val="Calibri"/>
        <family val="2"/>
        <scheme val="minor"/>
      </rPr>
      <t xml:space="preserve"> using the same  wires in 25mm dia PVC conduit / Cable Tray as shown in drawings.</t>
    </r>
  </si>
  <si>
    <r>
      <t xml:space="preserve">Emergency Circuit wiring from DB to First light point / Switchboard </t>
    </r>
    <r>
      <rPr>
        <sz val="11"/>
        <rFont val="Calibri"/>
        <family val="2"/>
        <scheme val="minor"/>
      </rPr>
      <t>including any wiring from switch board to switch board with 2x2.5 Sq.mm Cu/PVC+ 2.5 sqmm as ECC wires in 25mm dia PVC conduit / Cable Tray as shown in drawings.</t>
    </r>
  </si>
  <si>
    <r>
      <t>Wiring of 13A/15A Switch Socket units (RAW Power)</t>
    </r>
    <r>
      <rPr>
        <sz val="11"/>
        <rFont val="Calibri"/>
        <family val="2"/>
        <scheme val="minor"/>
      </rPr>
      <t xml:space="preserve"> from DB to first outlet including wiring within same technology box / adjacent power outlets in separate back boxes with following size of 1-core PVC wires in already laid floor trunking under wall / floor as shown in the drawings.</t>
    </r>
  </si>
  <si>
    <r>
      <rPr>
        <b/>
        <sz val="11"/>
        <rFont val="Calibri"/>
        <family val="2"/>
        <scheme val="minor"/>
      </rPr>
      <t>Outlet to Outlet wiring</t>
    </r>
    <r>
      <rPr>
        <sz val="11"/>
        <rFont val="Calibri"/>
        <family val="2"/>
        <scheme val="minor"/>
      </rPr>
      <t xml:space="preserve"> using the same wires &amp; conduit size as mentioned in the above item</t>
    </r>
    <r>
      <rPr>
        <b/>
        <sz val="11"/>
        <rFont val="Calibri"/>
        <family val="2"/>
        <scheme val="minor"/>
      </rPr>
      <t>.</t>
    </r>
  </si>
  <si>
    <r>
      <rPr>
        <b/>
        <sz val="11"/>
        <rFont val="Calibri"/>
        <family val="2"/>
        <scheme val="minor"/>
      </rPr>
      <t>Within Floor Box outlet to Outlet wiring</t>
    </r>
    <r>
      <rPr>
        <sz val="11"/>
        <rFont val="Calibri"/>
        <family val="2"/>
        <scheme val="minor"/>
      </rPr>
      <t xml:space="preserve"> using the same wires &amp; conduit size as mentioned in the above item</t>
    </r>
    <r>
      <rPr>
        <b/>
        <sz val="11"/>
        <rFont val="Calibri"/>
        <family val="2"/>
        <scheme val="minor"/>
      </rPr>
      <t>.</t>
    </r>
  </si>
  <si>
    <r>
      <t>Wiring of 20A DP Switch socket</t>
    </r>
    <r>
      <rPr>
        <sz val="11"/>
        <rFont val="Calibri"/>
        <family val="2"/>
        <scheme val="minor"/>
      </rPr>
      <t xml:space="preserve"> </t>
    </r>
    <r>
      <rPr>
        <b/>
        <sz val="11"/>
        <rFont val="Calibri"/>
        <family val="2"/>
        <scheme val="minor"/>
      </rPr>
      <t>unit for Hand dryer</t>
    </r>
    <r>
      <rPr>
        <sz val="11"/>
        <rFont val="Calibri"/>
        <family val="2"/>
        <scheme val="minor"/>
      </rPr>
      <t xml:space="preserve"> from DB to socket outlet with 2 x 4 Sq.mm Cu/PVC + ECC 1 x 4 Sq.mm Cu/PVC size PVC wires in 25mm dia PVC conduit as shown on drawings.</t>
    </r>
  </si>
  <si>
    <r>
      <t xml:space="preserve">Wiring of 20A DP Isolator for Electric Heater / DFCU / Fan </t>
    </r>
    <r>
      <rPr>
        <sz val="11"/>
        <rFont val="Calibri"/>
        <family val="2"/>
        <scheme val="minor"/>
      </rPr>
      <t xml:space="preserve"> from DB to Isolator with 2 x 4 Sq.mm Cu/PVC + ECC 1 x 4 Sq.mm Cu/PVC size of wires in 25mm dia PVC conduit / Cable Tray as shown on drawings.</t>
    </r>
  </si>
  <si>
    <r>
      <t>Wiring of 25A TP Isolator for VRF Unit outdoor</t>
    </r>
    <r>
      <rPr>
        <sz val="11"/>
        <rFont val="Calibri"/>
        <family val="2"/>
        <scheme val="minor"/>
      </rPr>
      <t xml:space="preserve"> from DB to Isolator with 3 x 4 Sq.mm Cu/PVC + ECC 1 x 4 Sq.mm Cu/PVC size of wires in 25mm dia PVC conduit / Cable Tray as shown on drawings.</t>
    </r>
    <r>
      <rPr>
        <b/>
        <sz val="11"/>
        <rFont val="Calibri"/>
        <family val="2"/>
        <scheme val="minor"/>
      </rPr>
      <t xml:space="preserve"> </t>
    </r>
    <r>
      <rPr>
        <i/>
        <sz val="11"/>
        <rFont val="Calibri"/>
        <family val="2"/>
        <scheme val="minor"/>
      </rPr>
      <t>(Outdoor located at GF)</t>
    </r>
  </si>
  <si>
    <r>
      <t>Wiring of 32A TP Isolator for Return Air Fan/AHU Units</t>
    </r>
    <r>
      <rPr>
        <sz val="11"/>
        <rFont val="Calibri"/>
        <family val="2"/>
        <scheme val="minor"/>
      </rPr>
      <t xml:space="preserve"> from DB to Isolator with 4C-6 Sq.mm  Cu/PVC/PVC + ECC 1C-6 Sqmm Cu/PVC size of wires in 32mm dia PVC conduit / Cable Tray as shown on drawings.</t>
    </r>
  </si>
  <si>
    <r>
      <t xml:space="preserve">Wiring of 32A 3-Pin Industrial Socket for Comm. Racks </t>
    </r>
    <r>
      <rPr>
        <sz val="11"/>
        <rFont val="Calibri"/>
        <family val="2"/>
        <scheme val="minor"/>
      </rPr>
      <t>from DB with 3 x 4 Sqmm Cu/PVC size of wires in 25mm dia PVC conduit / Cable Tray as shown on drawings.</t>
    </r>
  </si>
  <si>
    <r>
      <t xml:space="preserve">Wiring of 16A 3-Pin Industrial Socket for Comm. Racks </t>
    </r>
    <r>
      <rPr>
        <sz val="11"/>
        <rFont val="Calibri"/>
        <family val="2"/>
        <scheme val="minor"/>
      </rPr>
      <t>from DB with 3 x 4 Sqmm Cu/PVC size of wires in 25mm dia PVC conduit / Cable Tray as shown on drawings.</t>
    </r>
  </si>
  <si>
    <r>
      <t xml:space="preserve">Note:
- </t>
    </r>
    <r>
      <rPr>
        <sz val="11"/>
        <rFont val="Calibri"/>
        <family val="2"/>
        <scheme val="minor"/>
      </rPr>
      <t xml:space="preserve">Contractor is advised to confirm the cable running lengths and termination as per site conditions before commencement of work.
</t>
    </r>
    <r>
      <rPr>
        <b/>
        <sz val="11"/>
        <rFont val="Calibri"/>
        <family val="2"/>
        <scheme val="minor"/>
      </rPr>
      <t xml:space="preserve">- </t>
    </r>
    <r>
      <rPr>
        <sz val="11"/>
        <rFont val="Calibri"/>
        <family val="2"/>
        <scheme val="minor"/>
      </rPr>
      <t xml:space="preserve">The ECC to be run with each circuit shall be loop-in and loop-out type, joints are not allowed.
</t>
    </r>
    <r>
      <rPr>
        <b/>
        <sz val="11"/>
        <rFont val="Calibri"/>
        <family val="2"/>
        <scheme val="minor"/>
      </rPr>
      <t xml:space="preserve">- </t>
    </r>
    <r>
      <rPr>
        <sz val="11"/>
        <rFont val="Calibri"/>
        <family val="2"/>
        <scheme val="minor"/>
      </rPr>
      <t>All the cables shall be colour coded according to phases / types of services.</t>
    </r>
  </si>
  <si>
    <r>
      <t xml:space="preserve">Total Amount (Rs.) Sec - A
</t>
    </r>
    <r>
      <rPr>
        <sz val="11"/>
        <rFont val="Calibri"/>
        <family val="2"/>
        <scheme val="minor"/>
      </rPr>
      <t>(CARRIED FORWARD TO SUMMARY)</t>
    </r>
  </si>
  <si>
    <r>
      <t>Supply &amp; Installation</t>
    </r>
    <r>
      <rPr>
        <sz val="11"/>
        <rFont val="Calibri"/>
        <family val="2"/>
        <scheme val="minor"/>
      </rPr>
      <t xml:space="preserve"> of following sizes of PVC/UPVC Conduits including all accessories such as bends, sockets, j-boxes, flexible conduits, metal saddles e.t.c for Main / Sub Main Power, Telephone &amp; Data Cables, concealed / surface on wall as per design drawings.</t>
    </r>
  </si>
  <si>
    <r>
      <rPr>
        <b/>
        <sz val="11"/>
        <rFont val="Calibri"/>
        <family val="2"/>
        <scheme val="minor"/>
      </rPr>
      <t xml:space="preserve">Supply &amp; Installation </t>
    </r>
    <r>
      <rPr>
        <sz val="11"/>
        <rFont val="Calibri"/>
        <family val="2"/>
        <scheme val="minor"/>
      </rPr>
      <t>of following MS Powder Coated 16 SWG Ceiling / Floor / Wall Pull Boxes for data / voice / power / UPS circuits, recessed on wall or column as per design drawings. Complete in all respect.</t>
    </r>
  </si>
  <si>
    <r>
      <rPr>
        <b/>
        <sz val="11"/>
        <rFont val="Calibri"/>
        <family val="2"/>
        <scheme val="minor"/>
      </rPr>
      <t xml:space="preserve">Supply &amp; Installation of following sizes of 16 SWG Perforated Powder Coated G.I Cable Tray &amp; 18 SWG Solid Cover (4 feet cover) </t>
    </r>
    <r>
      <rPr>
        <sz val="11"/>
        <rFont val="Calibri"/>
        <family val="2"/>
        <scheme val="minor"/>
      </rPr>
      <t>with prime quality Japanese standard JIS 3302 36-38 microns Galvanized iron steel in line with NEMA standards with min. 36 microns Zinc overlap coating, duly Painted after degreesing, derusting, phosphating and antirust primer including all installation accessories such as rawal bolts, supporting hangers, brackets, elbows, tee &amp; mounting accessories etc.</t>
    </r>
    <r>
      <rPr>
        <b/>
        <sz val="11"/>
        <rFont val="Calibri"/>
        <family val="2"/>
        <scheme val="minor"/>
      </rPr>
      <t xml:space="preserve">
Note: 
</t>
    </r>
    <r>
      <rPr>
        <sz val="11"/>
        <rFont val="Calibri"/>
        <family val="2"/>
        <scheme val="minor"/>
      </rPr>
      <t>- Color Printed Tags to be provided at every 3 Meter Length.
- U-shaped fischer plates to be used for joints.
- Earth bonding to be done with every joint.
- G.I adapters with smooth finishing must be installed on the cable tray to provide passage to the lighting and power circuits.
- Thread rods cannot be installed directly to the ceiling. Suspension system Type TR60 to be provided cable tray shall be directly clamped with the Iron Girder</t>
    </r>
    <r>
      <rPr>
        <b/>
        <sz val="11"/>
        <rFont val="Calibri"/>
        <family val="2"/>
        <scheme val="minor"/>
      </rPr>
      <t xml:space="preserve">
(Refer Details).</t>
    </r>
  </si>
  <si>
    <r>
      <t xml:space="preserve">Supply &amp; Installation of Imported Floor Outlet Boxes without face plates </t>
    </r>
    <r>
      <rPr>
        <sz val="11"/>
        <rFont val="Calibri"/>
        <family val="2"/>
        <scheme val="minor"/>
      </rPr>
      <t xml:space="preserve">made of 16 SWG G.I Sheet, recessed in ground as per design drawings. </t>
    </r>
    <r>
      <rPr>
        <b/>
        <sz val="11"/>
        <rFont val="Calibri"/>
        <family val="2"/>
        <scheme val="minor"/>
      </rPr>
      <t xml:space="preserve">
</t>
    </r>
  </si>
  <si>
    <r>
      <t>Note:</t>
    </r>
    <r>
      <rPr>
        <sz val="11"/>
        <rFont val="Calibri"/>
        <family val="2"/>
        <scheme val="minor"/>
      </rPr>
      <t xml:space="preserve"> 
1. Core Cutting between floors for interconnectivity is in Civil Scope.
2. Contractor is advised to confirm the sizes, running lengths and termination as per site conditions before commencement of work. All the conduits / cable tray crossings through partition walls shall be properly sealed by fire retardant material after installation.</t>
    </r>
    <r>
      <rPr>
        <b/>
        <sz val="11"/>
        <rFont val="Calibri"/>
        <family val="2"/>
        <scheme val="minor"/>
      </rPr>
      <t xml:space="preserve">
</t>
    </r>
    <r>
      <rPr>
        <sz val="11"/>
        <rFont val="Calibri"/>
        <family val="2"/>
        <scheme val="minor"/>
      </rPr>
      <t>3. Conduitings will also be laid in LL provided shafts for interconnectivity between floors.</t>
    </r>
  </si>
  <si>
    <r>
      <t xml:space="preserve">Total Amount (Rs.) Sec - B
</t>
    </r>
    <r>
      <rPr>
        <sz val="11"/>
        <rFont val="Calibri"/>
        <family val="2"/>
        <scheme val="minor"/>
      </rPr>
      <t>(CARRIED FORWARD TO SUMMARY)</t>
    </r>
  </si>
  <si>
    <r>
      <t xml:space="preserve">Supply &amp; Installation </t>
    </r>
    <r>
      <rPr>
        <sz val="11"/>
        <rFont val="Calibri"/>
        <family val="2"/>
        <scheme val="minor"/>
      </rPr>
      <t xml:space="preserve">of following Light Switches, Power Outlets, DP Switches, Isolators &amp; Industrial Sockets including 16 SWG sheet steel back boxes 
</t>
    </r>
    <r>
      <rPr>
        <b/>
        <sz val="11"/>
        <rFont val="Calibri"/>
        <family val="2"/>
        <scheme val="minor"/>
      </rPr>
      <t>(Selected Series for Switch socket outlet is Clipsal Pieno for Switch, Vivace for Socket or equivalent)</t>
    </r>
  </si>
  <si>
    <r>
      <rPr>
        <b/>
        <sz val="11"/>
        <rFont val="Calibri"/>
        <family val="2"/>
        <scheme val="minor"/>
      </rPr>
      <t>Stand Alone Passive Infrared + Ultrasonic Motion Sensor</t>
    </r>
    <r>
      <rPr>
        <sz val="11"/>
        <rFont val="Calibri"/>
        <family val="2"/>
        <scheme val="minor"/>
      </rPr>
      <t xml:space="preserve"> (Ocupancy Sensor) for Lights having following specifications:
Coverage Range : 360 °
Operating Voltage : 230 V AC
Timing Range :  5 sec to 20 minutes
Connection : Parallel
Switching Mode : Auto
IP Value : IP 21 (min)</t>
    </r>
  </si>
  <si>
    <r>
      <t xml:space="preserve">Total Amount (Rs.) Sec - C
</t>
    </r>
    <r>
      <rPr>
        <sz val="11"/>
        <rFont val="Calibri"/>
        <family val="2"/>
        <scheme val="minor"/>
      </rPr>
      <t>(CARRIED FORWARD TO SUMMARY)</t>
    </r>
  </si>
  <si>
    <r>
      <t xml:space="preserve">Supply, Installation, Testing and Commissioning </t>
    </r>
    <r>
      <rPr>
        <sz val="11"/>
        <rFont val="Calibri"/>
        <family val="2"/>
        <scheme val="minor"/>
      </rPr>
      <t xml:space="preserve">of following sizes of Low Smoke Zero Halogen (LSZH) or Low Smoke and Fume (LSF) with 120 minutes Fire Resistant 600/1000V grade Copper Cables in already installed cable tray, conduit etc. Including all accessories, lugs, glands etc. complete in all respect as shown on drawing.
Note:
- The LV Power cables to be 600/1000 V BS 6346 &amp; IEC 60502.
</t>
    </r>
    <r>
      <rPr>
        <b/>
        <sz val="11"/>
        <rFont val="Calibri"/>
        <family val="2"/>
        <scheme val="minor"/>
      </rPr>
      <t xml:space="preserve">- All power Cables to be LSZH or LSF.
</t>
    </r>
    <r>
      <rPr>
        <sz val="11"/>
        <rFont val="Calibri"/>
        <family val="2"/>
        <scheme val="minor"/>
      </rPr>
      <t>- Appropriate Size of Cable Brass Glands and Lugs to be used for termination.</t>
    </r>
    <r>
      <rPr>
        <b/>
        <sz val="11"/>
        <rFont val="Calibri"/>
        <family val="2"/>
        <scheme val="minor"/>
      </rPr>
      <t xml:space="preserve">
- </t>
    </r>
    <r>
      <rPr>
        <sz val="11"/>
        <rFont val="Calibri"/>
        <family val="2"/>
        <scheme val="minor"/>
      </rPr>
      <t>Thread rods cannot be installed directly to the ceiling. Any conduit required to be hanged shall be  clamped with the Iron Girder using Type TR60. (Refer Details).
- Contractor is instructed to confirm the cable running lengths and termination as per site conditions before commencement of work.
- Imported Lugs and Connectors shall be used in LV Cables.
- Megger Test of all LV Cables to be done by contractor.</t>
    </r>
  </si>
  <si>
    <r>
      <t xml:space="preserve">From TAP-OFF TO MDB-6F(A)
</t>
    </r>
    <r>
      <rPr>
        <sz val="11"/>
        <rFont val="Calibri"/>
        <family val="2"/>
        <scheme val="minor"/>
      </rPr>
      <t>4C-16 Sqmm Cu/PVC/PVC + ECC 1C-16 Sqmm Cu/PVC</t>
    </r>
  </si>
  <si>
    <r>
      <t xml:space="preserve">From MDB-6F(A) TO DB-HVAC-6F(A)
</t>
    </r>
    <r>
      <rPr>
        <sz val="11"/>
        <rFont val="Calibri"/>
        <family val="2"/>
        <scheme val="minor"/>
      </rPr>
      <t>4C-16 Sqmm Cu/PVC/PVC + ECC 1C-16 Sqmm Cu/PVC</t>
    </r>
  </si>
  <si>
    <r>
      <t xml:space="preserve">From MDB-6F(A) TO DB-LP-6F(A)
</t>
    </r>
    <r>
      <rPr>
        <sz val="11"/>
        <rFont val="Calibri"/>
        <family val="2"/>
        <scheme val="minor"/>
      </rPr>
      <t>4C-10 Sqmm Cu/PVC/PVC + ECC 1C-10 Sqmm Cu/PVC</t>
    </r>
  </si>
  <si>
    <r>
      <t xml:space="preserve">From MDB-6F(A) TO DB-FCR
</t>
    </r>
    <r>
      <rPr>
        <sz val="11"/>
        <rFont val="Calibri"/>
        <family val="2"/>
        <scheme val="minor"/>
      </rPr>
      <t>4C-10 Sqmm Cu/PVC/PVC + ECC 1C-10 Sqmm Cu/PVC</t>
    </r>
  </si>
  <si>
    <r>
      <t xml:space="preserve">From DB-FCR TO UPS
</t>
    </r>
    <r>
      <rPr>
        <sz val="11"/>
        <rFont val="Calibri"/>
        <family val="2"/>
        <scheme val="minor"/>
      </rPr>
      <t>2 x 1C-6 Sqmm Cu/PVC + ECC 1C-6 Sqmm Cu/PVC</t>
    </r>
  </si>
  <si>
    <r>
      <t xml:space="preserve">From FCR RACKS TO EARTH CONNECTION POINT
</t>
    </r>
    <r>
      <rPr>
        <sz val="11"/>
        <rFont val="Calibri"/>
        <family val="2"/>
        <scheme val="minor"/>
      </rPr>
      <t>ECC 1C</t>
    </r>
    <r>
      <rPr>
        <b/>
        <sz val="11"/>
        <rFont val="Calibri"/>
        <family val="2"/>
        <scheme val="minor"/>
      </rPr>
      <t>-</t>
    </r>
    <r>
      <rPr>
        <sz val="11"/>
        <rFont val="Calibri"/>
        <family val="2"/>
        <scheme val="minor"/>
      </rPr>
      <t>6 Sqmm Cu/PVC</t>
    </r>
  </si>
  <si>
    <r>
      <t xml:space="preserve">Total Amount (Rs.) Sec - D
</t>
    </r>
    <r>
      <rPr>
        <sz val="11"/>
        <rFont val="Calibri"/>
        <family val="2"/>
        <scheme val="minor"/>
      </rPr>
      <t>(CARRIED FORWARD TO SUMMARY)</t>
    </r>
  </si>
  <si>
    <r>
      <t xml:space="preserve">Supply, Installation, Testing &amp; Commissioning </t>
    </r>
    <r>
      <rPr>
        <sz val="11"/>
        <rFont val="Calibri"/>
        <family val="2"/>
        <scheme val="minor"/>
      </rPr>
      <t xml:space="preserve">of following Distribution Boards as shown on drawing made with </t>
    </r>
    <r>
      <rPr>
        <b/>
        <sz val="11"/>
        <rFont val="Calibri"/>
        <family val="2"/>
        <scheme val="minor"/>
      </rPr>
      <t xml:space="preserve">14 SWG sheet steel housing </t>
    </r>
    <r>
      <rPr>
        <sz val="11"/>
        <rFont val="Calibri"/>
        <family val="2"/>
        <scheme val="minor"/>
      </rPr>
      <t xml:space="preserve">including all installation accessories such as Rovel bolt etc. Complete in all respects.
Note: 
- All the DB should be front accessible and maintainable.
- Cost of Power Supply for KNX Based Lighting Control Relay shall also be included in Distribution Board cost.
- The transportation and placement of DBs upto dedicated location is also included in the work scope, complete in all respects including levelling, grouting etc.
- Laser engraved tags required as mention in SLDs
- Space for circuit tagging required with permanent installation on protective sheet via rivets
- 20% space required in DB for future provision
- Tin platted Imported Cu bus bar with heat shrink color coded sleeves to be used.
- Hindged protective metallic door required with knob/handle.
- Braided Door earth required.
- Lockable handle required for main door. 
- As-built drawing pocket.
- Cable hanging arrangement.
</t>
    </r>
    <r>
      <rPr>
        <b/>
        <sz val="11"/>
        <rFont val="Calibri"/>
        <family val="2"/>
        <scheme val="minor"/>
      </rPr>
      <t>Minimum One Year Warranty Required from date of successful comissioning on site.</t>
    </r>
  </si>
  <si>
    <r>
      <t xml:space="preserve">Total Rs. Sec-E
</t>
    </r>
    <r>
      <rPr>
        <sz val="11"/>
        <color indexed="10"/>
        <rFont val="Calibri"/>
        <family val="2"/>
        <scheme val="minor"/>
      </rPr>
      <t>(CARRIED FORWARD TO SUMMARY)</t>
    </r>
  </si>
  <si>
    <r>
      <t xml:space="preserve">Total Amount (Rs.) Sec - E
</t>
    </r>
    <r>
      <rPr>
        <sz val="11"/>
        <rFont val="Calibri"/>
        <family val="2"/>
        <scheme val="minor"/>
      </rPr>
      <t>(CARRIED FORWARD TO SUMMARY)</t>
    </r>
  </si>
  <si>
    <r>
      <rPr>
        <b/>
        <sz val="11"/>
        <rFont val="Calibri"/>
        <family val="2"/>
        <scheme val="minor"/>
      </rPr>
      <t xml:space="preserve">Supply,Installation, Testing &amp; Commissioning </t>
    </r>
    <r>
      <rPr>
        <sz val="11"/>
        <rFont val="Calibri"/>
        <family val="2"/>
        <scheme val="minor"/>
      </rPr>
      <t xml:space="preserve">of the following lighting fixtures complete with driver and specified lamps, installation and hanging accessories upto 1 meter length for all pendant lights as per drawings and specificaion complete in all respect. (Refer Drawing Light Fixture Schedule)
</t>
    </r>
    <r>
      <rPr>
        <b/>
        <sz val="11"/>
        <rFont val="Calibri"/>
        <family val="2"/>
        <scheme val="minor"/>
      </rPr>
      <t xml:space="preserve">Note: </t>
    </r>
    <r>
      <rPr>
        <sz val="11"/>
        <rFont val="Calibri"/>
        <family val="2"/>
        <scheme val="minor"/>
      </rPr>
      <t xml:space="preserve">
- Color temperature will be as per Architect's requirement.
- Efficacy of light fixtures shall be more than 100 Lumens / Watt.
- 3 Year Replacement Warranty is required both for the fixture and driver.
- Power Factory shall be 0.9.
- Minimum Operational life should be more than 50,000 Hours.</t>
    </r>
  </si>
  <si>
    <r>
      <t xml:space="preserve">Total Amount (Rs.) Sec - F
</t>
    </r>
    <r>
      <rPr>
        <sz val="11"/>
        <rFont val="Calibri"/>
        <family val="2"/>
        <scheme val="minor"/>
      </rPr>
      <t>(CARRIED FORWARD TO SUMMARY)</t>
    </r>
  </si>
  <si>
    <r>
      <rPr>
        <b/>
        <sz val="11"/>
        <rFont val="Calibri"/>
        <family val="2"/>
        <scheme val="minor"/>
      </rPr>
      <t>Supply, Installation</t>
    </r>
    <r>
      <rPr>
        <sz val="11"/>
        <rFont val="Calibri"/>
        <family val="2"/>
        <scheme val="minor"/>
      </rPr>
      <t xml:space="preserve"> of following items for </t>
    </r>
    <r>
      <rPr>
        <b/>
        <sz val="11"/>
        <rFont val="Calibri"/>
        <family val="2"/>
        <scheme val="minor"/>
      </rPr>
      <t>Addressable Fire Alarm System</t>
    </r>
    <r>
      <rPr>
        <sz val="11"/>
        <rFont val="Calibri"/>
        <family val="2"/>
        <scheme val="minor"/>
      </rPr>
      <t xml:space="preserve"> comprising of following equipments including all accessories required for the completion of the system in all respects.
</t>
    </r>
    <r>
      <rPr>
        <b/>
        <sz val="11"/>
        <rFont val="Calibri"/>
        <family val="2"/>
        <scheme val="minor"/>
      </rPr>
      <t>Cables shall be</t>
    </r>
    <r>
      <rPr>
        <sz val="11"/>
        <rFont val="Calibri"/>
        <family val="2"/>
        <scheme val="minor"/>
      </rPr>
      <t xml:space="preserve"> </t>
    </r>
    <r>
      <rPr>
        <b/>
        <sz val="11"/>
        <rFont val="Calibri"/>
        <family val="2"/>
        <scheme val="minor"/>
      </rPr>
      <t>Fire retardant, Low Smoke, Zero Halogen</t>
    </r>
    <r>
      <rPr>
        <sz val="11"/>
        <rFont val="Calibri"/>
        <family val="2"/>
        <scheme val="minor"/>
      </rPr>
      <t xml:space="preserve"> and must comply </t>
    </r>
    <r>
      <rPr>
        <b/>
        <sz val="11"/>
        <rFont val="Calibri"/>
        <family val="2"/>
        <scheme val="minor"/>
      </rPr>
      <t>BS 6387 standard</t>
    </r>
  </si>
  <si>
    <r>
      <t>Supply &amp; wiring for whole Fire Alarm System using 2C, 1.5 Sq.mm Fire Resistant Shielded Cable (Fire Rating for 2 hours)</t>
    </r>
    <r>
      <rPr>
        <sz val="11"/>
        <rFont val="Calibri"/>
        <family val="2"/>
        <scheme val="minor"/>
      </rPr>
      <t xml:space="preserve"> </t>
    </r>
    <r>
      <rPr>
        <b/>
        <sz val="11"/>
        <color indexed="8"/>
        <rFont val="Calibri"/>
        <family val="2"/>
        <scheme val="minor"/>
      </rPr>
      <t>in 25mm Al EMT conduit from fi</t>
    </r>
    <r>
      <rPr>
        <sz val="11"/>
        <color indexed="8"/>
        <rFont val="Calibri"/>
        <family val="2"/>
        <scheme val="minor"/>
      </rPr>
      <t>re</t>
    </r>
    <r>
      <rPr>
        <sz val="11"/>
        <rFont val="Calibri"/>
        <family val="2"/>
        <scheme val="minor"/>
      </rPr>
      <t xml:space="preserve"> alarm control panel to all sensors &amp; devices including all installation accessories. Complete in all respects.
</t>
    </r>
    <r>
      <rPr>
        <b/>
        <sz val="11"/>
        <rFont val="Calibri"/>
        <family val="2"/>
        <scheme val="minor"/>
      </rPr>
      <t>Cable should comply below standard:</t>
    </r>
    <r>
      <rPr>
        <sz val="11"/>
        <rFont val="Calibri"/>
        <family val="2"/>
        <scheme val="minor"/>
      </rPr>
      <t xml:space="preserve">
Fire retardant, Low Smoke, Zero Halogen cable BS 6387</t>
    </r>
  </si>
  <si>
    <r>
      <t xml:space="preserve">Supply &amp; wiring </t>
    </r>
    <r>
      <rPr>
        <sz val="11"/>
        <rFont val="Calibri"/>
        <family val="2"/>
        <scheme val="minor"/>
      </rPr>
      <t xml:space="preserve">for power of  </t>
    </r>
    <r>
      <rPr>
        <b/>
        <sz val="11"/>
        <rFont val="Calibri"/>
        <family val="2"/>
        <scheme val="minor"/>
      </rPr>
      <t xml:space="preserve">FACP </t>
    </r>
    <r>
      <rPr>
        <sz val="11"/>
        <rFont val="Calibri"/>
        <family val="2"/>
        <scheme val="minor"/>
      </rPr>
      <t>using 2C, 2.5 Sq.mm PVC cable with 25mm dia Al EMT Conduit.</t>
    </r>
  </si>
  <si>
    <r>
      <rPr>
        <b/>
        <sz val="11"/>
        <rFont val="Calibri"/>
        <family val="2"/>
        <scheme val="minor"/>
      </rPr>
      <t>Note:</t>
    </r>
    <r>
      <rPr>
        <sz val="11"/>
        <rFont val="Calibri"/>
        <family val="2"/>
        <scheme val="minor"/>
      </rPr>
      <t xml:space="preserve">
1) The given</t>
    </r>
    <r>
      <rPr>
        <b/>
        <sz val="11"/>
        <rFont val="Calibri"/>
        <family val="2"/>
        <scheme val="minor"/>
      </rPr>
      <t xml:space="preserve"> quantities are slightly higher</t>
    </r>
    <r>
      <rPr>
        <sz val="11"/>
        <rFont val="Calibri"/>
        <family val="2"/>
        <scheme val="minor"/>
      </rPr>
      <t xml:space="preserve"> then those on drawings, this includes spare and contingencies as well.
2) Contractor is advised to </t>
    </r>
    <r>
      <rPr>
        <b/>
        <sz val="11"/>
        <rFont val="Calibri"/>
        <family val="2"/>
        <scheme val="minor"/>
      </rPr>
      <t>confirm the cable running lengths</t>
    </r>
    <r>
      <rPr>
        <sz val="11"/>
        <rFont val="Calibri"/>
        <family val="2"/>
        <scheme val="minor"/>
      </rPr>
      <t xml:space="preserve"> and termination as per site conditions </t>
    </r>
    <r>
      <rPr>
        <b/>
        <sz val="11"/>
        <rFont val="Calibri"/>
        <family val="2"/>
        <scheme val="minor"/>
      </rPr>
      <t xml:space="preserve">before commencement of work.
</t>
    </r>
  </si>
  <si>
    <r>
      <rPr>
        <b/>
        <sz val="11"/>
        <rFont val="Calibri"/>
        <family val="2"/>
        <scheme val="minor"/>
      </rPr>
      <t xml:space="preserve">Supply, Installation, </t>
    </r>
    <r>
      <rPr>
        <sz val="11"/>
        <rFont val="Calibri"/>
        <family val="2"/>
        <scheme val="minor"/>
      </rPr>
      <t xml:space="preserve">of following items for </t>
    </r>
    <r>
      <rPr>
        <b/>
        <sz val="11"/>
        <rFont val="Calibri"/>
        <family val="2"/>
        <scheme val="minor"/>
      </rPr>
      <t>Public Address System</t>
    </r>
    <r>
      <rPr>
        <sz val="11"/>
        <rFont val="Calibri"/>
        <family val="2"/>
        <scheme val="minor"/>
      </rPr>
      <t xml:space="preserve"> as described below including all accessories. Complete with mounting brackets, wiring, adapters etc.</t>
    </r>
  </si>
  <si>
    <r>
      <t>Supply and Installation of  of Wiring</t>
    </r>
    <r>
      <rPr>
        <sz val="11"/>
        <rFont val="Calibri"/>
        <family val="2"/>
        <scheme val="minor"/>
      </rPr>
      <t xml:space="preserve"> for </t>
    </r>
    <r>
      <rPr>
        <b/>
        <sz val="11"/>
        <rFont val="Calibri"/>
        <family val="2"/>
        <scheme val="minor"/>
      </rPr>
      <t>Public Address / Back Ground Music System</t>
    </r>
    <r>
      <rPr>
        <sz val="11"/>
        <rFont val="Calibri"/>
        <family val="2"/>
        <scheme val="minor"/>
      </rPr>
      <t xml:space="preserve"> using 2C, 1.5 Sq.mm flexible Speaker Cable as per zoning layout shown in drawings in 25 mm dia PVC conduit. Complete in all respects.</t>
    </r>
  </si>
  <si>
    <r>
      <rPr>
        <b/>
        <sz val="11"/>
        <rFont val="Calibri"/>
        <family val="2"/>
        <scheme val="minor"/>
      </rPr>
      <t>Note:</t>
    </r>
    <r>
      <rPr>
        <sz val="11"/>
        <rFont val="Calibri"/>
        <family val="2"/>
        <scheme val="minor"/>
      </rPr>
      <t xml:space="preserve">
</t>
    </r>
    <r>
      <rPr>
        <b/>
        <sz val="11"/>
        <rFont val="Calibri"/>
        <family val="2"/>
        <scheme val="minor"/>
      </rPr>
      <t xml:space="preserve">- </t>
    </r>
    <r>
      <rPr>
        <sz val="11"/>
        <rFont val="Calibri"/>
        <family val="2"/>
        <scheme val="minor"/>
      </rPr>
      <t>Contractor is advised to confirm the cable running lengths and termination as per site conditions before commencement of work.
- The Bidder shall provide the complete Technical Literature for the system offered.</t>
    </r>
  </si>
  <si>
    <r>
      <rPr>
        <b/>
        <sz val="11"/>
        <rFont val="Calibri"/>
        <family val="2"/>
        <scheme val="minor"/>
      </rPr>
      <t>Supply, Installation testing and Commisioning</t>
    </r>
    <r>
      <rPr>
        <sz val="11"/>
        <rFont val="Calibri"/>
        <family val="2"/>
        <scheme val="minor"/>
      </rPr>
      <t xml:space="preserve"> of following items for IP Access Control System (with features of Bio Metric,Face Recognization &amp; RFID for authorization as well as attendance) as described below including all accessories. Complete with mounting brackets, wiring, adapters etc.</t>
    </r>
  </si>
  <si>
    <r>
      <t xml:space="preserve">Supply, Installation and connection 22AWG 4 cores stranded Recommended (LSZH) – </t>
    </r>
    <r>
      <rPr>
        <sz val="11"/>
        <color rgb="FF000000"/>
        <rFont val="Calibri"/>
        <family val="2"/>
        <scheme val="minor"/>
      </rPr>
      <t>Belden or equivalent for 12/24 DC power wiring in 25mm dia PVC conduit / already laid cable tray including all accessories as per specifications and drawings.</t>
    </r>
    <r>
      <rPr>
        <b/>
        <sz val="11"/>
        <color indexed="8"/>
        <rFont val="Calibri"/>
        <family val="2"/>
        <scheme val="minor"/>
      </rPr>
      <t xml:space="preserve">
NOTE: Running distances must not exceed 150 meters @ 24VDC. </t>
    </r>
  </si>
  <si>
    <r>
      <t xml:space="preserve">Supply, Installation and connection 22/23 AWG 6 cores stranded flexible Recommended (LSZH) – </t>
    </r>
    <r>
      <rPr>
        <sz val="11"/>
        <color rgb="FF000000"/>
        <rFont val="Calibri"/>
        <family val="2"/>
        <scheme val="minor"/>
      </rPr>
      <t>Belden  or equivalent for access control data wiring in 25mm dia PVC conduit / already laid cable tray including all accessories as per specifications and drawings.</t>
    </r>
  </si>
  <si>
    <r>
      <rPr>
        <b/>
        <sz val="11"/>
        <rFont val="Calibri"/>
        <family val="2"/>
        <scheme val="minor"/>
      </rPr>
      <t>Supply and Wiring</t>
    </r>
    <r>
      <rPr>
        <sz val="11"/>
        <rFont val="Calibri"/>
        <family val="2"/>
        <scheme val="minor"/>
      </rPr>
      <t xml:space="preserve"> of CAT-6, UTP Cables from Door Controller to all devices as shown in the schematic diagram in 25mm dia PVC Conduit, including termination and tagging at both ends. Complete in all respects.</t>
    </r>
  </si>
  <si>
    <r>
      <t xml:space="preserve">Preparation of shop drawings and as-built drawings </t>
    </r>
    <r>
      <rPr>
        <sz val="11"/>
        <rFont val="Calibri"/>
        <family val="2"/>
        <scheme val="minor"/>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</si>
  <si>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t xml:space="preserve">Include below as billable item:
Provision of PPEs for clients, consultants and contractors with following while doing construction:
Cotton Dangree / Coverall color: </t>
    </r>
    <r>
      <rPr>
        <b/>
        <u/>
        <sz val="11"/>
        <rFont val="Calibri"/>
        <family val="2"/>
        <scheme val="minor"/>
      </rPr>
      <t>Light Grey</t>
    </r>
    <r>
      <rPr>
        <sz val="11"/>
        <rFont val="Calibri"/>
        <family val="2"/>
        <scheme val="minor"/>
      </rPr>
      <t xml:space="preserve">
Steel toe Shoes Jaguar / Catapiller / Color: Black
Safety Helmet Economical with "chin strap" / Color: Blue / White / Red</t>
    </r>
  </si>
  <si>
    <t>EY Lahore - 6th Floor - Electrical</t>
  </si>
  <si>
    <t>EY Lahore - 6th Floor - Civil ID - Summary</t>
  </si>
  <si>
    <t>EY Lahore - 6th Floor - Civil</t>
  </si>
  <si>
    <t>EY Lahore - 6th Floor - Electrical Summary</t>
  </si>
  <si>
    <t>Installation</t>
  </si>
  <si>
    <t xml:space="preserve">Providing, Fabricating and fixing 150mm thick Partition up to full height (SLAB LEVEL) with 10mm cement board to be fixed both side with screw over G.I channel frame 22swg, including cost of all hardware, scaffolding, lifting, etc. including cost of rock wool  filling in cavity for insulation and fire Barrier for all openings/joints, complete in all respect as per specifications, drawings and as directed by the Architect. </t>
  </si>
  <si>
    <t>Providing, Fabricating and fixing 200mm thick Partition up to 1200mm height (LOW HEIGHT)  with 10mm Thick cement board to be fixed both side with screw over G.I channel frame, including cost of all hardware, scaffolding, lifting, etc. including cost of rock wool  filling in cavity for insulation, complete in all respect as per specifications, drawings and as directed by the Architect.</t>
  </si>
  <si>
    <t>Provide and install in position fixed glazing consist of  6mm+0.76mm (PVB interlayer)+6mm Tampered Laminated  with powder coated Aluminum frame including cost of all hardware, wastage, silicon sealant, lifting, etc., complete as per drawing, hardware schedule &amp; instruction of the Architect 
(Partition must have ability to achieve 40 dbs. of noise cancelation)</t>
  </si>
  <si>
    <t>Providing and laying 1/2" to 3/4" thick cement, sand plaster (1 : 5 ) to internal/External walls, making edges and corners including cost of fixing wire mesh 22 swg G.I. Expanded metal 8" wide at joint of R.C.C. members and block masonry works, preparation of surface before plastering finishing scaffolding, curing etc. complete in all respect as specified and as approved by the Architect.</t>
  </si>
  <si>
    <t>Provide and install in position Openable / foldable partitions consist of 8mm acoustic fabric with Powder coated Aluminium frame including cost of all hardwares, Necessary MS supports, wastage, silicon sealant, lifting, etc., complete as per drawing, hardware schedule &amp; instruction of the Architect.</t>
  </si>
  <si>
    <t>CL-01  10MM THK CEMENT BOARD CLADDING</t>
  </si>
  <si>
    <t>Providing, making &amp; install  10mm thick Cement cladding on single face over masonry or existing surface to be fixed with screw over 38mmx75mmx 0.75mm GI Stud  frame @ 600mmx600mm c/c with anti rust paint if required, including cost of all hardware, scaffolding, lifting, etc., complete in all respect as per specifications, drawings and as directed by the Architect. (Cement board exposed area will be measure for payment.)</t>
  </si>
  <si>
    <t xml:space="preserve">Providing and fixing art work printed from high resolution file pasted over 18mm MDF sheet as per given details including cost of wooden gola framing polish finish. complete in all respects as per instructions and as directed by the Architect. </t>
  </si>
  <si>
    <t xml:space="preserve">Provide and install roll   down sun screen of approved colour &amp; sample i/c 18mm thick lasani box the with oak wood lipping i/c all hardwares as per drawing &amp; detail or approved by the consultant and directed by the Architect.
Basic price Rs. 4800/sqm. </t>
  </si>
  <si>
    <t>Providing and fixing White board consist of White High Gloss Lamination sheet fixed over 25mmX35mm wooden frame including cost of all hardware for fixing as per instruction of the Architect.</t>
  </si>
  <si>
    <t>Providing and pasting Formica over 8mm thick MDF backing with 5mm "C" groove both sides at joints, over  existing surface as per approved sample including cost of pasting adhesive as per instructions of the Architect.</t>
  </si>
  <si>
    <t>Providing &amp; fixing  50mm deep MDF CNC Cut deco Finish as per approved design and color including cost of fixing arrangements complete with all hardware as approved by the consultant and directed by the Architect.</t>
  </si>
  <si>
    <t>TEXT  18MM THICK ACRYLIC LETTERS</t>
  </si>
  <si>
    <t>Providing and fixing of 18mm thick  Acrylic text, consist of  Flat cut acrylic sheet  including cost of all fixing arrangements as per detail drawings and directed by the Architect. (ref ID-301)</t>
  </si>
  <si>
    <t>WF-15  ACOUSTIC PANEL</t>
  </si>
  <si>
    <t>Providing and making Acoustic paneling consist of 8mm thick MDF + 6mm thick foam + approved fabric wrapped over foam to be fixed in panels with French style wooden panel hanging system as per detail drawing and directed by the Architect.</t>
  </si>
  <si>
    <t>Providing and laying hand wooven rug of approved design and color having size as per approved by the Architect.</t>
  </si>
  <si>
    <t>Providing and fixing of 5mmx18mm thk solid SS trim at all joints of carpet and floor or where required complete in all respect and as per the instruction of the Architect.</t>
  </si>
  <si>
    <t>Provide and laying 1:3:6 cement concrete floor smooth finished minimum 50mm to 75mm thick laid in panels, including hacking of existing surface for bonding where necessary, etc., complete in all respect as per specifications and drawings.</t>
  </si>
  <si>
    <t>Provide and install in position Gypsum Board Ceiling, consisting of G.I. frame work  with G.I. Hangers and  16-18 swg. aluminum edgings, 12mm thick Gypsum Board Sheet (Elephant brand Thailand or approved equivalent) fixed on frame,  all over board as shown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</si>
  <si>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Providing and fixing Pre Fabricated Access Panel 600mmx600mm</t>
  </si>
  <si>
    <t xml:space="preserve">Providing and Installation of  18mm MDF board   false ceiling/ Bulkhead with paint as per design and pattern  with approved paint finish of approved shade and quality with solignum treated solid wooden frame in back ,having provision of lights, complete as per manufacture's specification  and as directed by Architect. </t>
  </si>
  <si>
    <t>Providing and fixing 16 SWG GI perforated sheet ceiling to be fix with MS tube frame with deco paint finish including cost of fixing arrangements as per detail drawing and directed by the Architect</t>
  </si>
  <si>
    <t>Providing and applying at any height 03 coats of paint "ICI" ,  "Jotun" or approved to existing RCC Slab surface  etc. roller applied having egg shell finish over one base primer coat including the cost of painting over all services, rubbing or scrapping , filling etc. complete in all respects as per instructions and as directed by the Architect.
For payment only horizonital surface area will be covered</t>
  </si>
  <si>
    <t>Providing &amp; fixing imported mirror 6mm thick having 6mm thick commercial ply backing and solid wood frame for hanging, fixing with S.S.clips &amp; silicon lay  etc., including cost of fixing arrangements complete with all hardware as approved by the consultant and directed by the Architect.</t>
  </si>
  <si>
    <t>Providing and installation of marble 25mm thick for ledge and threshold  complete in all aspects as per detail drawings and directed by the Architect. (Basic Price of marble = Rs. 15000/Sqm.)</t>
  </si>
  <si>
    <t>Russian Ply Shutter  Cabinets with shutter/Drawers  with 100mm raised platform</t>
  </si>
  <si>
    <t xml:space="preserve">16mmthk.mdf formica lamination with flip for trash bin with 18 gauge s/s finish along engrave trash bin symbol  on shutter </t>
  </si>
  <si>
    <t>Imported Formica pasted over shutters, drawers and all outer surface &amp;1mm thick PVC lipping around</t>
  </si>
  <si>
    <t>18mm pre-polished marble top with SS sink bowl</t>
  </si>
  <si>
    <t>MARBLE VANITY COUNTER</t>
  </si>
  <si>
    <t>Providing and fixing of 19mm pre-polished marble top vanity as per Drawing complete in all respect including the cost of cutting for sink, drains, taps etc, making corner gola, as per Architect instructions. (Basic Price of marble = Rs. 15000/Sqm.)</t>
  </si>
  <si>
    <t>Providing artificial plants approved by the Architect with pre painted pots including cost of fixing the plants with wall as per detail drawing and directed by the Architect.</t>
  </si>
  <si>
    <t>19mm+19mm MDF board planter box with 1mm thick pvc lipping on edges</t>
  </si>
  <si>
    <t>19mm MDF board shutters with imported formica pasted and 1mm thick pvc lipping on edges</t>
  </si>
  <si>
    <t>19mm thic MDF shelves with formica pasted and 1mm thick pvc lippings</t>
  </si>
  <si>
    <t>6mm+6mm MDF board planter box with rough wood frame and 1mm thick pvc lipping on edges</t>
  </si>
  <si>
    <t xml:space="preserve">19mm thick  MDF cabinet box with Formica pasted both side with 1mm thick pvc lipping </t>
  </si>
  <si>
    <t>19mm thick MDF shutter with Formica pasted both sides with 1mm thick pvc lipping</t>
  </si>
  <si>
    <t>19mm thick MDF shelf with Formica pasted both sides with 1mm thick pvc lipping</t>
  </si>
  <si>
    <t>19mm MDF board planter box with 1mm thick pvc lipping on edges</t>
  </si>
  <si>
    <t>DUST BIN</t>
  </si>
  <si>
    <t>Providing of SS finished Dustbin (20L) of required volume as per the approved design by Architect.</t>
  </si>
  <si>
    <t>GRAB RAIL</t>
  </si>
  <si>
    <t>Providing and fixing of SS finish Grab Rail as approved by Architect</t>
  </si>
  <si>
    <t>Cordoning off - Curtain walls to be completely cordoned off as required by fitout guidelines. Provide and fix 3mm to 6mm thick hard board sheets over partal wood framing (600mmx600mm) covering at least 2400mm height supported in between RCC column providing a 300 mm to 600 mm adequate distance from the curtain glass</t>
  </si>
  <si>
    <t>WG-10 Artificial Plants</t>
  </si>
  <si>
    <t>CUF-25 BASE CABINETS</t>
  </si>
  <si>
    <t>Providing and Installation of CABINETS consist of following materials:</t>
  </si>
  <si>
    <t xml:space="preserve">100mm high 16mm thick MDF base with Formica pasted both sides </t>
  </si>
  <si>
    <t xml:space="preserve">16mm thick  MDF cabinet box with Formica pasted both side with 1mm pvc lipping </t>
  </si>
  <si>
    <t>16mm thick MDF shutter with Formica pasted both sides with pvc lipping</t>
  </si>
  <si>
    <t>Size =600mmX600mmX900mm</t>
  </si>
  <si>
    <t>Size =750mmX600mmX1200mm</t>
  </si>
  <si>
    <t>CUF-26 HANGING CABINETS</t>
  </si>
  <si>
    <t>Providing and Installation of HANGING CABINETS consist of following materials:</t>
  </si>
  <si>
    <t>16mm thick MDF shelf with Formica pasted both sides with 1mm pvc lipping</t>
  </si>
  <si>
    <t>Size =1400mmX350mmX900mm</t>
  </si>
  <si>
    <t xml:space="preserve"> * Contractor should submit As built drawings (AutoCAD + print) of the each furniture</t>
  </si>
  <si>
    <t>Providing and laying best quality imported full body  porcelain tile as  approved size cutting where required for wall  up to 2400mm Height with   1 : 4 cement sand mortar base or dry bond of required thickness for  setting the tiles in pattern  with  cement mortar, I/c bacteria resistance  grouting  in the joints        including curing cleaning etc., complete in all respect and as per instructions and as directed by the Architect.. (Basic price of tiles Rs. 7000/Sqm.)</t>
  </si>
  <si>
    <r>
      <t xml:space="preserve">Supply and Installation of Carpet Tiles flooring  with underlay backing with termite proofing as per manufacture specification complete in all respect and directed by the Architect.   </t>
    </r>
    <r>
      <rPr>
        <b/>
        <sz val="11"/>
        <rFont val="Calibri"/>
        <family val="2"/>
        <scheme val="minor"/>
      </rPr>
      <t xml:space="preserve"> (As per approved code as mentioned in the RFP)</t>
    </r>
  </si>
  <si>
    <r>
      <t xml:space="preserve">Supply and Installation of Carpet Tiles flooring  with underlay backing with termite proofing as per manufacture specification complete in all respect and directed by the Architect.    </t>
    </r>
    <r>
      <rPr>
        <b/>
        <sz val="11"/>
        <rFont val="Calibri"/>
        <family val="2"/>
        <scheme val="minor"/>
      </rPr>
      <t>(As per approved code as mentioned in the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</si>
  <si>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rFont val="Calibri"/>
        <family val="2"/>
        <scheme val="minor"/>
      </rPr>
      <t>(As per approved code as mentioned in the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</si>
  <si>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rFont val="Calibri"/>
        <family val="2"/>
        <scheme val="minor"/>
      </rPr>
      <t xml:space="preserve">  (As per approved code as mentioned in the RFP)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</si>
</sst>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_(* \(#,##0\);_(* &quot;-&quot;_);_(@_)"/>
    <numFmt numFmtId="170" formatCode="_(* #,##0.00_);_(* \(#,##0.00\);_(* &quot;-&quot;_);_(@_)"/>
    <numFmt numFmtId="171" formatCode="_-* #,##0.00_-;\-* #,##0.00_-;_-* &quot;-&quot;_-;_-@_-"/>
  </numFmts>
  <fonts count="40"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sz val="11"/>
      <name val="Arial"/>
      <family val="2"/>
    </font>
    <font>
      <sz val="12"/>
      <name val="Times New Roman"/>
      <family val="1"/>
    </font>
    <font>
      <sz val="10"/>
      <name val="Helv"/>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b/>
      <sz val="12"/>
      <color theme="1"/>
      <name val="Century Gothic"/>
      <family val="2"/>
    </font>
    <font>
      <sz val="12"/>
      <color theme="1"/>
      <name val="Century Gothic"/>
      <family val="2"/>
    </font>
    <font>
      <b/>
      <sz val="12"/>
      <name val="Century Gothic"/>
      <family val="2"/>
    </font>
    <font>
      <sz val="12"/>
      <name val="Century Gothic"/>
      <family val="2"/>
    </font>
    <font>
      <sz val="10"/>
      <name val="Arial"/>
      <family val="2"/>
    </font>
    <font>
      <sz val="10"/>
      <name val="Times New Roman"/>
      <family val="1"/>
    </font>
    <font>
      <b/>
      <sz val="11"/>
      <color theme="1"/>
      <name val="Century Gothic"/>
      <family val="2"/>
    </font>
    <font>
      <sz val="10"/>
      <name val="Arial"/>
      <family val="2"/>
    </font>
    <font>
      <sz val="11"/>
      <color rgb="FFFF000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u/>
      <sz val="11"/>
      <name val="Calibri"/>
      <family val="2"/>
      <scheme val="minor"/>
    </font>
    <font>
      <b/>
      <sz val="11"/>
      <color rgb="FFFF0000"/>
      <name val="Calibri"/>
      <family val="2"/>
      <scheme val="minor"/>
    </font>
    <font>
      <i/>
      <sz val="11"/>
      <name val="Calibri"/>
      <family val="2"/>
      <scheme val="minor"/>
    </font>
    <font>
      <b/>
      <sz val="16"/>
      <name val="Calibri"/>
      <family val="2"/>
      <scheme val="minor"/>
    </font>
    <font>
      <b/>
      <sz val="11"/>
      <name val="Calibri"/>
      <family val="2"/>
    </font>
    <font>
      <b/>
      <sz val="11"/>
      <color theme="1"/>
      <name val="Calibri"/>
      <family val="2"/>
    </font>
    <font>
      <sz val="11"/>
      <color indexed="8"/>
      <name val="Calibri"/>
      <family val="2"/>
      <scheme val="minor"/>
    </font>
    <font>
      <sz val="11"/>
      <color indexed="10"/>
      <name val="Calibri"/>
      <family val="2"/>
      <scheme val="minor"/>
    </font>
    <font>
      <b/>
      <sz val="11"/>
      <color indexed="8"/>
      <name val="Calibri"/>
      <family val="2"/>
      <scheme val="minor"/>
    </font>
    <font>
      <sz val="11"/>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theme="6" tint="0.59999389629810485"/>
        <bgColor indexed="64"/>
      </patternFill>
    </fill>
  </fills>
  <borders count="108">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medium">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hair">
        <color auto="1"/>
      </left>
      <right style="thin">
        <color indexed="64"/>
      </right>
      <top style="medium">
        <color auto="1"/>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thin">
        <color auto="1"/>
      </left>
      <right style="hair">
        <color auto="1"/>
      </right>
      <top style="medium">
        <color auto="1"/>
      </top>
      <bottom/>
      <diagonal/>
    </border>
    <border>
      <left style="thin">
        <color auto="1"/>
      </left>
      <right style="hair">
        <color auto="1"/>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top/>
      <bottom style="medium">
        <color indexed="64"/>
      </bottom>
      <diagonal/>
    </border>
    <border>
      <left style="medium">
        <color indexed="64"/>
      </left>
      <right style="hair">
        <color indexed="64"/>
      </right>
      <top/>
      <bottom style="medium">
        <color indexed="64"/>
      </bottom>
      <diagonal/>
    </border>
    <border>
      <left/>
      <right/>
      <top style="medium">
        <color indexed="64"/>
      </top>
      <bottom/>
      <diagonal/>
    </border>
    <border>
      <left style="thin">
        <color indexed="64"/>
      </left>
      <right/>
      <top style="hair">
        <color indexed="64"/>
      </top>
      <bottom style="double">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style="double">
        <color indexed="64"/>
      </top>
      <bottom/>
      <diagonal/>
    </border>
    <border>
      <left/>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medium">
        <color indexed="64"/>
      </right>
      <top/>
      <bottom/>
      <diagonal/>
    </border>
    <border>
      <left/>
      <right style="medium">
        <color indexed="64"/>
      </right>
      <top/>
      <bottom style="hair">
        <color indexed="64"/>
      </bottom>
      <diagonal/>
    </border>
    <border>
      <left/>
      <right style="medium">
        <color indexed="64"/>
      </right>
      <top/>
      <bottom style="medium">
        <color indexed="64"/>
      </bottom>
      <diagonal/>
    </border>
    <border>
      <left style="thin">
        <color indexed="64"/>
      </left>
      <right style="thin">
        <color indexed="64"/>
      </right>
      <top style="hair">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right style="medium">
        <color indexed="64"/>
      </right>
      <top style="double">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7">
    <xf numFmtId="0" fontId="0" fillId="0" borderId="0"/>
    <xf numFmtId="164" fontId="6" fillId="0" borderId="0" applyFont="0" applyFill="0" applyBorder="0" applyAlignment="0" applyProtection="0"/>
    <xf numFmtId="164" fontId="6" fillId="0" borderId="0" applyFont="0" applyFill="0" applyBorder="0" applyAlignment="0" applyProtection="0"/>
    <xf numFmtId="0" fontId="6" fillId="0" borderId="0"/>
    <xf numFmtId="0" fontId="4" fillId="0" borderId="0"/>
    <xf numFmtId="9" fontId="6" fillId="0" borderId="0" applyFont="0" applyFill="0" applyBorder="0" applyAlignment="0" applyProtection="0"/>
    <xf numFmtId="0" fontId="6" fillId="0" borderId="0"/>
    <xf numFmtId="0" fontId="4" fillId="0" borderId="0"/>
    <xf numFmtId="0" fontId="4" fillId="0" borderId="0"/>
    <xf numFmtId="0" fontId="5" fillId="0" borderId="0">
      <alignment vertical="center"/>
    </xf>
    <xf numFmtId="164" fontId="7" fillId="0" borderId="0" applyFont="0" applyFill="0" applyBorder="0" applyAlignment="0" applyProtection="0"/>
    <xf numFmtId="0" fontId="3" fillId="0" borderId="0"/>
    <xf numFmtId="0" fontId="6" fillId="0" borderId="0"/>
    <xf numFmtId="0" fontId="8" fillId="0" borderId="0"/>
    <xf numFmtId="164" fontId="4" fillId="0" borderId="0" applyFont="0" applyFill="0" applyBorder="0" applyAlignment="0" applyProtection="0"/>
    <xf numFmtId="0" fontId="4" fillId="0" borderId="0"/>
    <xf numFmtId="0" fontId="2" fillId="0" borderId="0"/>
    <xf numFmtId="164" fontId="2" fillId="0" borderId="0" applyFont="0" applyFill="0" applyBorder="0" applyAlignment="0" applyProtection="0"/>
    <xf numFmtId="0" fontId="21" fillId="0" borderId="0"/>
    <xf numFmtId="169"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4" fillId="0" borderId="0"/>
    <xf numFmtId="0" fontId="22" fillId="0" borderId="0"/>
    <xf numFmtId="0" fontId="22" fillId="0" borderId="0"/>
    <xf numFmtId="9" fontId="22" fillId="0" borderId="0" applyFont="0" applyFill="0" applyBorder="0" applyAlignment="0" applyProtection="0"/>
    <xf numFmtId="0" fontId="24" fillId="0" borderId="0"/>
    <xf numFmtId="0" fontId="1" fillId="0" borderId="0"/>
    <xf numFmtId="43" fontId="1" fillId="0" borderId="0" applyFont="0" applyFill="0" applyBorder="0" applyAlignment="0" applyProtection="0"/>
    <xf numFmtId="0" fontId="22" fillId="0" borderId="0"/>
    <xf numFmtId="0" fontId="4" fillId="0" borderId="0"/>
  </cellStyleXfs>
  <cellXfs count="883">
    <xf numFmtId="0" fontId="0" fillId="0" borderId="0" xfId="0"/>
    <xf numFmtId="0" fontId="4" fillId="0" borderId="0" xfId="15"/>
    <xf numFmtId="0" fontId="9" fillId="0" borderId="0" xfId="15" applyFont="1" applyAlignment="1">
      <alignment vertical="center"/>
    </xf>
    <xf numFmtId="165" fontId="10" fillId="0" borderId="0" xfId="15" applyNumberFormat="1" applyFont="1" applyAlignment="1">
      <alignment vertical="center"/>
    </xf>
    <xf numFmtId="0" fontId="12" fillId="0" borderId="0" xfId="15" applyFont="1"/>
    <xf numFmtId="165" fontId="15" fillId="0" borderId="0" xfId="15" applyNumberFormat="1" applyFont="1" applyAlignment="1">
      <alignment vertical="center" wrapText="1"/>
    </xf>
    <xf numFmtId="0" fontId="16" fillId="0" borderId="0" xfId="15" applyFont="1" applyAlignment="1">
      <alignment horizontal="left" vertical="center"/>
    </xf>
    <xf numFmtId="0" fontId="18" fillId="0" borderId="0" xfId="16" applyFont="1"/>
    <xf numFmtId="0" fontId="19" fillId="0" borderId="0" xfId="16" applyFont="1" applyAlignment="1">
      <alignment horizontal="right"/>
    </xf>
    <xf numFmtId="0" fontId="17" fillId="0" borderId="0" xfId="16" applyFont="1" applyAlignment="1">
      <alignment horizontal="right"/>
    </xf>
    <xf numFmtId="0" fontId="19" fillId="0" borderId="0" xfId="16" applyFont="1" applyAlignment="1">
      <alignment horizontal="left"/>
    </xf>
    <xf numFmtId="0" fontId="18" fillId="0" borderId="0" xfId="16" applyFont="1" applyAlignment="1">
      <alignment horizontal="right"/>
    </xf>
    <xf numFmtId="0" fontId="19" fillId="5" borderId="96" xfId="16" applyFont="1" applyFill="1" applyBorder="1" applyAlignment="1">
      <alignment horizontal="center" vertical="center"/>
    </xf>
    <xf numFmtId="0" fontId="20" fillId="0" borderId="96" xfId="16" applyFont="1" applyBorder="1" applyAlignment="1">
      <alignment horizontal="center" vertical="center"/>
    </xf>
    <xf numFmtId="0" fontId="20" fillId="0" borderId="96" xfId="16" applyFont="1" applyBorder="1" applyAlignment="1">
      <alignment horizontal="center" vertical="center" wrapText="1"/>
    </xf>
    <xf numFmtId="0" fontId="18" fillId="0" borderId="0" xfId="16" applyFont="1" applyAlignment="1">
      <alignment horizontal="center" vertical="center"/>
    </xf>
    <xf numFmtId="0" fontId="20" fillId="0" borderId="0" xfId="16" applyFont="1"/>
    <xf numFmtId="0" fontId="20" fillId="0" borderId="0" xfId="16" applyFont="1" applyAlignment="1">
      <alignment horizontal="right"/>
    </xf>
    <xf numFmtId="0" fontId="20" fillId="0" borderId="0" xfId="16" applyFont="1" applyAlignment="1">
      <alignment horizontal="center"/>
    </xf>
    <xf numFmtId="0" fontId="20" fillId="0" borderId="0" xfId="16" applyFont="1" applyAlignment="1">
      <alignment wrapText="1"/>
    </xf>
    <xf numFmtId="0" fontId="19" fillId="0" borderId="0" xfId="16" applyFont="1" applyAlignment="1">
      <alignment horizontal="right" wrapText="1"/>
    </xf>
    <xf numFmtId="4" fontId="20" fillId="0" borderId="96" xfId="22" applyNumberFormat="1" applyFont="1" applyFill="1" applyBorder="1" applyAlignment="1">
      <alignment vertical="center" wrapText="1"/>
    </xf>
    <xf numFmtId="0" fontId="20" fillId="0" borderId="0" xfId="15" applyFont="1" applyAlignment="1">
      <alignment vertical="center" wrapText="1"/>
    </xf>
    <xf numFmtId="0" fontId="1" fillId="0" borderId="0" xfId="33"/>
    <xf numFmtId="0" fontId="1" fillId="0" borderId="0" xfId="33" applyAlignment="1">
      <alignment horizontal="center" vertical="center"/>
    </xf>
    <xf numFmtId="0" fontId="28" fillId="0" borderId="0" xfId="33" applyFont="1" applyAlignment="1">
      <alignment horizontal="left"/>
    </xf>
    <xf numFmtId="0" fontId="1" fillId="0" borderId="0" xfId="33" applyAlignment="1">
      <alignment horizontal="right"/>
    </xf>
    <xf numFmtId="0" fontId="28" fillId="5" borderId="96" xfId="33" applyFont="1" applyFill="1" applyBorder="1" applyAlignment="1">
      <alignment horizontal="center" vertical="center"/>
    </xf>
    <xf numFmtId="0" fontId="29" fillId="0" borderId="96" xfId="33" applyFont="1" applyBorder="1" applyAlignment="1">
      <alignment horizontal="center" vertical="center"/>
    </xf>
    <xf numFmtId="0" fontId="29" fillId="0" borderId="96" xfId="33" applyFont="1" applyBorder="1" applyAlignment="1">
      <alignment horizontal="center" vertical="center" wrapText="1"/>
    </xf>
    <xf numFmtId="164" fontId="29" fillId="0" borderId="96" xfId="33" applyNumberFormat="1" applyFont="1" applyBorder="1" applyAlignment="1">
      <alignment horizontal="center" vertical="center"/>
    </xf>
    <xf numFmtId="164" fontId="29" fillId="0" borderId="96" xfId="34" applyNumberFormat="1" applyFont="1" applyBorder="1" applyAlignment="1">
      <alignment horizontal="center" vertical="center"/>
    </xf>
    <xf numFmtId="0" fontId="28" fillId="0" borderId="96" xfId="33" applyFont="1" applyBorder="1" applyAlignment="1">
      <alignment horizontal="right" vertical="center" wrapText="1"/>
    </xf>
    <xf numFmtId="164" fontId="28" fillId="0" borderId="96" xfId="34" applyNumberFormat="1" applyFont="1" applyBorder="1"/>
    <xf numFmtId="164" fontId="28" fillId="5" borderId="96" xfId="33" applyNumberFormat="1" applyFont="1" applyFill="1" applyBorder="1"/>
    <xf numFmtId="0" fontId="29" fillId="0" borderId="0" xfId="33" applyFont="1" applyAlignment="1">
      <alignment horizontal="left"/>
    </xf>
    <xf numFmtId="0" fontId="29" fillId="0" borderId="0" xfId="33" applyFont="1"/>
    <xf numFmtId="0" fontId="28" fillId="0" borderId="0" xfId="33" applyFont="1"/>
    <xf numFmtId="0" fontId="28" fillId="0" borderId="0" xfId="33" applyFont="1" applyAlignment="1">
      <alignment horizontal="center" wrapText="1"/>
    </xf>
    <xf numFmtId="0" fontId="29" fillId="0" borderId="0" xfId="33" applyFont="1" applyAlignment="1">
      <alignment wrapText="1"/>
    </xf>
    <xf numFmtId="164" fontId="1" fillId="0" borderId="0" xfId="33" applyNumberFormat="1"/>
    <xf numFmtId="43" fontId="1" fillId="0" borderId="0" xfId="33" applyNumberFormat="1"/>
    <xf numFmtId="0" fontId="29" fillId="0" borderId="0" xfId="33" applyFont="1" applyAlignment="1">
      <alignment horizontal="right"/>
    </xf>
    <xf numFmtId="0" fontId="29" fillId="0" borderId="0" xfId="33" applyFont="1" applyAlignment="1">
      <alignment horizontal="right" wrapText="1"/>
    </xf>
    <xf numFmtId="0" fontId="29" fillId="0" borderId="0" xfId="33" applyFont="1" applyAlignment="1">
      <alignment horizontal="center"/>
    </xf>
    <xf numFmtId="0" fontId="28" fillId="0" borderId="0" xfId="33" applyFont="1" applyAlignment="1">
      <alignment horizontal="right" wrapText="1"/>
    </xf>
    <xf numFmtId="0" fontId="20" fillId="0" borderId="98" xfId="16" applyFont="1" applyBorder="1" applyAlignment="1">
      <alignment horizontal="center" vertical="center" wrapText="1"/>
    </xf>
    <xf numFmtId="164" fontId="20" fillId="0" borderId="102" xfId="16" applyNumberFormat="1" applyFont="1" applyBorder="1" applyAlignment="1">
      <alignment horizontal="center" vertical="center"/>
    </xf>
    <xf numFmtId="164" fontId="29" fillId="0" borderId="102" xfId="33" applyNumberFormat="1" applyFont="1" applyBorder="1" applyAlignment="1">
      <alignment horizontal="center" vertical="center"/>
    </xf>
    <xf numFmtId="43" fontId="1" fillId="0" borderId="96" xfId="33" applyNumberFormat="1" applyBorder="1" applyAlignment="1">
      <alignment vertical="center"/>
    </xf>
    <xf numFmtId="170" fontId="29" fillId="0" borderId="96" xfId="19" applyNumberFormat="1" applyFont="1" applyFill="1" applyBorder="1" applyAlignment="1">
      <alignment horizontal="right" vertical="center" wrapText="1"/>
    </xf>
    <xf numFmtId="2" fontId="29" fillId="0" borderId="96" xfId="26" applyNumberFormat="1" applyFont="1" applyFill="1" applyBorder="1" applyAlignment="1">
      <alignment horizontal="right" vertical="center" wrapText="1"/>
    </xf>
    <xf numFmtId="0" fontId="29" fillId="0" borderId="96" xfId="15" applyFont="1" applyBorder="1" applyAlignment="1">
      <alignment horizontal="center" vertical="center" wrapText="1"/>
    </xf>
    <xf numFmtId="0" fontId="28" fillId="0" borderId="96" xfId="15" applyFont="1" applyBorder="1" applyAlignment="1">
      <alignment horizontal="center" vertical="center" wrapText="1"/>
    </xf>
    <xf numFmtId="170" fontId="29" fillId="0" borderId="96" xfId="19" applyNumberFormat="1" applyFont="1" applyBorder="1" applyAlignment="1">
      <alignment vertical="center"/>
    </xf>
    <xf numFmtId="0" fontId="29" fillId="0" borderId="96" xfId="18" applyFont="1" applyBorder="1" applyAlignment="1">
      <alignment horizontal="center" vertical="center"/>
    </xf>
    <xf numFmtId="0" fontId="29" fillId="0" borderId="96" xfId="18" applyFont="1" applyBorder="1" applyAlignment="1">
      <alignment vertical="center"/>
    </xf>
    <xf numFmtId="168" fontId="29" fillId="0" borderId="96" xfId="18" applyNumberFormat="1" applyFont="1" applyBorder="1" applyAlignment="1">
      <alignment vertical="center"/>
    </xf>
    <xf numFmtId="0" fontId="29" fillId="0" borderId="0" xfId="18" applyFont="1" applyAlignment="1">
      <alignment vertical="center" wrapText="1"/>
    </xf>
    <xf numFmtId="170" fontId="29" fillId="0" borderId="0" xfId="19" applyNumberFormat="1" applyFont="1" applyAlignment="1">
      <alignment horizontal="center" vertical="center" wrapText="1"/>
    </xf>
    <xf numFmtId="168" fontId="29" fillId="0" borderId="0" xfId="14" applyNumberFormat="1" applyFont="1" applyFill="1" applyAlignment="1">
      <alignment horizontal="center" vertical="center" wrapText="1"/>
    </xf>
    <xf numFmtId="168" fontId="29" fillId="0" borderId="0" xfId="14" applyNumberFormat="1" applyFont="1" applyFill="1" applyAlignment="1">
      <alignment vertical="center" wrapText="1"/>
    </xf>
    <xf numFmtId="0" fontId="29" fillId="0" borderId="0" xfId="18" applyFont="1" applyAlignment="1">
      <alignment horizontal="left" vertical="center" wrapText="1"/>
    </xf>
    <xf numFmtId="0" fontId="28" fillId="0" borderId="96" xfId="18" applyFont="1" applyBorder="1" applyAlignment="1">
      <alignment horizontal="center" vertical="center" wrapText="1"/>
    </xf>
    <xf numFmtId="0" fontId="28" fillId="0" borderId="98" xfId="18" applyFont="1" applyBorder="1" applyAlignment="1">
      <alignment vertical="center" wrapText="1"/>
    </xf>
    <xf numFmtId="170" fontId="28" fillId="0" borderId="99" xfId="19" applyNumberFormat="1" applyFont="1" applyBorder="1" applyAlignment="1">
      <alignment horizontal="center" vertical="center" wrapText="1"/>
    </xf>
    <xf numFmtId="0" fontId="28" fillId="0" borderId="99" xfId="18" applyFont="1" applyBorder="1" applyAlignment="1">
      <alignment horizontal="center" vertical="center" wrapText="1"/>
    </xf>
    <xf numFmtId="0" fontId="28" fillId="0" borderId="96" xfId="18" applyFont="1" applyBorder="1" applyAlignment="1">
      <alignment horizontal="center" wrapText="1"/>
    </xf>
    <xf numFmtId="170" fontId="28" fillId="0" borderId="96" xfId="19" applyNumberFormat="1" applyFont="1" applyFill="1" applyBorder="1" applyAlignment="1">
      <alignment horizontal="center" vertical="center" wrapText="1"/>
    </xf>
    <xf numFmtId="168" fontId="28" fillId="0" borderId="96" xfId="14" applyNumberFormat="1" applyFont="1" applyFill="1" applyBorder="1" applyAlignment="1">
      <alignment horizontal="center" wrapText="1"/>
    </xf>
    <xf numFmtId="0" fontId="29" fillId="0" borderId="0" xfId="18" applyFont="1" applyAlignment="1">
      <alignment wrapText="1"/>
    </xf>
    <xf numFmtId="1" fontId="28" fillId="0" borderId="96" xfId="18" applyNumberFormat="1" applyFont="1" applyBorder="1" applyAlignment="1">
      <alignment horizontal="center" vertical="center"/>
    </xf>
    <xf numFmtId="0" fontId="28" fillId="0" borderId="96" xfId="18" applyFont="1" applyBorder="1" applyAlignment="1">
      <alignment vertical="center"/>
    </xf>
    <xf numFmtId="170" fontId="29" fillId="0" borderId="96" xfId="19" applyNumberFormat="1" applyFont="1" applyFill="1" applyBorder="1" applyAlignment="1">
      <alignment horizontal="center" vertical="center"/>
    </xf>
    <xf numFmtId="0" fontId="30" fillId="0" borderId="96" xfId="18" applyFont="1" applyBorder="1" applyAlignment="1">
      <alignment horizontal="center" vertical="center"/>
    </xf>
    <xf numFmtId="168" fontId="29" fillId="0" borderId="96" xfId="20" applyNumberFormat="1" applyFont="1" applyFill="1" applyBorder="1" applyAlignment="1">
      <alignment vertical="center"/>
    </xf>
    <xf numFmtId="0" fontId="29" fillId="0" borderId="0" xfId="18" applyFont="1" applyAlignment="1">
      <alignment vertical="center"/>
    </xf>
    <xf numFmtId="0" fontId="29" fillId="0" borderId="96" xfId="15" applyFont="1" applyBorder="1" applyAlignment="1">
      <alignment horizontal="justify" vertical="center" wrapText="1"/>
    </xf>
    <xf numFmtId="0" fontId="29" fillId="0" borderId="96" xfId="18" applyFont="1" applyBorder="1" applyAlignment="1">
      <alignment horizontal="center" vertical="center" wrapText="1"/>
    </xf>
    <xf numFmtId="170" fontId="29" fillId="0" borderId="96" xfId="19" applyNumberFormat="1" applyFont="1" applyFill="1" applyBorder="1" applyAlignment="1">
      <alignment horizontal="center" vertical="center" wrapText="1"/>
    </xf>
    <xf numFmtId="4" fontId="29" fillId="0" borderId="96" xfId="18" applyNumberFormat="1" applyFont="1" applyBorder="1" applyAlignment="1">
      <alignment vertical="center" wrapText="1"/>
    </xf>
    <xf numFmtId="4" fontId="29" fillId="0" borderId="96" xfId="20" applyNumberFormat="1" applyFont="1" applyFill="1" applyBorder="1" applyAlignment="1">
      <alignment vertical="center" wrapText="1"/>
    </xf>
    <xf numFmtId="0" fontId="28" fillId="0" borderId="96" xfId="18" applyFont="1" applyBorder="1" applyAlignment="1">
      <alignment horizontal="justify" vertical="center" wrapText="1"/>
    </xf>
    <xf numFmtId="0" fontId="28" fillId="0" borderId="96" xfId="18" applyFont="1" applyBorder="1" applyAlignment="1">
      <alignment horizontal="left" vertical="center"/>
    </xf>
    <xf numFmtId="0" fontId="30" fillId="0" borderId="96" xfId="18" applyFont="1" applyBorder="1" applyAlignment="1">
      <alignment horizontal="center" vertical="center" wrapText="1"/>
    </xf>
    <xf numFmtId="0" fontId="29" fillId="0" borderId="96" xfId="18" applyFont="1" applyBorder="1" applyAlignment="1">
      <alignment vertical="center" wrapText="1"/>
    </xf>
    <xf numFmtId="168" fontId="29" fillId="0" borderId="96" xfId="14" applyNumberFormat="1" applyFont="1" applyFill="1" applyBorder="1" applyAlignment="1">
      <alignment vertical="center" wrapText="1"/>
    </xf>
    <xf numFmtId="0" fontId="29" fillId="0" borderId="96" xfId="18" applyFont="1" applyBorder="1" applyAlignment="1">
      <alignment horizontal="justify" vertical="center" wrapText="1"/>
    </xf>
    <xf numFmtId="4" fontId="29" fillId="0" borderId="96" xfId="14" applyNumberFormat="1" applyFont="1" applyFill="1" applyBorder="1" applyAlignment="1">
      <alignment vertical="center" wrapText="1"/>
    </xf>
    <xf numFmtId="4" fontId="29" fillId="0" borderId="96" xfId="21" applyNumberFormat="1" applyFont="1" applyFill="1" applyBorder="1" applyAlignment="1">
      <alignment vertical="center" wrapText="1"/>
    </xf>
    <xf numFmtId="4" fontId="29" fillId="0" borderId="96" xfId="22" applyNumberFormat="1" applyFont="1" applyFill="1" applyBorder="1" applyAlignment="1">
      <alignment vertical="center" wrapText="1"/>
    </xf>
    <xf numFmtId="170" fontId="29" fillId="0" borderId="96" xfId="19" applyNumberFormat="1" applyFont="1" applyFill="1" applyBorder="1" applyAlignment="1">
      <alignment vertical="center" wrapText="1"/>
    </xf>
    <xf numFmtId="168" fontId="29" fillId="0" borderId="96" xfId="23" applyNumberFormat="1" applyFont="1" applyFill="1" applyBorder="1" applyAlignment="1">
      <alignment vertical="center" wrapText="1"/>
    </xf>
    <xf numFmtId="4" fontId="29" fillId="0" borderId="96" xfId="23" applyNumberFormat="1" applyFont="1" applyFill="1" applyBorder="1" applyAlignment="1">
      <alignment vertical="center" wrapText="1"/>
    </xf>
    <xf numFmtId="171" fontId="29" fillId="0" borderId="96" xfId="19" applyNumberFormat="1" applyFont="1" applyFill="1" applyBorder="1" applyAlignment="1">
      <alignment horizontal="center" vertical="center"/>
    </xf>
    <xf numFmtId="0" fontId="28" fillId="0" borderId="96" xfId="18" applyFont="1" applyBorder="1" applyAlignment="1">
      <alignment horizontal="center" vertical="center"/>
    </xf>
    <xf numFmtId="166" fontId="28" fillId="0" borderId="96" xfId="18" applyNumberFormat="1" applyFont="1" applyBorder="1" applyAlignment="1">
      <alignment horizontal="center" vertical="center" wrapText="1"/>
    </xf>
    <xf numFmtId="4" fontId="29" fillId="0" borderId="96" xfId="24" applyNumberFormat="1" applyFont="1" applyFill="1" applyBorder="1" applyAlignment="1">
      <alignment vertical="center" wrapText="1"/>
    </xf>
    <xf numFmtId="4" fontId="25" fillId="0" borderId="96" xfId="24" applyNumberFormat="1" applyFont="1" applyFill="1" applyBorder="1" applyAlignment="1">
      <alignment vertical="center" wrapText="1"/>
    </xf>
    <xf numFmtId="170" fontId="29" fillId="0" borderId="96" xfId="19" applyNumberFormat="1" applyFont="1" applyFill="1" applyBorder="1" applyAlignment="1">
      <alignment horizontal="right" vertical="center"/>
    </xf>
    <xf numFmtId="4" fontId="29" fillId="0" borderId="96" xfId="18" applyNumberFormat="1" applyFont="1" applyBorder="1" applyAlignment="1">
      <alignment vertical="center"/>
    </xf>
    <xf numFmtId="171" fontId="29" fillId="0" borderId="96" xfId="25" applyNumberFormat="1" applyFont="1" applyFill="1" applyBorder="1" applyAlignment="1">
      <alignment horizontal="center" vertical="center"/>
    </xf>
    <xf numFmtId="2" fontId="28" fillId="0" borderId="96" xfId="18" applyNumberFormat="1" applyFont="1" applyBorder="1" applyAlignment="1">
      <alignment horizontal="center" vertical="center" wrapText="1"/>
    </xf>
    <xf numFmtId="0" fontId="28" fillId="6" borderId="96" xfId="18" applyFont="1" applyFill="1" applyBorder="1" applyAlignment="1">
      <alignment horizontal="justify" vertical="center" wrapText="1"/>
    </xf>
    <xf numFmtId="170" fontId="29" fillId="6" borderId="96" xfId="19" applyNumberFormat="1" applyFont="1" applyFill="1" applyBorder="1" applyAlignment="1">
      <alignment horizontal="center" vertical="center" wrapText="1"/>
    </xf>
    <xf numFmtId="0" fontId="29" fillId="6" borderId="96" xfId="18" applyFont="1" applyFill="1" applyBorder="1" applyAlignment="1">
      <alignment horizontal="center" vertical="center" wrapText="1"/>
    </xf>
    <xf numFmtId="4" fontId="29" fillId="6" borderId="96" xfId="18" applyNumberFormat="1" applyFont="1" applyFill="1" applyBorder="1" applyAlignment="1">
      <alignment vertical="center" wrapText="1"/>
    </xf>
    <xf numFmtId="4" fontId="29" fillId="6" borderId="96" xfId="22" applyNumberFormat="1" applyFont="1" applyFill="1" applyBorder="1" applyAlignment="1">
      <alignment vertical="center" wrapText="1"/>
    </xf>
    <xf numFmtId="4" fontId="25" fillId="0" borderId="96" xfId="22" applyNumberFormat="1" applyFont="1" applyFill="1" applyBorder="1" applyAlignment="1">
      <alignment vertical="center" wrapText="1"/>
    </xf>
    <xf numFmtId="171" fontId="25" fillId="0" borderId="96" xfId="25" applyNumberFormat="1" applyFont="1" applyFill="1" applyBorder="1" applyAlignment="1">
      <alignment horizontal="center" vertical="center" wrapText="1"/>
    </xf>
    <xf numFmtId="166" fontId="28" fillId="0" borderId="96" xfId="15" applyNumberFormat="1" applyFont="1" applyBorder="1" applyAlignment="1">
      <alignment horizontal="center" vertical="center" wrapText="1"/>
    </xf>
    <xf numFmtId="170" fontId="29" fillId="0" borderId="96" xfId="19" applyNumberFormat="1" applyFont="1" applyBorder="1" applyAlignment="1">
      <alignment horizontal="center" vertical="center" wrapText="1"/>
    </xf>
    <xf numFmtId="4" fontId="29" fillId="0" borderId="96" xfId="15" applyNumberFormat="1" applyFont="1" applyBorder="1" applyAlignment="1">
      <alignment horizontal="center" vertical="center" wrapText="1"/>
    </xf>
    <xf numFmtId="2" fontId="29" fillId="0" borderId="96" xfId="21" applyNumberFormat="1" applyFont="1" applyFill="1" applyBorder="1" applyAlignment="1">
      <alignment horizontal="right" vertical="center" wrapText="1"/>
    </xf>
    <xf numFmtId="0" fontId="29" fillId="0" borderId="0" xfId="15" applyFont="1" applyAlignment="1">
      <alignment vertical="center"/>
    </xf>
    <xf numFmtId="0" fontId="28" fillId="0" borderId="96" xfId="15" applyFont="1" applyBorder="1" applyAlignment="1">
      <alignment horizontal="justify" vertical="center" wrapText="1"/>
    </xf>
    <xf numFmtId="4" fontId="29" fillId="0" borderId="96" xfId="15" applyNumberFormat="1" applyFont="1" applyBorder="1" applyAlignment="1">
      <alignment vertical="center" wrapText="1"/>
    </xf>
    <xf numFmtId="170" fontId="29" fillId="0" borderId="96" xfId="19" applyNumberFormat="1" applyFont="1" applyBorder="1" applyAlignment="1">
      <alignment horizontal="center" vertical="center"/>
    </xf>
    <xf numFmtId="4" fontId="29" fillId="0" borderId="96" xfId="15" applyNumberFormat="1" applyFont="1" applyBorder="1" applyAlignment="1">
      <alignment vertical="center"/>
    </xf>
    <xf numFmtId="0" fontId="28" fillId="0" borderId="96" xfId="15" applyFont="1" applyBorder="1" applyAlignment="1">
      <alignment horizontal="center" vertical="center"/>
    </xf>
    <xf numFmtId="0" fontId="29" fillId="0" borderId="96" xfId="15" applyFont="1" applyBorder="1" applyAlignment="1">
      <alignment horizontal="justify" vertical="top" wrapText="1"/>
    </xf>
    <xf numFmtId="4" fontId="29" fillId="0" borderId="96" xfId="15" applyNumberFormat="1" applyFont="1" applyBorder="1" applyAlignment="1">
      <alignment horizontal="center" vertical="center"/>
    </xf>
    <xf numFmtId="0" fontId="28" fillId="0" borderId="96" xfId="15" applyFont="1" applyBorder="1" applyAlignment="1">
      <alignment horizontal="left" vertical="center"/>
    </xf>
    <xf numFmtId="0" fontId="29" fillId="0" borderId="0" xfId="15" applyFont="1" applyAlignment="1">
      <alignment vertical="center" wrapText="1"/>
    </xf>
    <xf numFmtId="4" fontId="29" fillId="0" borderId="96" xfId="22" applyNumberFormat="1" applyFont="1" applyBorder="1" applyAlignment="1">
      <alignment vertical="center" wrapText="1"/>
    </xf>
    <xf numFmtId="0" fontId="28" fillId="0" borderId="96" xfId="16" applyFont="1" applyBorder="1" applyAlignment="1">
      <alignment horizontal="left" vertical="center"/>
    </xf>
    <xf numFmtId="0" fontId="29" fillId="0" borderId="96" xfId="16" applyFont="1" applyBorder="1" applyAlignment="1">
      <alignment horizontal="justify" vertical="center" wrapText="1"/>
    </xf>
    <xf numFmtId="0" fontId="31" fillId="0" borderId="96" xfId="15" applyFont="1" applyBorder="1" applyAlignment="1">
      <alignment horizontal="center" vertical="center" wrapText="1"/>
    </xf>
    <xf numFmtId="170" fontId="29" fillId="0" borderId="96" xfId="19" applyNumberFormat="1" applyFont="1" applyBorder="1" applyAlignment="1">
      <alignment vertical="center" wrapText="1"/>
    </xf>
    <xf numFmtId="1" fontId="28" fillId="0" borderId="96" xfId="18" applyNumberFormat="1" applyFont="1" applyBorder="1" applyAlignment="1">
      <alignment horizontal="center" vertical="center" wrapText="1"/>
    </xf>
    <xf numFmtId="0" fontId="29" fillId="0" borderId="96" xfId="18" applyFont="1" applyBorder="1" applyAlignment="1">
      <alignment horizontal="center" vertical="top" wrapText="1"/>
    </xf>
    <xf numFmtId="0" fontId="28" fillId="0" borderId="96" xfId="18" applyFont="1" applyBorder="1" applyAlignment="1">
      <alignment horizontal="left" vertical="center" wrapText="1"/>
    </xf>
    <xf numFmtId="0" fontId="28" fillId="0" borderId="100" xfId="18" applyFont="1" applyBorder="1" applyAlignment="1">
      <alignment horizontal="justify" vertical="center" wrapText="1"/>
    </xf>
    <xf numFmtId="0" fontId="28" fillId="0" borderId="101" xfId="18" applyFont="1" applyBorder="1" applyAlignment="1">
      <alignment horizontal="center" vertical="center" wrapText="1"/>
    </xf>
    <xf numFmtId="0" fontId="28" fillId="0" borderId="1" xfId="18" applyFont="1" applyBorder="1" applyAlignment="1">
      <alignment horizontal="center" vertical="center" wrapText="1"/>
    </xf>
    <xf numFmtId="0" fontId="28" fillId="0" borderId="102" xfId="28" applyFont="1" applyBorder="1" applyAlignment="1">
      <alignment horizontal="center" vertical="center" wrapText="1"/>
    </xf>
    <xf numFmtId="0" fontId="29" fillId="0" borderId="98" xfId="18" applyFont="1" applyBorder="1" applyAlignment="1">
      <alignment horizontal="center" vertical="center" wrapText="1"/>
    </xf>
    <xf numFmtId="0" fontId="29" fillId="0" borderId="99" xfId="18" applyFont="1" applyBorder="1" applyAlignment="1">
      <alignment horizontal="center" vertical="center" wrapText="1"/>
    </xf>
    <xf numFmtId="4" fontId="29" fillId="0" borderId="96" xfId="18" applyNumberFormat="1" applyFont="1" applyBorder="1" applyAlignment="1">
      <alignment horizontal="center" vertical="center" wrapText="1"/>
    </xf>
    <xf numFmtId="0" fontId="29" fillId="0" borderId="0" xfId="18" applyFont="1" applyAlignment="1">
      <alignment horizontal="center" vertical="center" wrapText="1"/>
    </xf>
    <xf numFmtId="0" fontId="29" fillId="0" borderId="0" xfId="15" applyFont="1" applyAlignment="1">
      <alignment horizontal="left" vertical="center" wrapText="1"/>
    </xf>
    <xf numFmtId="170" fontId="29" fillId="0" borderId="0" xfId="19" applyNumberFormat="1" applyFont="1" applyAlignment="1">
      <alignment horizontal="center" vertical="center"/>
    </xf>
    <xf numFmtId="0" fontId="29" fillId="0" borderId="0" xfId="15" applyFont="1" applyAlignment="1">
      <alignment horizontal="center" vertical="center"/>
    </xf>
    <xf numFmtId="0" fontId="29" fillId="0" borderId="0" xfId="15" applyFont="1" applyAlignment="1">
      <alignment horizontal="left" vertical="center"/>
    </xf>
    <xf numFmtId="3" fontId="29" fillId="0" borderId="0" xfId="18" applyNumberFormat="1" applyFont="1" applyAlignment="1">
      <alignment horizontal="center" vertical="center" wrapText="1"/>
    </xf>
    <xf numFmtId="0" fontId="28" fillId="0" borderId="0" xfId="15" applyFont="1" applyAlignment="1">
      <alignment horizontal="center" vertical="center" wrapText="1"/>
    </xf>
    <xf numFmtId="0" fontId="28" fillId="0" borderId="0" xfId="15" applyFont="1" applyAlignment="1">
      <alignment vertical="center" wrapText="1"/>
    </xf>
    <xf numFmtId="0" fontId="28" fillId="0" borderId="0" xfId="15" applyFont="1" applyAlignment="1">
      <alignment horizontal="right" vertical="center"/>
    </xf>
    <xf numFmtId="0" fontId="28" fillId="0" borderId="98" xfId="15" applyFont="1" applyBorder="1" applyAlignment="1">
      <alignment horizontal="left" vertical="center" wrapText="1"/>
    </xf>
    <xf numFmtId="0" fontId="28" fillId="0" borderId="99" xfId="15" applyFont="1" applyBorder="1" applyAlignment="1">
      <alignment horizontal="left" vertical="center" wrapText="1"/>
    </xf>
    <xf numFmtId="168" fontId="28" fillId="0" borderId="96" xfId="21" applyNumberFormat="1" applyFont="1" applyFill="1" applyBorder="1" applyAlignment="1">
      <alignment horizontal="center" vertical="center" wrapText="1"/>
    </xf>
    <xf numFmtId="0" fontId="28" fillId="0" borderId="100" xfId="15" applyFont="1" applyBorder="1" applyAlignment="1">
      <alignment horizontal="justify" vertical="center" wrapText="1"/>
    </xf>
    <xf numFmtId="0" fontId="28" fillId="0" borderId="101" xfId="15" applyFont="1" applyBorder="1" applyAlignment="1">
      <alignment horizontal="center" vertical="center" wrapText="1"/>
    </xf>
    <xf numFmtId="0" fontId="29" fillId="0" borderId="101" xfId="15" applyFont="1" applyBorder="1" applyAlignment="1">
      <alignment horizontal="justify" vertical="center" wrapText="1"/>
    </xf>
    <xf numFmtId="0" fontId="28" fillId="0" borderId="1" xfId="15" applyFont="1" applyBorder="1" applyAlignment="1">
      <alignment horizontal="center" vertical="center" wrapText="1"/>
    </xf>
    <xf numFmtId="0" fontId="29" fillId="0" borderId="1" xfId="15" applyFont="1" applyBorder="1" applyAlignment="1">
      <alignment horizontal="justify" vertical="center" wrapText="1"/>
    </xf>
    <xf numFmtId="0" fontId="29" fillId="0" borderId="1" xfId="18" applyFont="1" applyBorder="1" applyAlignment="1">
      <alignment horizontal="justify" vertical="center" wrapText="1"/>
    </xf>
    <xf numFmtId="0" fontId="28" fillId="0" borderId="102" xfId="15" applyFont="1" applyBorder="1" applyAlignment="1">
      <alignment horizontal="center" vertical="center" wrapText="1"/>
    </xf>
    <xf numFmtId="0" fontId="29" fillId="0" borderId="102" xfId="15" applyFont="1" applyBorder="1" applyAlignment="1">
      <alignment horizontal="justify" vertical="center" wrapText="1"/>
    </xf>
    <xf numFmtId="0" fontId="28" fillId="0" borderId="0" xfId="15" applyFont="1" applyAlignment="1">
      <alignment horizontal="right" vertical="center" wrapText="1"/>
    </xf>
    <xf numFmtId="168" fontId="29" fillId="0" borderId="0" xfId="21" applyNumberFormat="1" applyFont="1" applyFill="1" applyAlignment="1">
      <alignment horizontal="center" vertical="center" wrapText="1"/>
    </xf>
    <xf numFmtId="168" fontId="29" fillId="0" borderId="0" xfId="21" applyNumberFormat="1" applyFont="1" applyFill="1" applyAlignment="1">
      <alignment vertical="center" wrapText="1"/>
    </xf>
    <xf numFmtId="168" fontId="29" fillId="0" borderId="0" xfId="27" applyNumberFormat="1" applyFont="1" applyFill="1" applyBorder="1" applyAlignment="1">
      <alignment horizontal="center" vertical="center" wrapText="1"/>
    </xf>
    <xf numFmtId="170" fontId="29" fillId="0" borderId="0" xfId="19" applyNumberFormat="1" applyFont="1" applyFill="1" applyAlignment="1">
      <alignment horizontal="center" vertical="center" wrapText="1"/>
    </xf>
    <xf numFmtId="170" fontId="29" fillId="0" borderId="0" xfId="19" applyNumberFormat="1" applyFont="1" applyFill="1" applyBorder="1" applyAlignment="1">
      <alignment horizontal="left" vertical="center" wrapText="1"/>
    </xf>
    <xf numFmtId="0" fontId="29" fillId="0" borderId="0" xfId="18" applyFont="1" applyAlignment="1">
      <alignment horizontal="left" vertical="center"/>
    </xf>
    <xf numFmtId="0" fontId="32" fillId="0" borderId="0" xfId="3" applyFont="1" applyAlignment="1">
      <alignment horizontal="center" vertical="center"/>
    </xf>
    <xf numFmtId="3" fontId="29" fillId="0" borderId="0" xfId="3" applyNumberFormat="1" applyFont="1" applyAlignment="1">
      <alignment vertical="center"/>
    </xf>
    <xf numFmtId="0" fontId="29" fillId="0" borderId="0" xfId="3" applyFont="1" applyAlignment="1">
      <alignment vertical="center"/>
    </xf>
    <xf numFmtId="3" fontId="28" fillId="0" borderId="38" xfId="3" applyNumberFormat="1" applyFont="1" applyBorder="1" applyAlignment="1">
      <alignment horizontal="center" vertical="center"/>
    </xf>
    <xf numFmtId="3" fontId="28" fillId="0" borderId="35" xfId="3" applyNumberFormat="1" applyFont="1" applyBorder="1" applyAlignment="1">
      <alignment horizontal="center" vertical="center"/>
    </xf>
    <xf numFmtId="0" fontId="28" fillId="0" borderId="19" xfId="3" applyFont="1" applyBorder="1" applyAlignment="1">
      <alignment horizontal="center" vertical="center"/>
    </xf>
    <xf numFmtId="165" fontId="28" fillId="0" borderId="60" xfId="3" applyNumberFormat="1" applyFont="1" applyBorder="1" applyAlignment="1">
      <alignment horizontal="center" vertical="center"/>
    </xf>
    <xf numFmtId="165" fontId="28" fillId="0" borderId="61" xfId="3" applyNumberFormat="1" applyFont="1" applyBorder="1" applyAlignment="1">
      <alignment horizontal="center" vertical="center"/>
    </xf>
    <xf numFmtId="3" fontId="28" fillId="0" borderId="60" xfId="3" applyNumberFormat="1" applyFont="1" applyBorder="1" applyAlignment="1">
      <alignment horizontal="center" vertical="center"/>
    </xf>
    <xf numFmtId="3" fontId="28" fillId="0" borderId="62" xfId="3" applyNumberFormat="1" applyFont="1" applyBorder="1" applyAlignment="1">
      <alignment horizontal="center" vertical="center"/>
    </xf>
    <xf numFmtId="3" fontId="28" fillId="0" borderId="19" xfId="3" applyNumberFormat="1" applyFont="1" applyBorder="1" applyAlignment="1">
      <alignment horizontal="center" vertical="center"/>
    </xf>
    <xf numFmtId="0" fontId="28" fillId="0" borderId="0" xfId="3" applyFont="1" applyAlignment="1">
      <alignment vertical="center"/>
    </xf>
    <xf numFmtId="0" fontId="29" fillId="0" borderId="0" xfId="3" applyFont="1"/>
    <xf numFmtId="0" fontId="29" fillId="0" borderId="0" xfId="3" applyFont="1" applyAlignment="1">
      <alignment horizontal="center"/>
    </xf>
    <xf numFmtId="3" fontId="29" fillId="0" borderId="0" xfId="3" applyNumberFormat="1" applyFont="1"/>
    <xf numFmtId="165" fontId="28" fillId="0" borderId="0" xfId="3" applyNumberFormat="1" applyFont="1" applyAlignment="1">
      <alignment horizontal="left" vertical="center"/>
    </xf>
    <xf numFmtId="165" fontId="1" fillId="0" borderId="0" xfId="3" applyNumberFormat="1" applyFont="1" applyAlignment="1">
      <alignment horizontal="center" vertical="center"/>
    </xf>
    <xf numFmtId="3" fontId="29" fillId="0" borderId="0" xfId="3" applyNumberFormat="1" applyFont="1" applyAlignment="1">
      <alignment horizontal="center" vertical="center"/>
    </xf>
    <xf numFmtId="0" fontId="29" fillId="0" borderId="48" xfId="3" applyFont="1" applyBorder="1" applyAlignment="1">
      <alignment horizontal="center"/>
    </xf>
    <xf numFmtId="0" fontId="1" fillId="0" borderId="65" xfId="3" applyFont="1" applyBorder="1" applyAlignment="1">
      <alignment horizontal="center"/>
    </xf>
    <xf numFmtId="0" fontId="29" fillId="0" borderId="61" xfId="3" applyFont="1" applyBorder="1" applyAlignment="1">
      <alignment horizontal="justify" vertical="center"/>
    </xf>
    <xf numFmtId="0" fontId="29" fillId="0" borderId="61" xfId="3" applyFont="1" applyBorder="1" applyAlignment="1">
      <alignment horizontal="center"/>
    </xf>
    <xf numFmtId="3" fontId="29" fillId="0" borderId="60" xfId="3" applyNumberFormat="1" applyFont="1" applyBorder="1" applyAlignment="1">
      <alignment horizontal="center"/>
    </xf>
    <xf numFmtId="3" fontId="29" fillId="0" borderId="62" xfId="3" applyNumberFormat="1" applyFont="1" applyBorder="1"/>
    <xf numFmtId="3" fontId="29" fillId="0" borderId="35" xfId="3" applyNumberFormat="1" applyFont="1" applyBorder="1"/>
    <xf numFmtId="3" fontId="29" fillId="0" borderId="38" xfId="3" applyNumberFormat="1" applyFont="1" applyBorder="1"/>
    <xf numFmtId="3" fontId="29" fillId="0" borderId="19" xfId="3" applyNumberFormat="1" applyFont="1" applyBorder="1"/>
    <xf numFmtId="3" fontId="29" fillId="0" borderId="8" xfId="3" applyNumberFormat="1" applyFont="1" applyBorder="1"/>
    <xf numFmtId="0" fontId="29" fillId="0" borderId="18" xfId="3" applyFont="1" applyBorder="1" applyAlignment="1">
      <alignment horizontal="center" vertical="top"/>
    </xf>
    <xf numFmtId="0" fontId="1" fillId="0" borderId="16" xfId="3" applyFont="1" applyBorder="1" applyAlignment="1">
      <alignment horizontal="center" vertical="top"/>
    </xf>
    <xf numFmtId="0" fontId="29" fillId="0" borderId="5" xfId="3" applyFont="1" applyBorder="1" applyAlignment="1">
      <alignment horizontal="justify" vertical="top"/>
    </xf>
    <xf numFmtId="0" fontId="29" fillId="0" borderId="1" xfId="3" applyFont="1" applyBorder="1" applyAlignment="1">
      <alignment horizontal="center" vertical="center"/>
    </xf>
    <xf numFmtId="3" fontId="29" fillId="0" borderId="5" xfId="3" applyNumberFormat="1" applyFont="1" applyBorder="1" applyAlignment="1">
      <alignment horizontal="center" vertical="center"/>
    </xf>
    <xf numFmtId="3" fontId="29" fillId="0" borderId="24" xfId="3" applyNumberFormat="1" applyFont="1" applyBorder="1" applyAlignment="1">
      <alignment vertical="center"/>
    </xf>
    <xf numFmtId="3" fontId="29" fillId="0" borderId="25" xfId="3" applyNumberFormat="1" applyFont="1" applyBorder="1" applyAlignment="1">
      <alignment vertical="center"/>
    </xf>
    <xf numFmtId="3" fontId="29" fillId="0" borderId="26" xfId="3" applyNumberFormat="1" applyFont="1" applyBorder="1" applyAlignment="1">
      <alignment vertical="center"/>
    </xf>
    <xf numFmtId="3" fontId="29" fillId="0" borderId="8" xfId="3" applyNumberFormat="1" applyFont="1" applyBorder="1" applyAlignment="1">
      <alignment vertical="center"/>
    </xf>
    <xf numFmtId="166" fontId="27" fillId="0" borderId="18" xfId="3" applyNumberFormat="1" applyFont="1" applyBorder="1" applyAlignment="1">
      <alignment horizontal="center" vertical="center"/>
    </xf>
    <xf numFmtId="0" fontId="1" fillId="0" borderId="16" xfId="3" applyFont="1" applyBorder="1" applyAlignment="1">
      <alignment horizontal="center" vertical="center"/>
    </xf>
    <xf numFmtId="0" fontId="29" fillId="0" borderId="6" xfId="3" applyFont="1" applyBorder="1" applyAlignment="1">
      <alignment vertical="center"/>
    </xf>
    <xf numFmtId="0" fontId="29" fillId="0" borderId="2" xfId="3" applyFont="1" applyBorder="1" applyAlignment="1">
      <alignment horizontal="center" vertical="center"/>
    </xf>
    <xf numFmtId="3" fontId="29" fillId="0" borderId="6" xfId="3" applyNumberFormat="1" applyFont="1" applyBorder="1" applyAlignment="1">
      <alignment horizontal="center" vertical="center"/>
    </xf>
    <xf numFmtId="3" fontId="29" fillId="0" borderId="27" xfId="3" applyNumberFormat="1" applyFont="1" applyBorder="1" applyAlignment="1">
      <alignment vertical="center"/>
    </xf>
    <xf numFmtId="3" fontId="29" fillId="0" borderId="28" xfId="3" applyNumberFormat="1" applyFont="1" applyBorder="1" applyAlignment="1">
      <alignment vertical="center"/>
    </xf>
    <xf numFmtId="3" fontId="29" fillId="0" borderId="29" xfId="3" applyNumberFormat="1" applyFont="1" applyBorder="1" applyAlignment="1">
      <alignment vertical="center"/>
    </xf>
    <xf numFmtId="3" fontId="29" fillId="0" borderId="10" xfId="3" applyNumberFormat="1" applyFont="1" applyBorder="1" applyAlignment="1">
      <alignment vertical="center"/>
    </xf>
    <xf numFmtId="0" fontId="29" fillId="0" borderId="1" xfId="3" applyFont="1" applyBorder="1" applyAlignment="1">
      <alignment horizontal="center"/>
    </xf>
    <xf numFmtId="3" fontId="29" fillId="0" borderId="5" xfId="3" applyNumberFormat="1" applyFont="1" applyBorder="1" applyAlignment="1">
      <alignment horizontal="center"/>
    </xf>
    <xf numFmtId="3" fontId="29" fillId="0" borderId="24" xfId="3" applyNumberFormat="1" applyFont="1" applyBorder="1"/>
    <xf numFmtId="3" fontId="29" fillId="0" borderId="25" xfId="3" applyNumberFormat="1" applyFont="1" applyBorder="1"/>
    <xf numFmtId="3" fontId="29" fillId="0" borderId="26" xfId="3" applyNumberFormat="1" applyFont="1" applyBorder="1"/>
    <xf numFmtId="0" fontId="29" fillId="0" borderId="18" xfId="3" applyFont="1" applyBorder="1" applyAlignment="1">
      <alignment horizontal="center" vertical="center"/>
    </xf>
    <xf numFmtId="0" fontId="29" fillId="0" borderId="5" xfId="3" applyFont="1" applyBorder="1" applyAlignment="1">
      <alignment vertical="center"/>
    </xf>
    <xf numFmtId="3" fontId="29" fillId="0" borderId="10" xfId="3" applyNumberFormat="1" applyFont="1" applyBorder="1" applyAlignment="1">
      <alignment horizontal="center" vertical="center"/>
    </xf>
    <xf numFmtId="0" fontId="29" fillId="0" borderId="9" xfId="3" applyFont="1" applyBorder="1" applyAlignment="1">
      <alignment vertical="center"/>
    </xf>
    <xf numFmtId="0" fontId="29" fillId="0" borderId="4" xfId="3" applyFont="1" applyBorder="1" applyAlignment="1">
      <alignment horizontal="center" vertical="center"/>
    </xf>
    <xf numFmtId="3" fontId="29" fillId="0" borderId="9" xfId="3" applyNumberFormat="1" applyFont="1" applyBorder="1" applyAlignment="1">
      <alignment horizontal="center" vertical="center"/>
    </xf>
    <xf numFmtId="3" fontId="29" fillId="0" borderId="21" xfId="3" applyNumberFormat="1" applyFont="1" applyBorder="1" applyAlignment="1">
      <alignment vertical="center"/>
    </xf>
    <xf numFmtId="3" fontId="29" fillId="0" borderId="22" xfId="3" applyNumberFormat="1" applyFont="1" applyBorder="1" applyAlignment="1">
      <alignment vertical="center"/>
    </xf>
    <xf numFmtId="3" fontId="29" fillId="0" borderId="23" xfId="3" applyNumberFormat="1" applyFont="1" applyBorder="1" applyAlignment="1">
      <alignment vertical="center"/>
    </xf>
    <xf numFmtId="3" fontId="29" fillId="0" borderId="12" xfId="3" applyNumberFormat="1" applyFont="1" applyBorder="1" applyAlignment="1">
      <alignment vertical="center"/>
    </xf>
    <xf numFmtId="0" fontId="29" fillId="2" borderId="18" xfId="3" applyFont="1" applyFill="1" applyBorder="1" applyAlignment="1">
      <alignment horizontal="center" vertical="center"/>
    </xf>
    <xf numFmtId="0" fontId="1" fillId="2" borderId="16" xfId="3" applyFont="1" applyFill="1" applyBorder="1" applyAlignment="1">
      <alignment horizontal="center" vertical="center"/>
    </xf>
    <xf numFmtId="0" fontId="29" fillId="2" borderId="7" xfId="3" applyFont="1" applyFill="1" applyBorder="1" applyAlignment="1">
      <alignment horizontal="justify" vertical="center"/>
    </xf>
    <xf numFmtId="0" fontId="29" fillId="2" borderId="2" xfId="3" applyFont="1" applyFill="1" applyBorder="1" applyAlignment="1">
      <alignment horizontal="center" vertical="center"/>
    </xf>
    <xf numFmtId="3" fontId="29" fillId="2" borderId="5" xfId="3" applyNumberFormat="1" applyFont="1" applyFill="1" applyBorder="1" applyAlignment="1">
      <alignment horizontal="center" vertical="center"/>
    </xf>
    <xf numFmtId="3" fontId="29" fillId="2" borderId="30" xfId="3" applyNumberFormat="1" applyFont="1" applyFill="1" applyBorder="1" applyAlignment="1">
      <alignment vertical="center"/>
    </xf>
    <xf numFmtId="3" fontId="29" fillId="2" borderId="31" xfId="3" applyNumberFormat="1" applyFont="1" applyFill="1" applyBorder="1" applyAlignment="1">
      <alignment vertical="center"/>
    </xf>
    <xf numFmtId="3" fontId="29" fillId="2" borderId="32" xfId="3" applyNumberFormat="1" applyFont="1" applyFill="1" applyBorder="1" applyAlignment="1">
      <alignment vertical="center"/>
    </xf>
    <xf numFmtId="3" fontId="29" fillId="2" borderId="25" xfId="3" applyNumberFormat="1" applyFont="1" applyFill="1" applyBorder="1" applyAlignment="1">
      <alignment vertical="center"/>
    </xf>
    <xf numFmtId="3" fontId="29" fillId="2" borderId="8" xfId="3" applyNumberFormat="1" applyFont="1" applyFill="1" applyBorder="1" applyAlignment="1">
      <alignment vertical="center"/>
    </xf>
    <xf numFmtId="0" fontId="29" fillId="2" borderId="0" xfId="3" applyFont="1" applyFill="1" applyAlignment="1">
      <alignment vertical="center"/>
    </xf>
    <xf numFmtId="0" fontId="29" fillId="2" borderId="7" xfId="3" applyFont="1" applyFill="1" applyBorder="1" applyAlignment="1">
      <alignment horizontal="justify" vertical="top"/>
    </xf>
    <xf numFmtId="0" fontId="29" fillId="2" borderId="3" xfId="3" applyFont="1" applyFill="1" applyBorder="1" applyAlignment="1">
      <alignment horizontal="center" vertical="center"/>
    </xf>
    <xf numFmtId="3" fontId="29" fillId="2" borderId="7" xfId="3" applyNumberFormat="1" applyFont="1" applyFill="1" applyBorder="1" applyAlignment="1">
      <alignment horizontal="center" vertical="center"/>
    </xf>
    <xf numFmtId="3" fontId="29" fillId="2" borderId="11" xfId="3" applyNumberFormat="1" applyFont="1" applyFill="1" applyBorder="1" applyAlignment="1">
      <alignment vertical="center"/>
    </xf>
    <xf numFmtId="0" fontId="28" fillId="0" borderId="18" xfId="3" applyFont="1" applyBorder="1" applyAlignment="1">
      <alignment horizontal="center" vertical="center"/>
    </xf>
    <xf numFmtId="0" fontId="28" fillId="0" borderId="4" xfId="3" applyFont="1" applyBorder="1" applyAlignment="1">
      <alignment horizontal="center" vertical="center"/>
    </xf>
    <xf numFmtId="0" fontId="29" fillId="0" borderId="4" xfId="3" applyFont="1" applyBorder="1" applyAlignment="1">
      <alignment vertical="center"/>
    </xf>
    <xf numFmtId="166" fontId="1" fillId="0" borderId="16" xfId="3" applyNumberFormat="1" applyFont="1" applyBorder="1" applyAlignment="1">
      <alignment horizontal="center" vertical="top"/>
    </xf>
    <xf numFmtId="0" fontId="29" fillId="0" borderId="7" xfId="3" applyFont="1" applyBorder="1" applyAlignment="1">
      <alignment horizontal="left" vertical="top" wrapText="1"/>
    </xf>
    <xf numFmtId="0" fontId="29" fillId="0" borderId="3" xfId="3" applyFont="1" applyBorder="1" applyAlignment="1">
      <alignment horizontal="center" vertical="center"/>
    </xf>
    <xf numFmtId="3" fontId="29" fillId="0" borderId="7" xfId="3" applyNumberFormat="1" applyFont="1" applyBorder="1" applyAlignment="1">
      <alignment horizontal="center" vertical="center"/>
    </xf>
    <xf numFmtId="3" fontId="29" fillId="0" borderId="30" xfId="3" applyNumberFormat="1" applyFont="1" applyBorder="1" applyAlignment="1">
      <alignment vertical="center"/>
    </xf>
    <xf numFmtId="3" fontId="29" fillId="0" borderId="31" xfId="3" applyNumberFormat="1" applyFont="1" applyBorder="1" applyAlignment="1">
      <alignment vertical="center"/>
    </xf>
    <xf numFmtId="3" fontId="29" fillId="0" borderId="32" xfId="3" applyNumberFormat="1" applyFont="1" applyBorder="1" applyAlignment="1">
      <alignment vertical="center"/>
    </xf>
    <xf numFmtId="3" fontId="29" fillId="0" borderId="11" xfId="3" applyNumberFormat="1" applyFont="1" applyBorder="1" applyAlignment="1">
      <alignment vertical="center"/>
    </xf>
    <xf numFmtId="0" fontId="29" fillId="0" borderId="2" xfId="3" applyFont="1" applyBorder="1" applyAlignment="1">
      <alignment vertical="center"/>
    </xf>
    <xf numFmtId="0" fontId="1" fillId="0" borderId="0" xfId="3" applyFont="1" applyAlignment="1">
      <alignment horizontal="center" vertical="center"/>
    </xf>
    <xf numFmtId="0" fontId="29" fillId="0" borderId="3" xfId="3" applyFont="1" applyBorder="1" applyAlignment="1">
      <alignment vertical="center"/>
    </xf>
    <xf numFmtId="0" fontId="29" fillId="0" borderId="18" xfId="3" quotePrefix="1" applyFont="1" applyBorder="1" applyAlignment="1">
      <alignment horizontal="center" vertical="top"/>
    </xf>
    <xf numFmtId="0" fontId="1" fillId="0" borderId="16" xfId="3" quotePrefix="1" applyFont="1" applyBorder="1" applyAlignment="1">
      <alignment horizontal="center" vertical="top"/>
    </xf>
    <xf numFmtId="0" fontId="29" fillId="0" borderId="4" xfId="3" applyFont="1" applyBorder="1" applyAlignment="1">
      <alignment horizontal="center"/>
    </xf>
    <xf numFmtId="3" fontId="29" fillId="0" borderId="12" xfId="3" applyNumberFormat="1" applyFont="1" applyBorder="1" applyAlignment="1">
      <alignment horizontal="center"/>
    </xf>
    <xf numFmtId="3" fontId="29" fillId="0" borderId="27" xfId="3" applyNumberFormat="1" applyFont="1" applyBorder="1" applyAlignment="1">
      <alignment horizontal="right" vertical="center"/>
    </xf>
    <xf numFmtId="3" fontId="29" fillId="0" borderId="28" xfId="3" applyNumberFormat="1" applyFont="1" applyBorder="1" applyAlignment="1">
      <alignment horizontal="right" vertical="center"/>
    </xf>
    <xf numFmtId="3" fontId="29" fillId="0" borderId="29" xfId="3" applyNumberFormat="1" applyFont="1" applyBorder="1" applyAlignment="1">
      <alignment horizontal="right" vertical="center"/>
    </xf>
    <xf numFmtId="0" fontId="29" fillId="0" borderId="7" xfId="3" applyFont="1" applyBorder="1" applyAlignment="1">
      <alignment vertical="center"/>
    </xf>
    <xf numFmtId="3" fontId="29" fillId="0" borderId="30" xfId="3" applyNumberFormat="1" applyFont="1" applyBorder="1" applyAlignment="1">
      <alignment horizontal="right" vertical="center"/>
    </xf>
    <xf numFmtId="3" fontId="29" fillId="0" borderId="31" xfId="3" applyNumberFormat="1" applyFont="1" applyBorder="1" applyAlignment="1">
      <alignment horizontal="right" vertical="center"/>
    </xf>
    <xf numFmtId="3" fontId="29" fillId="0" borderId="32" xfId="3" applyNumberFormat="1" applyFont="1" applyBorder="1" applyAlignment="1">
      <alignment horizontal="right" vertical="center"/>
    </xf>
    <xf numFmtId="0" fontId="29" fillId="2" borderId="6" xfId="3" applyFont="1" applyFill="1" applyBorder="1" applyAlignment="1">
      <alignment vertical="center"/>
    </xf>
    <xf numFmtId="3" fontId="29" fillId="2" borderId="6" xfId="3" applyNumberFormat="1" applyFont="1" applyFill="1" applyBorder="1" applyAlignment="1">
      <alignment horizontal="center" vertical="center"/>
    </xf>
    <xf numFmtId="3" fontId="29" fillId="2" borderId="27" xfId="3" applyNumberFormat="1" applyFont="1" applyFill="1" applyBorder="1" applyAlignment="1">
      <alignment horizontal="right" vertical="center"/>
    </xf>
    <xf numFmtId="3" fontId="29" fillId="2" borderId="28" xfId="3" applyNumberFormat="1" applyFont="1" applyFill="1" applyBorder="1" applyAlignment="1">
      <alignment horizontal="right" vertical="center"/>
    </xf>
    <xf numFmtId="3" fontId="29" fillId="2" borderId="29" xfId="3" applyNumberFormat="1" applyFont="1" applyFill="1" applyBorder="1" applyAlignment="1">
      <alignment horizontal="right" vertical="center"/>
    </xf>
    <xf numFmtId="3" fontId="29" fillId="2" borderId="10" xfId="3" applyNumberFormat="1" applyFont="1" applyFill="1" applyBorder="1" applyAlignment="1">
      <alignment horizontal="right" vertical="center"/>
    </xf>
    <xf numFmtId="0" fontId="29" fillId="2" borderId="7" xfId="3" applyFont="1" applyFill="1" applyBorder="1" applyAlignment="1">
      <alignment vertical="center"/>
    </xf>
    <xf numFmtId="3" fontId="29" fillId="2" borderId="30" xfId="3" applyNumberFormat="1" applyFont="1" applyFill="1" applyBorder="1" applyAlignment="1">
      <alignment horizontal="right" vertical="center"/>
    </xf>
    <xf numFmtId="0" fontId="29" fillId="0" borderId="40" xfId="3" applyFont="1" applyBorder="1" applyAlignment="1">
      <alignment horizontal="center" vertical="center"/>
    </xf>
    <xf numFmtId="0" fontId="1" fillId="0" borderId="41" xfId="3" applyFont="1" applyBorder="1" applyAlignment="1">
      <alignment horizontal="center" vertical="center"/>
    </xf>
    <xf numFmtId="0" fontId="29" fillId="0" borderId="63" xfId="3" applyFont="1" applyBorder="1" applyAlignment="1">
      <alignment vertical="center"/>
    </xf>
    <xf numFmtId="0" fontId="29" fillId="0" borderId="43" xfId="3" applyFont="1" applyBorder="1" applyAlignment="1">
      <alignment horizontal="center" vertical="center"/>
    </xf>
    <xf numFmtId="3" fontId="29" fillId="0" borderId="63" xfId="3" applyNumberFormat="1" applyFont="1" applyBorder="1" applyAlignment="1">
      <alignment horizontal="center" vertical="center"/>
    </xf>
    <xf numFmtId="3" fontId="29" fillId="0" borderId="64" xfId="3" applyNumberFormat="1" applyFont="1" applyBorder="1" applyAlignment="1">
      <alignment horizontal="right" vertical="center"/>
    </xf>
    <xf numFmtId="3" fontId="29" fillId="0" borderId="58" xfId="3" applyNumberFormat="1" applyFont="1" applyBorder="1" applyAlignment="1">
      <alignment horizontal="right" vertical="center"/>
    </xf>
    <xf numFmtId="3" fontId="29" fillId="0" borderId="57" xfId="3" applyNumberFormat="1" applyFont="1" applyBorder="1" applyAlignment="1">
      <alignment horizontal="right" vertical="center"/>
    </xf>
    <xf numFmtId="3" fontId="29" fillId="0" borderId="59" xfId="3" applyNumberFormat="1" applyFont="1" applyBorder="1" applyAlignment="1">
      <alignment vertical="center"/>
    </xf>
    <xf numFmtId="0" fontId="29" fillId="0" borderId="48" xfId="3" applyFont="1" applyBorder="1" applyAlignment="1">
      <alignment horizontal="center" vertical="center"/>
    </xf>
    <xf numFmtId="0" fontId="1" fillId="0" borderId="49" xfId="3" applyFont="1" applyBorder="1" applyAlignment="1">
      <alignment horizontal="center" vertical="center"/>
    </xf>
    <xf numFmtId="0" fontId="29" fillId="0" borderId="50" xfId="3" applyFont="1" applyBorder="1" applyAlignment="1">
      <alignment vertical="center"/>
    </xf>
    <xf numFmtId="0" fontId="29" fillId="0" borderId="51" xfId="3" applyFont="1" applyBorder="1" applyAlignment="1">
      <alignment horizontal="center" vertical="center"/>
    </xf>
    <xf numFmtId="3" fontId="29" fillId="0" borderId="50" xfId="3" applyNumberFormat="1" applyFont="1" applyBorder="1" applyAlignment="1">
      <alignment horizontal="center" vertical="center"/>
    </xf>
    <xf numFmtId="3" fontId="29" fillId="0" borderId="52" xfId="3" applyNumberFormat="1" applyFont="1" applyBorder="1" applyAlignment="1">
      <alignment horizontal="right" vertical="center"/>
    </xf>
    <xf numFmtId="3" fontId="29" fillId="0" borderId="53" xfId="3" applyNumberFormat="1" applyFont="1" applyBorder="1" applyAlignment="1">
      <alignment horizontal="right" vertical="center"/>
    </xf>
    <xf numFmtId="3" fontId="29" fillId="0" borderId="54" xfId="3" applyNumberFormat="1" applyFont="1" applyBorder="1" applyAlignment="1">
      <alignment horizontal="right" vertical="center"/>
    </xf>
    <xf numFmtId="3" fontId="29" fillId="0" borderId="55" xfId="3" applyNumberFormat="1" applyFont="1" applyBorder="1" applyAlignment="1">
      <alignment vertical="center"/>
    </xf>
    <xf numFmtId="165" fontId="29" fillId="0" borderId="18" xfId="3" applyNumberFormat="1" applyFont="1" applyBorder="1" applyAlignment="1">
      <alignment horizontal="center" vertical="top"/>
    </xf>
    <xf numFmtId="165" fontId="1" fillId="0" borderId="16" xfId="3" applyNumberFormat="1" applyFont="1" applyBorder="1" applyAlignment="1">
      <alignment horizontal="center" vertical="top"/>
    </xf>
    <xf numFmtId="165" fontId="29" fillId="0" borderId="7" xfId="3" applyNumberFormat="1" applyFont="1" applyBorder="1" applyAlignment="1">
      <alignment horizontal="justify" vertical="top"/>
    </xf>
    <xf numFmtId="0" fontId="29" fillId="0" borderId="3" xfId="3" applyFont="1" applyBorder="1" applyAlignment="1">
      <alignment horizontal="center"/>
    </xf>
    <xf numFmtId="3" fontId="29" fillId="0" borderId="7" xfId="3" applyNumberFormat="1" applyFont="1" applyBorder="1" applyAlignment="1">
      <alignment horizontal="center"/>
    </xf>
    <xf numFmtId="3" fontId="29" fillId="0" borderId="30" xfId="3" applyNumberFormat="1" applyFont="1" applyBorder="1" applyAlignment="1">
      <alignment horizontal="right"/>
    </xf>
    <xf numFmtId="3" fontId="29" fillId="0" borderId="31" xfId="3" applyNumberFormat="1" applyFont="1" applyBorder="1" applyAlignment="1">
      <alignment horizontal="right"/>
    </xf>
    <xf numFmtId="3" fontId="29" fillId="0" borderId="32" xfId="3" applyNumberFormat="1" applyFont="1" applyBorder="1" applyAlignment="1">
      <alignment horizontal="right"/>
    </xf>
    <xf numFmtId="3" fontId="29" fillId="0" borderId="11" xfId="3" applyNumberFormat="1" applyFont="1" applyBorder="1"/>
    <xf numFmtId="165" fontId="29" fillId="0" borderId="6" xfId="3" applyNumberFormat="1" applyFont="1" applyBorder="1" applyAlignment="1">
      <alignment horizontal="justify" vertical="top"/>
    </xf>
    <xf numFmtId="3" fontId="29" fillId="0" borderId="6" xfId="3" applyNumberFormat="1" applyFont="1" applyBorder="1" applyAlignment="1">
      <alignment horizontal="center"/>
    </xf>
    <xf numFmtId="3" fontId="29" fillId="0" borderId="27" xfId="3" applyNumberFormat="1" applyFont="1" applyBorder="1" applyAlignment="1">
      <alignment horizontal="right"/>
    </xf>
    <xf numFmtId="3" fontId="29" fillId="0" borderId="28" xfId="3" applyNumberFormat="1" applyFont="1" applyBorder="1" applyAlignment="1">
      <alignment horizontal="right"/>
    </xf>
    <xf numFmtId="3" fontId="29" fillId="0" borderId="29" xfId="3" applyNumberFormat="1" applyFont="1" applyBorder="1" applyAlignment="1">
      <alignment horizontal="right"/>
    </xf>
    <xf numFmtId="3" fontId="29" fillId="0" borderId="10" xfId="3" applyNumberFormat="1" applyFont="1" applyBorder="1"/>
    <xf numFmtId="165" fontId="1" fillId="0" borderId="0" xfId="3" applyNumberFormat="1" applyFont="1" applyAlignment="1">
      <alignment horizontal="center" vertical="top"/>
    </xf>
    <xf numFmtId="165" fontId="29" fillId="0" borderId="3" xfId="3" applyNumberFormat="1" applyFont="1" applyBorder="1" applyAlignment="1">
      <alignment horizontal="justify" vertical="top"/>
    </xf>
    <xf numFmtId="3" fontId="29" fillId="2" borderId="7" xfId="3" applyNumberFormat="1" applyFont="1" applyFill="1" applyBorder="1" applyAlignment="1">
      <alignment horizontal="center"/>
    </xf>
    <xf numFmtId="3" fontId="29" fillId="0" borderId="24" xfId="3" applyNumberFormat="1" applyFont="1" applyBorder="1" applyAlignment="1">
      <alignment horizontal="right"/>
    </xf>
    <xf numFmtId="3" fontId="29" fillId="0" borderId="25" xfId="3" applyNumberFormat="1" applyFont="1" applyBorder="1" applyAlignment="1">
      <alignment horizontal="right"/>
    </xf>
    <xf numFmtId="3" fontId="29" fillId="0" borderId="26" xfId="3" applyNumberFormat="1" applyFont="1" applyBorder="1" applyAlignment="1">
      <alignment horizontal="right"/>
    </xf>
    <xf numFmtId="165" fontId="29" fillId="0" borderId="18" xfId="3" applyNumberFormat="1" applyFont="1" applyBorder="1" applyAlignment="1">
      <alignment horizontal="center" vertical="center"/>
    </xf>
    <xf numFmtId="165" fontId="1" fillId="0" borderId="16" xfId="3" applyNumberFormat="1" applyFont="1" applyBorder="1" applyAlignment="1">
      <alignment horizontal="center" vertical="center"/>
    </xf>
    <xf numFmtId="165" fontId="29" fillId="0" borderId="6" xfId="3" applyNumberFormat="1" applyFont="1" applyBorder="1" applyAlignment="1">
      <alignment horizontal="left" vertical="center"/>
    </xf>
    <xf numFmtId="165" fontId="29" fillId="0" borderId="2" xfId="3" applyNumberFormat="1" applyFont="1" applyBorder="1" applyAlignment="1">
      <alignment horizontal="center" vertical="center"/>
    </xf>
    <xf numFmtId="165" fontId="29" fillId="0" borderId="18" xfId="3" quotePrefix="1" applyNumberFormat="1" applyFont="1" applyBorder="1" applyAlignment="1">
      <alignment horizontal="center" vertical="top"/>
    </xf>
    <xf numFmtId="165" fontId="1" fillId="0" borderId="16" xfId="3" quotePrefix="1" applyNumberFormat="1" applyFont="1" applyBorder="1" applyAlignment="1">
      <alignment horizontal="center" vertical="top"/>
    </xf>
    <xf numFmtId="165" fontId="29" fillId="0" borderId="5" xfId="3" quotePrefix="1" applyNumberFormat="1" applyFont="1" applyBorder="1" applyAlignment="1">
      <alignment horizontal="justify" vertical="top"/>
    </xf>
    <xf numFmtId="165" fontId="29" fillId="0" borderId="5" xfId="3" applyNumberFormat="1" applyFont="1" applyBorder="1" applyAlignment="1">
      <alignment horizontal="left" vertical="center"/>
    </xf>
    <xf numFmtId="165" fontId="29" fillId="0" borderId="1" xfId="3" applyNumberFormat="1" applyFont="1" applyBorder="1" applyAlignment="1">
      <alignment horizontal="center" vertical="center"/>
    </xf>
    <xf numFmtId="167" fontId="29" fillId="0" borderId="5" xfId="3" applyNumberFormat="1" applyFont="1" applyBorder="1" applyAlignment="1">
      <alignment horizontal="center" vertical="center"/>
    </xf>
    <xf numFmtId="3" fontId="29" fillId="0" borderId="24" xfId="3" applyNumberFormat="1" applyFont="1" applyBorder="1" applyAlignment="1">
      <alignment horizontal="right" vertical="center"/>
    </xf>
    <xf numFmtId="3" fontId="29" fillId="0" borderId="25" xfId="3" applyNumberFormat="1" applyFont="1" applyBorder="1" applyAlignment="1">
      <alignment horizontal="right" vertical="center"/>
    </xf>
    <xf numFmtId="3" fontId="29" fillId="0" borderId="26" xfId="3" applyNumberFormat="1" applyFont="1" applyBorder="1" applyAlignment="1">
      <alignment horizontal="right" vertical="center"/>
    </xf>
    <xf numFmtId="165" fontId="1" fillId="0" borderId="41" xfId="3" applyNumberFormat="1" applyFont="1" applyBorder="1" applyAlignment="1">
      <alignment horizontal="center" vertical="center"/>
    </xf>
    <xf numFmtId="165" fontId="29" fillId="0" borderId="63" xfId="3" applyNumberFormat="1" applyFont="1" applyBorder="1" applyAlignment="1">
      <alignment horizontal="left" vertical="center"/>
    </xf>
    <xf numFmtId="165" fontId="29" fillId="0" borderId="43" xfId="3" applyNumberFormat="1" applyFont="1" applyBorder="1" applyAlignment="1">
      <alignment horizontal="center" vertical="center"/>
    </xf>
    <xf numFmtId="165" fontId="1" fillId="0" borderId="49" xfId="3" applyNumberFormat="1" applyFont="1" applyBorder="1" applyAlignment="1">
      <alignment horizontal="center" vertical="center"/>
    </xf>
    <xf numFmtId="165" fontId="29" fillId="0" borderId="60" xfId="3" applyNumberFormat="1" applyFont="1" applyBorder="1" applyAlignment="1">
      <alignment horizontal="left" vertical="center"/>
    </xf>
    <xf numFmtId="165" fontId="29" fillId="0" borderId="61" xfId="3" applyNumberFormat="1" applyFont="1" applyBorder="1" applyAlignment="1">
      <alignment horizontal="center" vertical="center"/>
    </xf>
    <xf numFmtId="3" fontId="29" fillId="0" borderId="60" xfId="3" applyNumberFormat="1" applyFont="1" applyBorder="1" applyAlignment="1">
      <alignment horizontal="center" vertical="center"/>
    </xf>
    <xf numFmtId="3" fontId="29" fillId="0" borderId="62" xfId="3" applyNumberFormat="1" applyFont="1" applyBorder="1" applyAlignment="1">
      <alignment horizontal="right" vertical="center"/>
    </xf>
    <xf numFmtId="3" fontId="29" fillId="0" borderId="35" xfId="3" applyNumberFormat="1" applyFont="1" applyBorder="1" applyAlignment="1">
      <alignment horizontal="right" vertical="center"/>
    </xf>
    <xf numFmtId="3" fontId="29" fillId="0" borderId="38" xfId="3" applyNumberFormat="1" applyFont="1" applyBorder="1" applyAlignment="1">
      <alignment horizontal="right" vertical="center"/>
    </xf>
    <xf numFmtId="3" fontId="29" fillId="0" borderId="19" xfId="3" applyNumberFormat="1" applyFont="1" applyBorder="1" applyAlignment="1">
      <alignment vertical="center"/>
    </xf>
    <xf numFmtId="0" fontId="29" fillId="0" borderId="5" xfId="3" applyFont="1" applyBorder="1" applyAlignment="1">
      <alignment horizontal="justify" vertical="top" wrapText="1"/>
    </xf>
    <xf numFmtId="0" fontId="29" fillId="0" borderId="4" xfId="3" applyFont="1" applyBorder="1" applyAlignment="1">
      <alignment horizontal="justify" vertical="top"/>
    </xf>
    <xf numFmtId="165" fontId="29" fillId="0" borderId="4" xfId="3" applyNumberFormat="1" applyFont="1" applyBorder="1" applyAlignment="1">
      <alignment horizontal="center" vertical="center"/>
    </xf>
    <xf numFmtId="0" fontId="29" fillId="0" borderId="9" xfId="3" applyFont="1" applyBorder="1" applyAlignment="1">
      <alignment horizontal="justify" vertical="top"/>
    </xf>
    <xf numFmtId="165" fontId="29" fillId="0" borderId="4" xfId="3" applyNumberFormat="1" applyFont="1" applyBorder="1" applyAlignment="1">
      <alignment horizontal="center"/>
    </xf>
    <xf numFmtId="3" fontId="29" fillId="0" borderId="9" xfId="3" applyNumberFormat="1" applyFont="1" applyBorder="1" applyAlignment="1">
      <alignment horizontal="center"/>
    </xf>
    <xf numFmtId="3" fontId="29" fillId="0" borderId="21" xfId="3" applyNumberFormat="1" applyFont="1" applyBorder="1" applyAlignment="1">
      <alignment horizontal="right"/>
    </xf>
    <xf numFmtId="3" fontId="29" fillId="0" borderId="22" xfId="3" applyNumberFormat="1" applyFont="1" applyBorder="1" applyAlignment="1">
      <alignment horizontal="right"/>
    </xf>
    <xf numFmtId="3" fontId="29" fillId="0" borderId="23" xfId="3" applyNumberFormat="1" applyFont="1" applyBorder="1" applyAlignment="1">
      <alignment horizontal="right"/>
    </xf>
    <xf numFmtId="3" fontId="29" fillId="0" borderId="12" xfId="3" applyNumberFormat="1" applyFont="1" applyBorder="1"/>
    <xf numFmtId="165" fontId="1" fillId="0" borderId="6" xfId="3" applyNumberFormat="1" applyFont="1" applyBorder="1" applyAlignment="1">
      <alignment horizontal="left" vertical="center"/>
    </xf>
    <xf numFmtId="165" fontId="29" fillId="0" borderId="16" xfId="3" applyNumberFormat="1" applyFont="1" applyBorder="1" applyAlignment="1">
      <alignment horizontal="center" vertical="center"/>
    </xf>
    <xf numFmtId="165" fontId="29" fillId="0" borderId="40" xfId="3" applyNumberFormat="1" applyFont="1" applyBorder="1" applyAlignment="1">
      <alignment horizontal="center" vertical="center"/>
    </xf>
    <xf numFmtId="165" fontId="29" fillId="0" borderId="43" xfId="3" applyNumberFormat="1" applyFont="1" applyBorder="1" applyAlignment="1">
      <alignment horizontal="left" vertical="center"/>
    </xf>
    <xf numFmtId="3" fontId="29" fillId="0" borderId="59" xfId="3" applyNumberFormat="1" applyFont="1" applyBorder="1" applyAlignment="1">
      <alignment horizontal="center" vertical="center"/>
    </xf>
    <xf numFmtId="165" fontId="29" fillId="0" borderId="48" xfId="3" applyNumberFormat="1" applyFont="1" applyBorder="1" applyAlignment="1">
      <alignment horizontal="center" vertical="top"/>
    </xf>
    <xf numFmtId="0" fontId="29" fillId="0" borderId="60" xfId="3" applyFont="1" applyBorder="1" applyAlignment="1">
      <alignment horizontal="justify" vertical="top"/>
    </xf>
    <xf numFmtId="3" fontId="29" fillId="0" borderId="22" xfId="3" applyNumberFormat="1" applyFont="1" applyBorder="1"/>
    <xf numFmtId="0" fontId="29" fillId="0" borderId="6" xfId="3" applyFont="1" applyBorder="1" applyAlignment="1">
      <alignment horizontal="justify" vertical="top"/>
    </xf>
    <xf numFmtId="0" fontId="29" fillId="0" borderId="2" xfId="3" applyFont="1" applyBorder="1" applyAlignment="1">
      <alignment horizontal="center"/>
    </xf>
    <xf numFmtId="3" fontId="29" fillId="0" borderId="27" xfId="3" applyNumberFormat="1" applyFont="1" applyBorder="1"/>
    <xf numFmtId="3" fontId="29" fillId="0" borderId="28" xfId="3" applyNumberFormat="1" applyFont="1" applyBorder="1"/>
    <xf numFmtId="3" fontId="29" fillId="0" borderId="29" xfId="3" applyNumberFormat="1" applyFont="1" applyBorder="1"/>
    <xf numFmtId="0" fontId="29" fillId="0" borderId="7" xfId="3" applyFont="1" applyBorder="1" applyAlignment="1">
      <alignment horizontal="justify" vertical="top"/>
    </xf>
    <xf numFmtId="165" fontId="29" fillId="0" borderId="3" xfId="3" applyNumberFormat="1" applyFont="1" applyBorder="1" applyAlignment="1">
      <alignment horizontal="center"/>
    </xf>
    <xf numFmtId="3" fontId="29" fillId="0" borderId="31" xfId="3" applyNumberFormat="1" applyFont="1" applyBorder="1"/>
    <xf numFmtId="165" fontId="29" fillId="0" borderId="40" xfId="3" quotePrefix="1" applyNumberFormat="1" applyFont="1" applyBorder="1" applyAlignment="1">
      <alignment horizontal="center" vertical="top"/>
    </xf>
    <xf numFmtId="165" fontId="1" fillId="0" borderId="41" xfId="3" quotePrefix="1" applyNumberFormat="1" applyFont="1" applyBorder="1" applyAlignment="1">
      <alignment horizontal="center" vertical="top"/>
    </xf>
    <xf numFmtId="0" fontId="29" fillId="0" borderId="42" xfId="3" applyFont="1" applyBorder="1" applyAlignment="1">
      <alignment horizontal="justify" vertical="top"/>
    </xf>
    <xf numFmtId="165" fontId="29" fillId="0" borderId="56" xfId="3" applyNumberFormat="1" applyFont="1" applyBorder="1" applyAlignment="1">
      <alignment horizontal="center"/>
    </xf>
    <xf numFmtId="3" fontId="29" fillId="0" borderId="42" xfId="3" applyNumberFormat="1" applyFont="1" applyBorder="1" applyAlignment="1">
      <alignment horizontal="center"/>
    </xf>
    <xf numFmtId="3" fontId="29" fillId="0" borderId="44" xfId="3" applyNumberFormat="1" applyFont="1" applyBorder="1"/>
    <xf numFmtId="3" fontId="29" fillId="0" borderId="45" xfId="3" applyNumberFormat="1" applyFont="1" applyBorder="1"/>
    <xf numFmtId="3" fontId="29" fillId="0" borderId="46" xfId="3" applyNumberFormat="1" applyFont="1" applyBorder="1"/>
    <xf numFmtId="3" fontId="29" fillId="0" borderId="47" xfId="3" applyNumberFormat="1" applyFont="1" applyBorder="1"/>
    <xf numFmtId="165" fontId="1" fillId="0" borderId="16" xfId="3" quotePrefix="1" applyNumberFormat="1" applyFont="1" applyBorder="1" applyAlignment="1">
      <alignment horizontal="center" vertical="center"/>
    </xf>
    <xf numFmtId="165" fontId="29" fillId="0" borderId="66" xfId="12" applyNumberFormat="1" applyFont="1" applyBorder="1" applyAlignment="1">
      <alignment horizontal="justify" vertical="top"/>
    </xf>
    <xf numFmtId="165" fontId="29" fillId="0" borderId="2" xfId="3" applyNumberFormat="1" applyFont="1" applyBorder="1" applyAlignment="1">
      <alignment horizontal="center"/>
    </xf>
    <xf numFmtId="0" fontId="29" fillId="0" borderId="14" xfId="3" applyFont="1" applyBorder="1" applyAlignment="1">
      <alignment horizontal="center" vertical="center"/>
    </xf>
    <xf numFmtId="0" fontId="1" fillId="0" borderId="17" xfId="3" applyFont="1" applyBorder="1" applyAlignment="1">
      <alignment horizontal="center" vertical="center"/>
    </xf>
    <xf numFmtId="165" fontId="29" fillId="0" borderId="13" xfId="3" applyNumberFormat="1" applyFont="1" applyBorder="1" applyAlignment="1">
      <alignment horizontal="justify" vertical="center"/>
    </xf>
    <xf numFmtId="0" fontId="29" fillId="0" borderId="13" xfId="3" applyFont="1" applyBorder="1" applyAlignment="1">
      <alignment horizontal="center" vertical="center"/>
    </xf>
    <xf numFmtId="3" fontId="28" fillId="0" borderId="20" xfId="3" applyNumberFormat="1" applyFont="1" applyBorder="1" applyAlignment="1">
      <alignment horizontal="right" vertical="center"/>
    </xf>
    <xf numFmtId="3" fontId="28" fillId="0" borderId="36" xfId="3" applyNumberFormat="1" applyFont="1" applyBorder="1" applyAlignment="1">
      <alignment vertical="center"/>
    </xf>
    <xf numFmtId="3" fontId="28" fillId="0" borderId="37" xfId="3" applyNumberFormat="1" applyFont="1" applyBorder="1" applyAlignment="1">
      <alignment vertical="center"/>
    </xf>
    <xf numFmtId="3" fontId="28" fillId="0" borderId="39" xfId="3" applyNumberFormat="1" applyFont="1" applyBorder="1" applyAlignment="1">
      <alignment vertical="center"/>
    </xf>
    <xf numFmtId="3" fontId="28" fillId="0" borderId="15" xfId="3" applyNumberFormat="1" applyFont="1" applyBorder="1" applyAlignment="1">
      <alignment vertical="center"/>
    </xf>
    <xf numFmtId="0" fontId="1" fillId="0" borderId="0" xfId="3" applyFont="1" applyAlignment="1">
      <alignment horizontal="center"/>
    </xf>
    <xf numFmtId="3" fontId="29" fillId="0" borderId="0" xfId="3" applyNumberFormat="1" applyFont="1" applyAlignment="1">
      <alignment horizontal="center"/>
    </xf>
    <xf numFmtId="0" fontId="29" fillId="0" borderId="0" xfId="3" applyFont="1" applyAlignment="1">
      <alignment horizontal="left"/>
    </xf>
    <xf numFmtId="0" fontId="29" fillId="0" borderId="0" xfId="3" applyFont="1" applyAlignment="1">
      <alignment horizontal="center" vertical="top"/>
    </xf>
    <xf numFmtId="0" fontId="29" fillId="2" borderId="0" xfId="3" applyFont="1" applyFill="1"/>
    <xf numFmtId="165" fontId="29" fillId="2" borderId="0" xfId="13" applyNumberFormat="1" applyFont="1" applyFill="1"/>
    <xf numFmtId="0" fontId="29" fillId="3" borderId="0" xfId="3" applyFont="1" applyFill="1" applyAlignment="1">
      <alignment vertical="center"/>
    </xf>
    <xf numFmtId="0" fontId="28" fillId="0" borderId="20" xfId="3" applyFont="1" applyBorder="1" applyAlignment="1">
      <alignment horizontal="right" vertical="center"/>
    </xf>
    <xf numFmtId="0" fontId="28" fillId="0" borderId="13" xfId="3" applyFont="1" applyBorder="1" applyAlignment="1">
      <alignment horizontal="center" vertical="center"/>
    </xf>
    <xf numFmtId="0" fontId="28" fillId="0" borderId="73" xfId="3" applyFont="1" applyBorder="1" applyAlignment="1">
      <alignment horizontal="center" vertical="center"/>
    </xf>
    <xf numFmtId="168" fontId="28" fillId="0" borderId="13" xfId="3" applyNumberFormat="1" applyFont="1" applyBorder="1" applyAlignment="1">
      <alignment vertical="center"/>
    </xf>
    <xf numFmtId="168" fontId="28" fillId="0" borderId="20" xfId="3" applyNumberFormat="1" applyFont="1" applyBorder="1" applyAlignment="1">
      <alignment vertical="center"/>
    </xf>
    <xf numFmtId="168" fontId="28" fillId="0" borderId="15" xfId="3" applyNumberFormat="1" applyFont="1" applyBorder="1" applyAlignment="1">
      <alignment vertical="center"/>
    </xf>
    <xf numFmtId="0" fontId="29" fillId="4" borderId="0" xfId="3" applyFont="1" applyFill="1" applyAlignment="1">
      <alignment horizontal="center" vertical="center"/>
    </xf>
    <xf numFmtId="0" fontId="29" fillId="4" borderId="0" xfId="3" applyFont="1" applyFill="1" applyAlignment="1">
      <alignment horizontal="right"/>
    </xf>
    <xf numFmtId="0" fontId="29" fillId="4" borderId="0" xfId="3" applyFont="1" applyFill="1"/>
    <xf numFmtId="0" fontId="29" fillId="4" borderId="0" xfId="3" applyFont="1" applyFill="1" applyAlignment="1">
      <alignment horizontal="center"/>
    </xf>
    <xf numFmtId="165" fontId="28" fillId="0" borderId="69" xfId="3" applyNumberFormat="1" applyFont="1" applyBorder="1" applyAlignment="1">
      <alignment horizontal="center" vertical="center"/>
    </xf>
    <xf numFmtId="165" fontId="28" fillId="0" borderId="69" xfId="13" applyNumberFormat="1" applyFont="1" applyBorder="1" applyAlignment="1">
      <alignment horizontal="center" vertical="center" wrapText="1"/>
    </xf>
    <xf numFmtId="165" fontId="28" fillId="0" borderId="70" xfId="13" applyNumberFormat="1" applyFont="1" applyBorder="1" applyAlignment="1">
      <alignment horizontal="center" vertical="center" wrapText="1"/>
    </xf>
    <xf numFmtId="165" fontId="28" fillId="0" borderId="71" xfId="13" applyNumberFormat="1" applyFont="1" applyBorder="1" applyAlignment="1">
      <alignment horizontal="center" vertical="center" wrapText="1"/>
    </xf>
    <xf numFmtId="0" fontId="28" fillId="0" borderId="18" xfId="3" quotePrefix="1" applyFont="1" applyBorder="1" applyAlignment="1">
      <alignment horizontal="center" vertical="center"/>
    </xf>
    <xf numFmtId="0" fontId="28" fillId="0" borderId="16" xfId="3" quotePrefix="1" applyFont="1" applyBorder="1" applyAlignment="1">
      <alignment horizontal="right"/>
    </xf>
    <xf numFmtId="165" fontId="28" fillId="0" borderId="1" xfId="3" applyNumberFormat="1" applyFont="1" applyBorder="1" applyAlignment="1">
      <alignment horizontal="left" vertical="center" wrapText="1"/>
    </xf>
    <xf numFmtId="165" fontId="30" fillId="0" borderId="1" xfId="3" applyNumberFormat="1" applyFont="1" applyBorder="1" applyAlignment="1">
      <alignment horizontal="left" vertical="center"/>
    </xf>
    <xf numFmtId="3" fontId="29" fillId="0" borderId="1" xfId="3" applyNumberFormat="1" applyFont="1" applyBorder="1" applyAlignment="1">
      <alignment horizontal="center" vertical="center"/>
    </xf>
    <xf numFmtId="3" fontId="29" fillId="0" borderId="72" xfId="3" applyNumberFormat="1" applyFont="1" applyBorder="1" applyAlignment="1">
      <alignment horizontal="center" vertical="center"/>
    </xf>
    <xf numFmtId="165" fontId="29" fillId="0" borderId="16" xfId="3" applyNumberFormat="1" applyFont="1" applyBorder="1" applyAlignment="1">
      <alignment horizontal="right" vertical="top"/>
    </xf>
    <xf numFmtId="165" fontId="29" fillId="0" borderId="2" xfId="3" applyNumberFormat="1" applyFont="1" applyBorder="1" applyAlignment="1">
      <alignment horizontal="justify" vertical="top" wrapText="1"/>
    </xf>
    <xf numFmtId="3" fontId="29" fillId="0" borderId="8" xfId="3" applyNumberFormat="1" applyFont="1" applyBorder="1" applyAlignment="1">
      <alignment horizontal="center" vertical="center"/>
    </xf>
    <xf numFmtId="0" fontId="29" fillId="0" borderId="16" xfId="3" applyFont="1" applyBorder="1" applyAlignment="1">
      <alignment horizontal="right" vertical="top"/>
    </xf>
    <xf numFmtId="0" fontId="29" fillId="0" borderId="1" xfId="3" applyFont="1" applyBorder="1" applyAlignment="1">
      <alignment horizontal="justify" vertical="top" wrapText="1"/>
    </xf>
    <xf numFmtId="168" fontId="29" fillId="0" borderId="1" xfId="3" applyNumberFormat="1" applyFont="1" applyBorder="1" applyAlignment="1">
      <alignment horizontal="center"/>
    </xf>
    <xf numFmtId="3" fontId="29" fillId="0" borderId="1" xfId="3" applyNumberFormat="1" applyFont="1" applyBorder="1" applyAlignment="1">
      <alignment horizontal="center"/>
    </xf>
    <xf numFmtId="168" fontId="29" fillId="0" borderId="1" xfId="14" applyNumberFormat="1" applyFont="1" applyFill="1" applyBorder="1" applyAlignment="1">
      <alignment horizontal="right"/>
    </xf>
    <xf numFmtId="168" fontId="29" fillId="0" borderId="5" xfId="3" applyNumberFormat="1" applyFont="1" applyBorder="1"/>
    <xf numFmtId="168" fontId="29" fillId="0" borderId="1" xfId="3" applyNumberFormat="1" applyFont="1" applyBorder="1"/>
    <xf numFmtId="168" fontId="29" fillId="0" borderId="8" xfId="3" applyNumberFormat="1" applyFont="1" applyBorder="1"/>
    <xf numFmtId="0" fontId="29" fillId="0" borderId="2" xfId="3" applyFont="1" applyBorder="1" applyAlignment="1">
      <alignment horizontal="justify" vertical="center" wrapText="1"/>
    </xf>
    <xf numFmtId="168" fontId="29" fillId="0" borderId="2" xfId="3" applyNumberFormat="1" applyFont="1" applyBorder="1" applyAlignment="1">
      <alignment horizontal="center"/>
    </xf>
    <xf numFmtId="3" fontId="29" fillId="0" borderId="2" xfId="3" applyNumberFormat="1" applyFont="1" applyBorder="1" applyAlignment="1">
      <alignment horizontal="center"/>
    </xf>
    <xf numFmtId="168" fontId="29" fillId="0" borderId="2" xfId="14" applyNumberFormat="1" applyFont="1" applyFill="1" applyBorder="1" applyAlignment="1">
      <alignment horizontal="right"/>
    </xf>
    <xf numFmtId="168" fontId="29" fillId="0" borderId="6" xfId="14" applyNumberFormat="1" applyFont="1" applyFill="1" applyBorder="1" applyAlignment="1">
      <alignment horizontal="right"/>
    </xf>
    <xf numFmtId="168" fontId="29" fillId="0" borderId="10" xfId="14" applyNumberFormat="1" applyFont="1" applyFill="1" applyBorder="1" applyAlignment="1">
      <alignment horizontal="right"/>
    </xf>
    <xf numFmtId="0" fontId="29" fillId="0" borderId="1" xfId="3" applyFont="1" applyBorder="1" applyAlignment="1">
      <alignment horizontal="justify" vertical="center" wrapText="1"/>
    </xf>
    <xf numFmtId="168" fontId="29" fillId="0" borderId="3" xfId="3" applyNumberFormat="1" applyFont="1" applyBorder="1" applyAlignment="1">
      <alignment horizontal="center"/>
    </xf>
    <xf numFmtId="0" fontId="29" fillId="0" borderId="3" xfId="3" applyFont="1" applyBorder="1" applyAlignment="1">
      <alignment horizontal="justify" vertical="center" wrapText="1"/>
    </xf>
    <xf numFmtId="3" fontId="29" fillId="0" borderId="3" xfId="3" applyNumberFormat="1" applyFont="1" applyBorder="1" applyAlignment="1">
      <alignment horizontal="center"/>
    </xf>
    <xf numFmtId="168" fontId="29" fillId="0" borderId="3" xfId="14" applyNumberFormat="1" applyFont="1" applyFill="1" applyBorder="1" applyAlignment="1">
      <alignment horizontal="right"/>
    </xf>
    <xf numFmtId="168" fontId="29" fillId="0" borderId="7" xfId="14" applyNumberFormat="1" applyFont="1" applyFill="1" applyBorder="1" applyAlignment="1">
      <alignment horizontal="right"/>
    </xf>
    <xf numFmtId="168" fontId="29" fillId="0" borderId="11" xfId="14" applyNumberFormat="1" applyFont="1" applyFill="1" applyBorder="1" applyAlignment="1">
      <alignment horizontal="right"/>
    </xf>
    <xf numFmtId="0" fontId="29" fillId="0" borderId="16" xfId="3" applyFont="1" applyBorder="1" applyAlignment="1">
      <alignment horizontal="right" vertical="center"/>
    </xf>
    <xf numFmtId="0" fontId="28" fillId="0" borderId="1" xfId="3" applyFont="1" applyBorder="1" applyAlignment="1">
      <alignment horizontal="justify" vertical="center" wrapText="1"/>
    </xf>
    <xf numFmtId="168" fontId="29" fillId="0" borderId="5" xfId="14" applyNumberFormat="1" applyFont="1" applyFill="1" applyBorder="1" applyAlignment="1">
      <alignment horizontal="right"/>
    </xf>
    <xf numFmtId="168" fontId="29" fillId="0" borderId="8" xfId="14" applyNumberFormat="1" applyFont="1" applyFill="1" applyBorder="1" applyAlignment="1">
      <alignment horizontal="right"/>
    </xf>
    <xf numFmtId="0" fontId="29" fillId="0" borderId="2" xfId="3" applyFont="1" applyBorder="1" applyAlignment="1">
      <alignment vertical="top" wrapText="1"/>
    </xf>
    <xf numFmtId="0" fontId="29" fillId="0" borderId="2" xfId="3" applyFont="1" applyBorder="1" applyAlignment="1">
      <alignment vertical="center" wrapText="1"/>
    </xf>
    <xf numFmtId="0" fontId="29" fillId="0" borderId="3" xfId="3" applyFont="1" applyBorder="1" applyAlignment="1">
      <alignment vertical="top" wrapText="1"/>
    </xf>
    <xf numFmtId="1" fontId="29" fillId="0" borderId="16" xfId="3" applyNumberFormat="1" applyFont="1" applyBorder="1" applyAlignment="1">
      <alignment horizontal="right" vertical="center"/>
    </xf>
    <xf numFmtId="0" fontId="28" fillId="0" borderId="4" xfId="3" applyFont="1" applyBorder="1" applyAlignment="1">
      <alignment horizontal="justify" vertical="center" wrapText="1"/>
    </xf>
    <xf numFmtId="168" fontId="29" fillId="0" borderId="4" xfId="3" applyNumberFormat="1" applyFont="1" applyBorder="1" applyAlignment="1">
      <alignment horizontal="center" vertical="center"/>
    </xf>
    <xf numFmtId="168" fontId="29" fillId="0" borderId="4" xfId="14" applyNumberFormat="1" applyFont="1" applyFill="1" applyBorder="1" applyAlignment="1">
      <alignment horizontal="right" vertical="center"/>
    </xf>
    <xf numFmtId="168" fontId="29" fillId="0" borderId="9" xfId="14" applyNumberFormat="1" applyFont="1" applyFill="1" applyBorder="1" applyAlignment="1">
      <alignment horizontal="right"/>
    </xf>
    <xf numFmtId="0" fontId="29" fillId="0" borderId="2" xfId="3" applyFont="1" applyBorder="1" applyAlignment="1">
      <alignment horizontal="justify" wrapText="1"/>
    </xf>
    <xf numFmtId="0" fontId="29" fillId="0" borderId="48" xfId="3" applyFont="1" applyBorder="1" applyAlignment="1">
      <alignment horizontal="center" vertical="top"/>
    </xf>
    <xf numFmtId="166" fontId="29" fillId="0" borderId="49" xfId="3" applyNumberFormat="1" applyFont="1" applyBorder="1" applyAlignment="1">
      <alignment horizontal="right"/>
    </xf>
    <xf numFmtId="0" fontId="29" fillId="0" borderId="61" xfId="3" applyFont="1" applyBorder="1" applyAlignment="1">
      <alignment horizontal="justify" vertical="top" wrapText="1"/>
    </xf>
    <xf numFmtId="3" fontId="29" fillId="0" borderId="61" xfId="3" applyNumberFormat="1" applyFont="1" applyBorder="1" applyAlignment="1">
      <alignment horizontal="center"/>
    </xf>
    <xf numFmtId="168" fontId="29" fillId="0" borderId="61" xfId="3" applyNumberFormat="1" applyFont="1" applyBorder="1" applyAlignment="1">
      <alignment horizontal="center"/>
    </xf>
    <xf numFmtId="168" fontId="29" fillId="0" borderId="60" xfId="14" applyNumberFormat="1" applyFont="1" applyFill="1" applyBorder="1" applyAlignment="1">
      <alignment horizontal="right"/>
    </xf>
    <xf numFmtId="168" fontId="29" fillId="0" borderId="61" xfId="14" applyNumberFormat="1" applyFont="1" applyFill="1" applyBorder="1" applyAlignment="1">
      <alignment horizontal="right"/>
    </xf>
    <xf numFmtId="168" fontId="29" fillId="0" borderId="19" xfId="14" applyNumberFormat="1" applyFont="1" applyFill="1" applyBorder="1" applyAlignment="1">
      <alignment horizontal="right"/>
    </xf>
    <xf numFmtId="166" fontId="29" fillId="0" borderId="16" xfId="3" applyNumberFormat="1" applyFont="1" applyBorder="1" applyAlignment="1">
      <alignment horizontal="right" vertical="center"/>
    </xf>
    <xf numFmtId="3" fontId="29" fillId="0" borderId="2" xfId="3" applyNumberFormat="1" applyFont="1" applyBorder="1" applyAlignment="1">
      <alignment horizontal="center" vertical="center"/>
    </xf>
    <xf numFmtId="168" fontId="29" fillId="0" borderId="2" xfId="3" applyNumberFormat="1" applyFont="1" applyBorder="1" applyAlignment="1">
      <alignment horizontal="center" vertical="center"/>
    </xf>
    <xf numFmtId="168" fontId="29" fillId="0" borderId="5" xfId="14" applyNumberFormat="1" applyFont="1" applyFill="1" applyBorder="1" applyAlignment="1">
      <alignment horizontal="right" vertical="center"/>
    </xf>
    <xf numFmtId="168" fontId="29" fillId="0" borderId="2" xfId="14" applyNumberFormat="1" applyFont="1" applyFill="1" applyBorder="1" applyAlignment="1">
      <alignment horizontal="right" vertical="center"/>
    </xf>
    <xf numFmtId="168" fontId="29" fillId="0" borderId="10" xfId="14" applyNumberFormat="1" applyFont="1" applyFill="1" applyBorder="1" applyAlignment="1">
      <alignment horizontal="right" vertical="center"/>
    </xf>
    <xf numFmtId="0" fontId="29" fillId="0" borderId="2" xfId="3" applyFont="1" applyBorder="1" applyAlignment="1">
      <alignment horizontal="justify" vertical="top"/>
    </xf>
    <xf numFmtId="0" fontId="29" fillId="0" borderId="4" xfId="3" applyFont="1" applyBorder="1" applyAlignment="1">
      <alignment horizontal="justify" vertical="top" wrapText="1"/>
    </xf>
    <xf numFmtId="3" fontId="29" fillId="0" borderId="4" xfId="3" applyNumberFormat="1" applyFont="1" applyBorder="1" applyAlignment="1">
      <alignment horizontal="center"/>
    </xf>
    <xf numFmtId="168" fontId="29" fillId="0" borderId="4" xfId="14" applyNumberFormat="1" applyFont="1" applyFill="1" applyBorder="1" applyAlignment="1">
      <alignment horizontal="right"/>
    </xf>
    <xf numFmtId="0" fontId="29" fillId="0" borderId="17" xfId="3" applyFont="1" applyBorder="1" applyAlignment="1">
      <alignment horizontal="right" vertical="top"/>
    </xf>
    <xf numFmtId="0" fontId="29" fillId="0" borderId="14" xfId="3" applyFont="1" applyBorder="1" applyAlignment="1">
      <alignment horizontal="center"/>
    </xf>
    <xf numFmtId="0" fontId="29" fillId="0" borderId="73" xfId="3" applyFont="1" applyBorder="1" applyAlignment="1">
      <alignment horizontal="center"/>
    </xf>
    <xf numFmtId="0" fontId="28" fillId="0" borderId="13" xfId="3" quotePrefix="1" applyFont="1" applyBorder="1" applyAlignment="1">
      <alignment horizontal="right" vertical="center"/>
    </xf>
    <xf numFmtId="0" fontId="29" fillId="0" borderId="73" xfId="3" quotePrefix="1" applyFont="1" applyBorder="1" applyAlignment="1">
      <alignment vertical="center"/>
    </xf>
    <xf numFmtId="168" fontId="29" fillId="0" borderId="13" xfId="14" quotePrefix="1" applyNumberFormat="1" applyFont="1" applyBorder="1" applyAlignment="1">
      <alignment vertical="center"/>
    </xf>
    <xf numFmtId="168" fontId="28" fillId="0" borderId="17" xfId="14" quotePrefix="1" applyNumberFormat="1" applyFont="1" applyBorder="1" applyAlignment="1">
      <alignment vertical="center"/>
    </xf>
    <xf numFmtId="168" fontId="29" fillId="0" borderId="17" xfId="14" quotePrefix="1" applyNumberFormat="1" applyFont="1" applyBorder="1" applyAlignment="1">
      <alignment vertical="center"/>
    </xf>
    <xf numFmtId="168" fontId="28" fillId="0" borderId="15" xfId="14" quotePrefix="1" applyNumberFormat="1" applyFont="1" applyBorder="1" applyAlignment="1">
      <alignment vertical="center"/>
    </xf>
    <xf numFmtId="0" fontId="23" fillId="0" borderId="0" xfId="15" applyFont="1" applyAlignment="1">
      <alignment horizontal="left" vertical="center"/>
    </xf>
    <xf numFmtId="165" fontId="28" fillId="0" borderId="19" xfId="3" applyNumberFormat="1" applyFont="1" applyBorder="1" applyAlignment="1">
      <alignment horizontal="center" vertical="center" wrapText="1"/>
    </xf>
    <xf numFmtId="165" fontId="28" fillId="0" borderId="80" xfId="13" applyNumberFormat="1" applyFont="1" applyBorder="1" applyAlignment="1">
      <alignment horizontal="center" vertical="center"/>
    </xf>
    <xf numFmtId="165" fontId="28" fillId="0" borderId="79" xfId="13" applyNumberFormat="1" applyFont="1" applyBorder="1" applyAlignment="1">
      <alignment horizontal="center" vertical="center"/>
    </xf>
    <xf numFmtId="165" fontId="28" fillId="0" borderId="81" xfId="13" applyNumberFormat="1" applyFont="1" applyBorder="1" applyAlignment="1">
      <alignment horizontal="center" vertical="center"/>
    </xf>
    <xf numFmtId="165" fontId="29" fillId="0" borderId="82" xfId="3" applyNumberFormat="1" applyFont="1" applyBorder="1" applyAlignment="1">
      <alignment horizontal="center"/>
    </xf>
    <xf numFmtId="165" fontId="29" fillId="0" borderId="83" xfId="3" applyNumberFormat="1" applyFont="1" applyBorder="1" applyAlignment="1">
      <alignment horizontal="center"/>
    </xf>
    <xf numFmtId="165" fontId="28" fillId="0" borderId="1" xfId="3" applyNumberFormat="1" applyFont="1" applyBorder="1" applyAlignment="1">
      <alignment horizontal="justify" vertical="top" wrapText="1"/>
    </xf>
    <xf numFmtId="165" fontId="29" fillId="0" borderId="1" xfId="3" applyNumberFormat="1" applyFont="1" applyBorder="1" applyAlignment="1">
      <alignment horizontal="center"/>
    </xf>
    <xf numFmtId="0" fontId="29" fillId="0" borderId="84" xfId="3" applyFont="1" applyBorder="1"/>
    <xf numFmtId="0" fontId="29" fillId="0" borderId="85" xfId="3" applyFont="1" applyBorder="1"/>
    <xf numFmtId="0" fontId="29" fillId="0" borderId="72" xfId="3" applyFont="1" applyBorder="1"/>
    <xf numFmtId="0" fontId="29" fillId="0" borderId="16" xfId="3" applyFont="1" applyBorder="1" applyAlignment="1">
      <alignment horizontal="center" vertical="top"/>
    </xf>
    <xf numFmtId="0" fontId="29" fillId="0" borderId="1" xfId="3" applyFont="1" applyBorder="1" applyAlignment="1">
      <alignment horizontal="left" vertical="top"/>
    </xf>
    <xf numFmtId="0" fontId="29" fillId="0" borderId="5" xfId="3" applyFont="1" applyBorder="1" applyAlignment="1">
      <alignment horizontal="left" vertical="top"/>
    </xf>
    <xf numFmtId="0" fontId="29" fillId="0" borderId="8" xfId="3" applyFont="1" applyBorder="1" applyAlignment="1">
      <alignment horizontal="left" vertical="top"/>
    </xf>
    <xf numFmtId="0" fontId="29" fillId="0" borderId="0" xfId="3" applyFont="1" applyAlignment="1">
      <alignment horizontal="left" vertical="top"/>
    </xf>
    <xf numFmtId="166" fontId="29" fillId="0" borderId="18" xfId="3" applyNumberFormat="1" applyFont="1" applyBorder="1" applyAlignment="1">
      <alignment horizontal="center" vertical="top"/>
    </xf>
    <xf numFmtId="0" fontId="29" fillId="0" borderId="1" xfId="3" applyFont="1" applyBorder="1" applyAlignment="1">
      <alignment horizontal="justify" vertical="top"/>
    </xf>
    <xf numFmtId="0" fontId="29" fillId="0" borderId="2" xfId="3" applyFont="1" applyBorder="1" applyAlignment="1">
      <alignment horizontal="left" vertical="top"/>
    </xf>
    <xf numFmtId="168" fontId="29" fillId="0" borderId="2" xfId="14" applyNumberFormat="1" applyFont="1" applyBorder="1" applyAlignment="1">
      <alignment horizontal="center"/>
    </xf>
    <xf numFmtId="0" fontId="29" fillId="0" borderId="2" xfId="14" applyNumberFormat="1" applyFont="1" applyBorder="1" applyAlignment="1">
      <alignment horizontal="center"/>
    </xf>
    <xf numFmtId="168" fontId="29" fillId="0" borderId="2" xfId="14" applyNumberFormat="1" applyFont="1" applyBorder="1"/>
    <xf numFmtId="168" fontId="29" fillId="0" borderId="6" xfId="14" applyNumberFormat="1" applyFont="1" applyBorder="1"/>
    <xf numFmtId="168" fontId="29" fillId="0" borderId="10" xfId="14" applyNumberFormat="1" applyFont="1" applyBorder="1"/>
    <xf numFmtId="168" fontId="29" fillId="0" borderId="1" xfId="14" applyNumberFormat="1" applyFont="1" applyBorder="1" applyAlignment="1">
      <alignment horizontal="center"/>
    </xf>
    <xf numFmtId="0" fontId="29" fillId="0" borderId="1" xfId="14" applyNumberFormat="1" applyFont="1" applyBorder="1" applyAlignment="1">
      <alignment horizontal="center"/>
    </xf>
    <xf numFmtId="168" fontId="29" fillId="0" borderId="5" xfId="14" applyNumberFormat="1" applyFont="1" applyBorder="1" applyAlignment="1">
      <alignment horizontal="center"/>
    </xf>
    <xf numFmtId="168" fontId="29" fillId="0" borderId="86" xfId="14" applyNumberFormat="1" applyFont="1" applyBorder="1" applyAlignment="1">
      <alignment horizontal="center"/>
    </xf>
    <xf numFmtId="168" fontId="29" fillId="0" borderId="87" xfId="14" applyNumberFormat="1" applyFont="1" applyBorder="1" applyAlignment="1">
      <alignment horizontal="center"/>
    </xf>
    <xf numFmtId="166" fontId="29" fillId="0" borderId="16" xfId="3" quotePrefix="1" applyNumberFormat="1" applyFont="1" applyBorder="1" applyAlignment="1">
      <alignment horizontal="right" vertical="top"/>
    </xf>
    <xf numFmtId="168" fontId="29" fillId="0" borderId="1" xfId="14" applyNumberFormat="1" applyFont="1" applyBorder="1" applyAlignment="1">
      <alignment horizontal="left" vertical="top"/>
    </xf>
    <xf numFmtId="168" fontId="29" fillId="0" borderId="5" xfId="14" applyNumberFormat="1" applyFont="1" applyBorder="1" applyAlignment="1">
      <alignment horizontal="left" vertical="top"/>
    </xf>
    <xf numFmtId="168" fontId="29" fillId="0" borderId="8" xfId="14" applyNumberFormat="1" applyFont="1" applyBorder="1" applyAlignment="1">
      <alignment horizontal="left" vertical="top"/>
    </xf>
    <xf numFmtId="2" fontId="29" fillId="0" borderId="18" xfId="3" applyNumberFormat="1" applyFont="1" applyBorder="1" applyAlignment="1">
      <alignment horizontal="center" vertical="top"/>
    </xf>
    <xf numFmtId="168" fontId="29" fillId="0" borderId="2" xfId="14" applyNumberFormat="1" applyFont="1" applyBorder="1" applyAlignment="1">
      <alignment horizontal="left"/>
    </xf>
    <xf numFmtId="0" fontId="29" fillId="0" borderId="2" xfId="3" applyFont="1" applyBorder="1" applyAlignment="1">
      <alignment horizontal="justify" vertical="center"/>
    </xf>
    <xf numFmtId="166" fontId="29" fillId="0" borderId="18" xfId="3" quotePrefix="1" applyNumberFormat="1" applyFont="1" applyBorder="1" applyAlignment="1">
      <alignment horizontal="center" vertical="top"/>
    </xf>
    <xf numFmtId="168" fontId="29" fillId="0" borderId="4" xfId="14" applyNumberFormat="1" applyFont="1" applyBorder="1" applyAlignment="1">
      <alignment horizontal="center"/>
    </xf>
    <xf numFmtId="0" fontId="29" fillId="0" borderId="4" xfId="14" applyNumberFormat="1" applyFont="1" applyBorder="1" applyAlignment="1">
      <alignment horizontal="center"/>
    </xf>
    <xf numFmtId="168" fontId="29" fillId="0" borderId="4" xfId="14" applyNumberFormat="1" applyFont="1" applyBorder="1" applyAlignment="1">
      <alignment horizontal="left" vertical="top"/>
    </xf>
    <xf numFmtId="168" fontId="29" fillId="0" borderId="9" xfId="14" applyNumberFormat="1" applyFont="1" applyBorder="1" applyAlignment="1">
      <alignment horizontal="left" vertical="top"/>
    </xf>
    <xf numFmtId="168" fontId="29" fillId="0" borderId="12" xfId="14" applyNumberFormat="1" applyFont="1" applyBorder="1" applyAlignment="1">
      <alignment horizontal="left" vertical="top"/>
    </xf>
    <xf numFmtId="166" fontId="29" fillId="0" borderId="16" xfId="3" applyNumberFormat="1" applyFont="1" applyBorder="1" applyAlignment="1">
      <alignment horizontal="right" vertical="top"/>
    </xf>
    <xf numFmtId="2" fontId="29" fillId="0" borderId="18" xfId="3" quotePrefix="1" applyNumberFormat="1" applyFont="1" applyBorder="1" applyAlignment="1">
      <alignment horizontal="center" vertical="top"/>
    </xf>
    <xf numFmtId="166" fontId="29" fillId="0" borderId="16" xfId="3" quotePrefix="1" applyNumberFormat="1" applyFont="1" applyBorder="1" applyAlignment="1">
      <alignment horizontal="right" vertical="center"/>
    </xf>
    <xf numFmtId="0" fontId="29" fillId="0" borderId="40" xfId="3" applyFont="1" applyBorder="1" applyAlignment="1">
      <alignment horizontal="center" vertical="top"/>
    </xf>
    <xf numFmtId="0" fontId="29" fillId="0" borderId="41" xfId="3" applyFont="1" applyBorder="1" applyAlignment="1">
      <alignment horizontal="right"/>
    </xf>
    <xf numFmtId="0" fontId="29" fillId="0" borderId="43" xfId="3" applyFont="1" applyBorder="1" applyAlignment="1">
      <alignment vertical="top"/>
    </xf>
    <xf numFmtId="0" fontId="29" fillId="0" borderId="43" xfId="3" applyFont="1" applyBorder="1" applyAlignment="1">
      <alignment horizontal="center"/>
    </xf>
    <xf numFmtId="168" fontId="29" fillId="0" borderId="43" xfId="14" applyNumberFormat="1" applyFont="1" applyBorder="1" applyAlignment="1">
      <alignment horizontal="left"/>
    </xf>
    <xf numFmtId="168" fontId="29" fillId="0" borderId="63" xfId="14" applyNumberFormat="1" applyFont="1" applyBorder="1" applyAlignment="1">
      <alignment horizontal="center"/>
    </xf>
    <xf numFmtId="168" fontId="29" fillId="0" borderId="43" xfId="14" applyNumberFormat="1" applyFont="1" applyBorder="1" applyAlignment="1">
      <alignment horizontal="center"/>
    </xf>
    <xf numFmtId="168" fontId="29" fillId="0" borderId="88" xfId="14" applyNumberFormat="1" applyFont="1" applyBorder="1" applyAlignment="1">
      <alignment horizontal="center"/>
    </xf>
    <xf numFmtId="2" fontId="29" fillId="0" borderId="16" xfId="3" applyNumberFormat="1" applyFont="1" applyBorder="1" applyAlignment="1">
      <alignment horizontal="right" vertical="top"/>
    </xf>
    <xf numFmtId="168" fontId="29" fillId="0" borderId="2" xfId="14" applyNumberFormat="1" applyFont="1" applyBorder="1" applyAlignment="1">
      <alignment horizontal="left" vertical="top"/>
    </xf>
    <xf numFmtId="0" fontId="29" fillId="0" borderId="3" xfId="3" applyFont="1" applyBorder="1" applyAlignment="1">
      <alignment horizontal="left" vertical="top"/>
    </xf>
    <xf numFmtId="168" fontId="29" fillId="0" borderId="3" xfId="14" applyNumberFormat="1" applyFont="1" applyBorder="1" applyAlignment="1">
      <alignment horizontal="center"/>
    </xf>
    <xf numFmtId="0" fontId="29" fillId="0" borderId="3" xfId="3" applyFont="1" applyBorder="1" applyAlignment="1">
      <alignment horizontal="left" vertical="center"/>
    </xf>
    <xf numFmtId="0" fontId="29" fillId="0" borderId="3" xfId="14" applyNumberFormat="1" applyFont="1" applyBorder="1" applyAlignment="1">
      <alignment horizontal="center"/>
    </xf>
    <xf numFmtId="168" fontId="29" fillId="0" borderId="3" xfId="14" applyNumberFormat="1" applyFont="1" applyBorder="1" applyAlignment="1">
      <alignment horizontal="left" vertical="top"/>
    </xf>
    <xf numFmtId="2" fontId="29" fillId="0" borderId="16" xfId="3" applyNumberFormat="1" applyFont="1" applyBorder="1" applyAlignment="1">
      <alignment horizontal="right" vertical="center"/>
    </xf>
    <xf numFmtId="0" fontId="29" fillId="0" borderId="89" xfId="3" applyFont="1" applyBorder="1" applyAlignment="1">
      <alignment horizontal="left" vertical="top"/>
    </xf>
    <xf numFmtId="168" fontId="29" fillId="0" borderId="89" xfId="14" applyNumberFormat="1" applyFont="1" applyBorder="1" applyAlignment="1">
      <alignment horizontal="center"/>
    </xf>
    <xf numFmtId="0" fontId="28" fillId="0" borderId="14" xfId="3" applyFont="1" applyBorder="1" applyAlignment="1">
      <alignment horizontal="center"/>
    </xf>
    <xf numFmtId="0" fontId="28" fillId="0" borderId="17" xfId="3" applyFont="1" applyBorder="1" applyAlignment="1">
      <alignment horizontal="center"/>
    </xf>
    <xf numFmtId="168" fontId="28" fillId="0" borderId="13" xfId="14" applyNumberFormat="1" applyFont="1" applyBorder="1" applyAlignment="1">
      <alignment horizontal="right" vertical="center"/>
    </xf>
    <xf numFmtId="168" fontId="28" fillId="0" borderId="13" xfId="14" applyNumberFormat="1" applyFont="1" applyBorder="1" applyAlignment="1">
      <alignment horizontal="center"/>
    </xf>
    <xf numFmtId="168" fontId="28" fillId="0" borderId="13" xfId="14" quotePrefix="1" applyNumberFormat="1" applyFont="1" applyBorder="1" applyAlignment="1">
      <alignment horizontal="center"/>
    </xf>
    <xf numFmtId="168" fontId="28" fillId="0" borderId="13" xfId="14" applyNumberFormat="1" applyFont="1" applyBorder="1"/>
    <xf numFmtId="168" fontId="28" fillId="0" borderId="15" xfId="14" applyNumberFormat="1" applyFont="1" applyBorder="1"/>
    <xf numFmtId="0" fontId="28" fillId="0" borderId="18" xfId="3" quotePrefix="1" applyFont="1" applyBorder="1" applyAlignment="1">
      <alignment horizontal="center"/>
    </xf>
    <xf numFmtId="0" fontId="28" fillId="0" borderId="16" xfId="3" quotePrefix="1" applyFont="1" applyBorder="1" applyAlignment="1">
      <alignment horizontal="center"/>
    </xf>
    <xf numFmtId="0" fontId="28" fillId="0" borderId="61" xfId="3" applyFont="1" applyBorder="1" applyAlignment="1">
      <alignment horizontal="left" vertical="center"/>
    </xf>
    <xf numFmtId="168" fontId="29" fillId="0" borderId="61" xfId="14" applyNumberFormat="1" applyFont="1" applyBorder="1" applyAlignment="1">
      <alignment horizontal="center"/>
    </xf>
    <xf numFmtId="168" fontId="29" fillId="0" borderId="61" xfId="14" applyNumberFormat="1" applyFont="1" applyBorder="1"/>
    <xf numFmtId="168" fontId="29" fillId="0" borderId="60" xfId="14" applyNumberFormat="1" applyFont="1" applyBorder="1"/>
    <xf numFmtId="168" fontId="29" fillId="0" borderId="19" xfId="14" applyNumberFormat="1" applyFont="1" applyBorder="1"/>
    <xf numFmtId="0" fontId="29" fillId="0" borderId="18" xfId="3" applyFont="1" applyBorder="1" applyAlignment="1">
      <alignment horizontal="center"/>
    </xf>
    <xf numFmtId="0" fontId="29" fillId="0" borderId="16" xfId="3" applyFont="1" applyBorder="1" applyAlignment="1">
      <alignment horizontal="center"/>
    </xf>
    <xf numFmtId="168" fontId="29" fillId="0" borderId="1" xfId="14" applyNumberFormat="1" applyFont="1" applyBorder="1"/>
    <xf numFmtId="168" fontId="29" fillId="0" borderId="5" xfId="14" applyNumberFormat="1" applyFont="1" applyBorder="1"/>
    <xf numFmtId="168" fontId="29" fillId="0" borderId="8" xfId="14" applyNumberFormat="1" applyFont="1" applyBorder="1"/>
    <xf numFmtId="0" fontId="29" fillId="0" borderId="2" xfId="3" applyFont="1" applyBorder="1" applyAlignment="1">
      <alignment horizontal="left" vertical="center"/>
    </xf>
    <xf numFmtId="168" fontId="29" fillId="0" borderId="2" xfId="14" applyNumberFormat="1" applyFont="1" applyBorder="1" applyAlignment="1">
      <alignment horizontal="center" vertical="center"/>
    </xf>
    <xf numFmtId="168" fontId="29" fillId="0" borderId="3" xfId="14" applyNumberFormat="1" applyFont="1" applyBorder="1" applyAlignment="1">
      <alignment horizontal="center" vertical="center"/>
    </xf>
    <xf numFmtId="168" fontId="29" fillId="0" borderId="7" xfId="14" applyNumberFormat="1" applyFont="1" applyBorder="1"/>
    <xf numFmtId="168" fontId="29" fillId="0" borderId="11" xfId="14" applyNumberFormat="1" applyFont="1" applyBorder="1"/>
    <xf numFmtId="1" fontId="29" fillId="0" borderId="1" xfId="3" applyNumberFormat="1" applyFont="1" applyBorder="1" applyAlignment="1">
      <alignment horizontal="center" vertical="center"/>
    </xf>
    <xf numFmtId="168" fontId="29" fillId="0" borderId="16" xfId="14" applyNumberFormat="1" applyFont="1" applyFill="1" applyBorder="1" applyAlignment="1">
      <alignment horizontal="right" vertical="center"/>
    </xf>
    <xf numFmtId="168" fontId="29" fillId="0" borderId="8" xfId="3" applyNumberFormat="1" applyFont="1" applyBorder="1" applyAlignment="1">
      <alignment horizontal="right"/>
    </xf>
    <xf numFmtId="0" fontId="29" fillId="0" borderId="18" xfId="3" applyFont="1" applyBorder="1" applyAlignment="1">
      <alignment horizontal="right" vertical="center"/>
    </xf>
    <xf numFmtId="0" fontId="29" fillId="0" borderId="0" xfId="3" applyFont="1" applyAlignment="1">
      <alignment horizontal="right" vertical="center"/>
    </xf>
    <xf numFmtId="1" fontId="29" fillId="0" borderId="2" xfId="3" applyNumberFormat="1" applyFont="1" applyBorder="1" applyAlignment="1">
      <alignment horizontal="center"/>
    </xf>
    <xf numFmtId="168" fontId="29" fillId="0" borderId="90" xfId="14" applyNumberFormat="1" applyFont="1" applyFill="1" applyBorder="1" applyAlignment="1">
      <alignment horizontal="right"/>
    </xf>
    <xf numFmtId="0" fontId="29" fillId="0" borderId="40" xfId="3" applyFont="1" applyBorder="1" applyAlignment="1">
      <alignment horizontal="right" vertical="center"/>
    </xf>
    <xf numFmtId="0" fontId="29" fillId="0" borderId="41" xfId="3" applyFont="1" applyBorder="1" applyAlignment="1">
      <alignment horizontal="right" vertical="center"/>
    </xf>
    <xf numFmtId="0" fontId="29" fillId="0" borderId="56" xfId="3" applyFont="1" applyBorder="1" applyAlignment="1">
      <alignment horizontal="left" vertical="center"/>
    </xf>
    <xf numFmtId="0" fontId="29" fillId="0" borderId="56" xfId="3" applyFont="1" applyBorder="1" applyAlignment="1">
      <alignment horizontal="center"/>
    </xf>
    <xf numFmtId="1" fontId="29" fillId="0" borderId="56" xfId="3" applyNumberFormat="1" applyFont="1" applyBorder="1" applyAlignment="1">
      <alignment horizontal="center"/>
    </xf>
    <xf numFmtId="168" fontId="29" fillId="0" borderId="91" xfId="14" applyNumberFormat="1" applyFont="1" applyFill="1" applyBorder="1" applyAlignment="1">
      <alignment horizontal="right"/>
    </xf>
    <xf numFmtId="168" fontId="29" fillId="0" borderId="47" xfId="14" applyNumberFormat="1" applyFont="1" applyFill="1" applyBorder="1" applyAlignment="1">
      <alignment horizontal="right"/>
    </xf>
    <xf numFmtId="166" fontId="29" fillId="0" borderId="16" xfId="3" applyNumberFormat="1" applyFont="1" applyBorder="1" applyAlignment="1">
      <alignment horizontal="center" vertical="top"/>
    </xf>
    <xf numFmtId="0" fontId="29" fillId="0" borderId="1" xfId="3" applyFont="1" applyBorder="1" applyAlignment="1">
      <alignment horizontal="justify" vertical="center"/>
    </xf>
    <xf numFmtId="1" fontId="29" fillId="0" borderId="3" xfId="3" applyNumberFormat="1" applyFont="1" applyBorder="1" applyAlignment="1">
      <alignment horizontal="center"/>
    </xf>
    <xf numFmtId="168" fontId="29" fillId="0" borderId="92" xfId="14" applyNumberFormat="1" applyFont="1" applyFill="1" applyBorder="1" applyAlignment="1">
      <alignment horizontal="right"/>
    </xf>
    <xf numFmtId="0" fontId="29" fillId="0" borderId="1" xfId="3" applyFont="1" applyBorder="1" applyAlignment="1">
      <alignment horizontal="left"/>
    </xf>
    <xf numFmtId="0" fontId="29" fillId="0" borderId="2" xfId="3" applyFont="1" applyBorder="1" applyAlignment="1">
      <alignment horizontal="left"/>
    </xf>
    <xf numFmtId="0" fontId="29" fillId="0" borderId="3" xfId="3" applyFont="1" applyBorder="1" applyAlignment="1">
      <alignment horizontal="left"/>
    </xf>
    <xf numFmtId="168" fontId="29" fillId="0" borderId="3" xfId="14" applyNumberFormat="1" applyFont="1" applyBorder="1"/>
    <xf numFmtId="0" fontId="29" fillId="0" borderId="41" xfId="3" applyFont="1" applyBorder="1" applyAlignment="1">
      <alignment horizontal="right" vertical="top"/>
    </xf>
    <xf numFmtId="0" fontId="29" fillId="0" borderId="43" xfId="3" applyFont="1" applyBorder="1" applyAlignment="1">
      <alignment horizontal="justify" vertical="top"/>
    </xf>
    <xf numFmtId="0" fontId="29" fillId="0" borderId="43" xfId="14" applyNumberFormat="1" applyFont="1" applyBorder="1" applyAlignment="1">
      <alignment horizontal="center"/>
    </xf>
    <xf numFmtId="168" fontId="29" fillId="0" borderId="43" xfId="14" applyNumberFormat="1" applyFont="1" applyBorder="1"/>
    <xf numFmtId="168" fontId="29" fillId="0" borderId="63" xfId="14" applyNumberFormat="1" applyFont="1" applyBorder="1"/>
    <xf numFmtId="168" fontId="29" fillId="0" borderId="59" xfId="14" applyNumberFormat="1" applyFont="1" applyBorder="1"/>
    <xf numFmtId="168" fontId="28" fillId="0" borderId="13" xfId="14" applyNumberFormat="1" applyFont="1" applyBorder="1" applyAlignment="1"/>
    <xf numFmtId="168" fontId="28" fillId="0" borderId="13" xfId="14" quotePrefix="1" applyNumberFormat="1" applyFont="1" applyBorder="1" applyAlignment="1"/>
    <xf numFmtId="168" fontId="28" fillId="0" borderId="15" xfId="14" quotePrefix="1" applyNumberFormat="1" applyFont="1" applyBorder="1" applyAlignment="1">
      <alignment horizontal="center"/>
    </xf>
    <xf numFmtId="0" fontId="28" fillId="0" borderId="1" xfId="3" applyFont="1" applyBorder="1" applyAlignment="1">
      <alignment horizontal="justify" vertical="top" wrapText="1"/>
    </xf>
    <xf numFmtId="0" fontId="29" fillId="0" borderId="2" xfId="3" applyFont="1" applyBorder="1" applyAlignment="1">
      <alignment horizontal="justify" vertical="top" wrapText="1"/>
    </xf>
    <xf numFmtId="2" fontId="29" fillId="0" borderId="41" xfId="3" applyNumberFormat="1" applyFont="1" applyBorder="1" applyAlignment="1">
      <alignment horizontal="right" vertical="top"/>
    </xf>
    <xf numFmtId="0" fontId="29" fillId="0" borderId="43" xfId="3" applyFont="1" applyBorder="1" applyAlignment="1">
      <alignment horizontal="left"/>
    </xf>
    <xf numFmtId="0" fontId="29" fillId="0" borderId="1" xfId="3" quotePrefix="1" applyFont="1" applyBorder="1" applyAlignment="1">
      <alignment horizontal="justify" vertical="top" wrapText="1"/>
    </xf>
    <xf numFmtId="168" fontId="29" fillId="0" borderId="1" xfId="14" applyNumberFormat="1" applyFont="1" applyBorder="1" applyAlignment="1"/>
    <xf numFmtId="168" fontId="29" fillId="0" borderId="5" xfId="14" applyNumberFormat="1" applyFont="1" applyBorder="1" applyAlignment="1"/>
    <xf numFmtId="0" fontId="29" fillId="2" borderId="2" xfId="3" applyFont="1" applyFill="1" applyBorder="1" applyAlignment="1">
      <alignment horizontal="left"/>
    </xf>
    <xf numFmtId="0" fontId="29" fillId="0" borderId="1" xfId="3" quotePrefix="1" applyFont="1" applyBorder="1" applyAlignment="1">
      <alignment horizontal="left"/>
    </xf>
    <xf numFmtId="0" fontId="29" fillId="0" borderId="41" xfId="3" applyFont="1" applyBorder="1" applyAlignment="1">
      <alignment horizontal="center" vertical="top"/>
    </xf>
    <xf numFmtId="168" fontId="28" fillId="0" borderId="20" xfId="14" applyNumberFormat="1" applyFont="1" applyBorder="1" applyAlignment="1">
      <alignment horizontal="right" vertical="center"/>
    </xf>
    <xf numFmtId="168" fontId="28" fillId="0" borderId="20" xfId="14" applyNumberFormat="1" applyFont="1" applyBorder="1" applyAlignment="1"/>
    <xf numFmtId="168" fontId="28" fillId="0" borderId="17" xfId="14" applyNumberFormat="1" applyFont="1" applyBorder="1" applyAlignment="1">
      <alignment horizontal="center"/>
    </xf>
    <xf numFmtId="168" fontId="29" fillId="0" borderId="13" xfId="14" applyNumberFormat="1" applyFont="1" applyBorder="1"/>
    <xf numFmtId="168" fontId="28" fillId="0" borderId="93" xfId="14" applyNumberFormat="1" applyFont="1" applyBorder="1" applyAlignment="1">
      <alignment horizontal="center"/>
    </xf>
    <xf numFmtId="0" fontId="28" fillId="0" borderId="61" xfId="3" applyFont="1" applyBorder="1" applyAlignment="1">
      <alignment horizontal="justify"/>
    </xf>
    <xf numFmtId="165" fontId="29" fillId="0" borderId="2" xfId="3" applyNumberFormat="1" applyFont="1" applyBorder="1" applyAlignment="1">
      <alignment horizontal="justify" vertical="top"/>
    </xf>
    <xf numFmtId="168" fontId="28" fillId="0" borderId="20" xfId="14" applyNumberFormat="1" applyFont="1" applyBorder="1"/>
    <xf numFmtId="0" fontId="29" fillId="0" borderId="18" xfId="3" applyFont="1" applyBorder="1" applyAlignment="1">
      <alignment horizontal="left"/>
    </xf>
    <xf numFmtId="0" fontId="29" fillId="0" borderId="86" xfId="3" applyFont="1" applyBorder="1"/>
    <xf numFmtId="0" fontId="28" fillId="0" borderId="73" xfId="3" quotePrefix="1" applyFont="1" applyBorder="1" applyAlignment="1">
      <alignment horizontal="right" vertical="center"/>
    </xf>
    <xf numFmtId="0" fontId="25" fillId="0" borderId="0" xfId="29" applyFont="1" applyAlignment="1">
      <alignment horizontal="left" vertical="center"/>
    </xf>
    <xf numFmtId="0" fontId="25" fillId="0" borderId="0" xfId="29" applyFont="1" applyAlignment="1">
      <alignment vertical="center"/>
    </xf>
    <xf numFmtId="3" fontId="31" fillId="0" borderId="0" xfId="29" applyNumberFormat="1" applyFont="1" applyAlignment="1">
      <alignment horizontal="center" vertical="center" wrapText="1"/>
    </xf>
    <xf numFmtId="0" fontId="31" fillId="0" borderId="0" xfId="29" applyFont="1" applyAlignment="1">
      <alignment horizontal="center" vertical="center" wrapText="1"/>
    </xf>
    <xf numFmtId="0" fontId="25" fillId="0" borderId="0" xfId="29" applyFont="1" applyAlignment="1">
      <alignment horizontal="center" vertical="center"/>
    </xf>
    <xf numFmtId="0" fontId="28" fillId="0" borderId="96" xfId="29" applyFont="1" applyBorder="1" applyAlignment="1">
      <alignment horizontal="center" vertical="center"/>
    </xf>
    <xf numFmtId="3" fontId="28" fillId="0" borderId="96" xfId="29" applyNumberFormat="1" applyFont="1" applyBorder="1" applyAlignment="1">
      <alignment horizontal="center" vertical="center" wrapText="1"/>
    </xf>
    <xf numFmtId="3" fontId="28" fillId="0" borderId="101" xfId="29" applyNumberFormat="1" applyFont="1" applyBorder="1" applyAlignment="1">
      <alignment horizontal="center" vertical="center" wrapText="1"/>
    </xf>
    <xf numFmtId="0" fontId="29" fillId="0" borderId="101" xfId="29" applyFont="1" applyBorder="1" applyAlignment="1">
      <alignment horizontal="center" vertical="center"/>
    </xf>
    <xf numFmtId="0" fontId="28" fillId="0" borderId="101" xfId="29" applyFont="1" applyBorder="1" applyAlignment="1">
      <alignment horizontal="left" vertical="center" wrapText="1" indent="1"/>
    </xf>
    <xf numFmtId="3" fontId="29" fillId="0" borderId="101" xfId="29" applyNumberFormat="1" applyFont="1" applyBorder="1" applyAlignment="1">
      <alignment horizontal="center" vertical="center"/>
    </xf>
    <xf numFmtId="0" fontId="29" fillId="0" borderId="101" xfId="29" applyFont="1" applyBorder="1" applyAlignment="1">
      <alignment horizontal="center" vertical="center" wrapText="1"/>
    </xf>
    <xf numFmtId="3" fontId="29" fillId="0" borderId="101" xfId="29" applyNumberFormat="1" applyFont="1" applyBorder="1" applyAlignment="1">
      <alignment horizontal="center" vertical="center" wrapText="1"/>
    </xf>
    <xf numFmtId="0" fontId="31" fillId="0" borderId="0" xfId="29" applyFont="1" applyAlignment="1">
      <alignment horizontal="left" vertical="center"/>
    </xf>
    <xf numFmtId="0" fontId="31" fillId="0" borderId="0" xfId="29" applyFont="1" applyAlignment="1">
      <alignment horizontal="center" vertical="center"/>
    </xf>
    <xf numFmtId="0" fontId="31" fillId="0" borderId="0" xfId="29" applyFont="1" applyAlignment="1">
      <alignment horizontal="left" vertical="center" wrapText="1"/>
    </xf>
    <xf numFmtId="3" fontId="28" fillId="0" borderId="0" xfId="29" applyNumberFormat="1" applyFont="1" applyAlignment="1">
      <alignment horizontal="center" vertical="center" wrapText="1"/>
    </xf>
    <xf numFmtId="0" fontId="28" fillId="0" borderId="96" xfId="29" applyFont="1" applyBorder="1" applyAlignment="1">
      <alignment horizontal="left" vertical="center" wrapText="1" indent="1"/>
    </xf>
    <xf numFmtId="3" fontId="29" fillId="0" borderId="96" xfId="29" applyNumberFormat="1" applyFont="1" applyBorder="1" applyAlignment="1">
      <alignment horizontal="center" vertical="center" wrapText="1"/>
    </xf>
    <xf numFmtId="0" fontId="28" fillId="0" borderId="101" xfId="30" applyFont="1" applyBorder="1" applyAlignment="1">
      <alignment horizontal="left" vertical="center" wrapText="1" indent="1"/>
    </xf>
    <xf numFmtId="3" fontId="29" fillId="0" borderId="96" xfId="29" applyNumberFormat="1" applyFont="1" applyBorder="1" applyAlignment="1">
      <alignment horizontal="center" vertical="center"/>
    </xf>
    <xf numFmtId="0" fontId="29" fillId="0" borderId="96" xfId="29" applyFont="1" applyBorder="1" applyAlignment="1">
      <alignment horizontal="center" vertical="center"/>
    </xf>
    <xf numFmtId="0" fontId="28" fillId="0" borderId="96" xfId="29" applyFont="1" applyBorder="1" applyAlignment="1">
      <alignment horizontal="center" vertical="center" wrapText="1"/>
    </xf>
    <xf numFmtId="3" fontId="28" fillId="0" borderId="96" xfId="29" applyNumberFormat="1" applyFont="1" applyBorder="1" applyAlignment="1">
      <alignment horizontal="center" vertical="center"/>
    </xf>
    <xf numFmtId="0" fontId="29" fillId="0" borderId="0" xfId="29" applyFont="1" applyAlignment="1">
      <alignment horizontal="center" vertical="center"/>
    </xf>
    <xf numFmtId="0" fontId="29" fillId="0" borderId="0" xfId="29" applyFont="1" applyAlignment="1">
      <alignment vertical="center"/>
    </xf>
    <xf numFmtId="3" fontId="29" fillId="0" borderId="0" xfId="29" applyNumberFormat="1" applyFont="1" applyAlignment="1">
      <alignment vertical="center"/>
    </xf>
    <xf numFmtId="3" fontId="29" fillId="0" borderId="0" xfId="29" applyNumberFormat="1" applyFont="1" applyAlignment="1">
      <alignment horizontal="center" vertical="center"/>
    </xf>
    <xf numFmtId="0" fontId="29" fillId="0" borderId="0" xfId="29" applyFont="1" applyAlignment="1">
      <alignment vertical="center" wrapText="1"/>
    </xf>
    <xf numFmtId="0" fontId="28" fillId="0" borderId="0" xfId="29" applyFont="1" applyAlignment="1">
      <alignment vertical="center" wrapText="1"/>
    </xf>
    <xf numFmtId="0" fontId="26" fillId="0" borderId="0" xfId="29" applyFont="1" applyAlignment="1">
      <alignment vertical="center"/>
    </xf>
    <xf numFmtId="0" fontId="28" fillId="0" borderId="0" xfId="29" applyFont="1" applyAlignment="1">
      <alignment vertical="center"/>
    </xf>
    <xf numFmtId="0" fontId="1" fillId="0" borderId="0" xfId="29" applyFont="1"/>
    <xf numFmtId="0" fontId="1" fillId="0" borderId="0" xfId="29" applyFont="1" applyAlignment="1">
      <alignment vertical="center"/>
    </xf>
    <xf numFmtId="3" fontId="31" fillId="0" borderId="0" xfId="29" applyNumberFormat="1" applyFont="1" applyAlignment="1">
      <alignment horizontal="center" vertical="center"/>
    </xf>
    <xf numFmtId="9" fontId="31" fillId="0" borderId="0" xfId="31" applyFont="1" applyFill="1" applyBorder="1" applyAlignment="1">
      <alignment horizontal="center" vertical="center" wrapText="1"/>
    </xf>
    <xf numFmtId="3" fontId="25" fillId="0" borderId="0" xfId="29" applyNumberFormat="1" applyFont="1" applyAlignment="1">
      <alignment horizontal="center" vertical="center"/>
    </xf>
    <xf numFmtId="0" fontId="28" fillId="0" borderId="102" xfId="29" applyFont="1" applyBorder="1" applyAlignment="1">
      <alignment horizontal="center" vertical="center"/>
    </xf>
    <xf numFmtId="0" fontId="28" fillId="0" borderId="96" xfId="29" applyFont="1" applyBorder="1" applyAlignment="1">
      <alignment horizontal="justify" vertical="center" wrapText="1"/>
    </xf>
    <xf numFmtId="0" fontId="29" fillId="0" borderId="96" xfId="29" applyFont="1" applyBorder="1" applyAlignment="1">
      <alignment horizontal="center" vertical="center" wrapText="1"/>
    </xf>
    <xf numFmtId="3" fontId="25" fillId="7" borderId="0" xfId="29" applyNumberFormat="1" applyFont="1" applyFill="1" applyAlignment="1">
      <alignment horizontal="center" vertical="center"/>
    </xf>
    <xf numFmtId="3" fontId="31" fillId="7" borderId="0" xfId="29" applyNumberFormat="1" applyFont="1" applyFill="1" applyAlignment="1">
      <alignment horizontal="center" vertical="center"/>
    </xf>
    <xf numFmtId="0" fontId="25" fillId="7" borderId="0" xfId="29" applyFont="1" applyFill="1" applyAlignment="1">
      <alignment vertical="center"/>
    </xf>
    <xf numFmtId="1" fontId="29" fillId="0" borderId="96" xfId="29" applyNumberFormat="1" applyFont="1" applyBorder="1" applyAlignment="1">
      <alignment horizontal="center" vertical="center"/>
    </xf>
    <xf numFmtId="0" fontId="29" fillId="0" borderId="96" xfId="29" applyFont="1" applyBorder="1" applyAlignment="1">
      <alignment horizontal="justify" vertical="center" wrapText="1"/>
    </xf>
    <xf numFmtId="0" fontId="29" fillId="0" borderId="96" xfId="29" applyFont="1" applyBorder="1" applyAlignment="1">
      <alignment horizontal="left" vertical="center" wrapText="1"/>
    </xf>
    <xf numFmtId="0" fontId="29" fillId="0" borderId="96" xfId="29" applyFont="1" applyBorder="1" applyAlignment="1">
      <alignment horizontal="left" vertical="center"/>
    </xf>
    <xf numFmtId="0" fontId="1" fillId="0" borderId="96" xfId="32" applyFont="1" applyBorder="1" applyAlignment="1">
      <alignment vertical="center"/>
    </xf>
    <xf numFmtId="0" fontId="29" fillId="0" borderId="96" xfId="29" applyFont="1" applyBorder="1" applyAlignment="1">
      <alignment horizontal="justify" vertical="center"/>
    </xf>
    <xf numFmtId="0" fontId="25" fillId="3" borderId="0" xfId="29" applyFont="1" applyFill="1" applyAlignment="1">
      <alignment vertical="center"/>
    </xf>
    <xf numFmtId="0" fontId="25" fillId="2" borderId="0" xfId="29" applyFont="1" applyFill="1" applyAlignment="1">
      <alignment vertical="center"/>
    </xf>
    <xf numFmtId="0" fontId="1" fillId="0" borderId="96" xfId="29" applyFont="1" applyBorder="1" applyAlignment="1">
      <alignment horizontal="center" vertical="center"/>
    </xf>
    <xf numFmtId="0" fontId="29" fillId="0" borderId="96" xfId="29" applyFont="1" applyBorder="1" applyAlignment="1">
      <alignment vertical="center" wrapText="1"/>
    </xf>
    <xf numFmtId="0" fontId="29" fillId="0" borderId="96" xfId="32" applyFont="1" applyBorder="1" applyAlignment="1">
      <alignment horizontal="justify" vertical="center" wrapText="1"/>
    </xf>
    <xf numFmtId="1" fontId="29" fillId="0" borderId="96" xfId="32" applyNumberFormat="1" applyFont="1" applyBorder="1" applyAlignment="1">
      <alignment horizontal="center" vertical="center"/>
    </xf>
    <xf numFmtId="0" fontId="29" fillId="0" borderId="96" xfId="32" applyFont="1" applyBorder="1" applyAlignment="1">
      <alignment horizontal="center" vertical="center"/>
    </xf>
    <xf numFmtId="3" fontId="29" fillId="0" borderId="96" xfId="32" applyNumberFormat="1" applyFont="1" applyBorder="1" applyAlignment="1">
      <alignment horizontal="center" vertical="center"/>
    </xf>
    <xf numFmtId="3" fontId="29" fillId="0" borderId="98" xfId="32" applyNumberFormat="1" applyFont="1" applyBorder="1" applyAlignment="1">
      <alignment horizontal="center" vertical="center"/>
    </xf>
    <xf numFmtId="0" fontId="25" fillId="0" borderId="0" xfId="29" applyFont="1" applyAlignment="1">
      <alignment vertical="center" wrapText="1"/>
    </xf>
    <xf numFmtId="0" fontId="28" fillId="0" borderId="96" xfId="29" applyFont="1" applyBorder="1" applyAlignment="1">
      <alignment horizontal="left" vertical="center" wrapText="1"/>
    </xf>
    <xf numFmtId="0" fontId="31" fillId="0" borderId="0" xfId="29" applyFont="1" applyAlignment="1">
      <alignment horizontal="justify" vertical="center" wrapText="1"/>
    </xf>
    <xf numFmtId="0" fontId="25" fillId="0" borderId="0" xfId="29" applyFont="1" applyAlignment="1">
      <alignment horizontal="center" vertical="center" wrapText="1"/>
    </xf>
    <xf numFmtId="0" fontId="29" fillId="2" borderId="96" xfId="29" applyFont="1" applyFill="1" applyBorder="1" applyAlignment="1">
      <alignment vertical="center" wrapText="1"/>
    </xf>
    <xf numFmtId="0" fontId="28" fillId="0" borderId="96" xfId="29" applyFont="1" applyBorder="1" applyAlignment="1">
      <alignment horizontal="justify" vertical="center"/>
    </xf>
    <xf numFmtId="0" fontId="29" fillId="0" borderId="96" xfId="30" applyFont="1" applyBorder="1" applyAlignment="1">
      <alignment horizontal="justify" vertical="center" wrapText="1"/>
    </xf>
    <xf numFmtId="0" fontId="1" fillId="0" borderId="96" xfId="29" applyFont="1" applyBorder="1" applyAlignment="1">
      <alignment horizontal="center" vertical="center" wrapText="1"/>
    </xf>
    <xf numFmtId="0" fontId="38" fillId="0" borderId="96" xfId="29" applyFont="1" applyBorder="1" applyAlignment="1">
      <alignment horizontal="justify" vertical="center" wrapText="1"/>
    </xf>
    <xf numFmtId="0" fontId="25" fillId="0" borderId="0" xfId="29" applyFont="1"/>
    <xf numFmtId="0" fontId="29" fillId="0" borderId="96" xfId="30" applyFont="1" applyBorder="1" applyAlignment="1">
      <alignment horizontal="center" vertical="center"/>
    </xf>
    <xf numFmtId="3" fontId="29" fillId="0" borderId="96" xfId="30" applyNumberFormat="1" applyFont="1" applyBorder="1" applyAlignment="1">
      <alignment horizontal="center" vertical="center"/>
    </xf>
    <xf numFmtId="3" fontId="28" fillId="0" borderId="96" xfId="29" applyNumberFormat="1" applyFont="1" applyBorder="1" applyAlignment="1">
      <alignment vertical="center"/>
    </xf>
    <xf numFmtId="3" fontId="25" fillId="0" borderId="0" xfId="32" applyNumberFormat="1" applyFont="1" applyAlignment="1">
      <alignment horizontal="center" vertical="center"/>
    </xf>
    <xf numFmtId="3" fontId="31" fillId="0" borderId="0" xfId="32" applyNumberFormat="1" applyFont="1" applyAlignment="1">
      <alignment horizontal="center" vertical="center"/>
    </xf>
    <xf numFmtId="0" fontId="25" fillId="0" borderId="0" xfId="32" applyFont="1" applyAlignment="1">
      <alignment horizontal="center" vertical="center"/>
    </xf>
    <xf numFmtId="0" fontId="25" fillId="0" borderId="0" xfId="32" applyFont="1" applyAlignment="1">
      <alignment vertical="center"/>
    </xf>
    <xf numFmtId="3" fontId="31" fillId="0" borderId="0" xfId="30" applyNumberFormat="1" applyFont="1" applyAlignment="1">
      <alignment horizontal="center" vertical="center"/>
    </xf>
    <xf numFmtId="3" fontId="25" fillId="0" borderId="0" xfId="30" applyNumberFormat="1" applyFont="1" applyAlignment="1">
      <alignment horizontal="center" vertical="center"/>
    </xf>
    <xf numFmtId="0" fontId="25" fillId="0" borderId="0" xfId="30" applyFont="1" applyAlignment="1">
      <alignment horizontal="center" vertical="center"/>
    </xf>
    <xf numFmtId="0" fontId="31" fillId="0" borderId="0" xfId="30" applyFont="1" applyAlignment="1">
      <alignment horizontal="center" vertical="center" wrapText="1"/>
    </xf>
    <xf numFmtId="0" fontId="25" fillId="0" borderId="0" xfId="30" applyFont="1" applyAlignment="1">
      <alignment vertical="center"/>
    </xf>
    <xf numFmtId="168" fontId="28" fillId="0" borderId="96" xfId="14" applyNumberFormat="1" applyFont="1" applyBorder="1" applyAlignment="1">
      <alignment horizontal="center" wrapText="1"/>
    </xf>
    <xf numFmtId="168" fontId="29" fillId="0" borderId="96" xfId="20" applyNumberFormat="1" applyFont="1" applyBorder="1" applyAlignment="1">
      <alignment vertical="center"/>
    </xf>
    <xf numFmtId="4" fontId="29" fillId="0" borderId="96" xfId="20" applyNumberFormat="1" applyFont="1" applyBorder="1" applyAlignment="1">
      <alignment vertical="center" wrapText="1"/>
    </xf>
    <xf numFmtId="168" fontId="29" fillId="0" borderId="96" xfId="14" applyNumberFormat="1" applyFont="1" applyBorder="1" applyAlignment="1">
      <alignment vertical="center" wrapText="1"/>
    </xf>
    <xf numFmtId="4" fontId="29" fillId="0" borderId="96" xfId="14" applyNumberFormat="1" applyFont="1" applyBorder="1" applyAlignment="1">
      <alignment vertical="center" wrapText="1"/>
    </xf>
    <xf numFmtId="4" fontId="29" fillId="0" borderId="96" xfId="21" applyNumberFormat="1" applyFont="1" applyBorder="1" applyAlignment="1">
      <alignment vertical="center" wrapText="1"/>
    </xf>
    <xf numFmtId="2" fontId="29" fillId="2" borderId="96" xfId="22" applyNumberFormat="1" applyFont="1" applyFill="1" applyBorder="1" applyAlignment="1">
      <alignment horizontal="center" vertical="center" wrapText="1"/>
    </xf>
    <xf numFmtId="168" fontId="29" fillId="0" borderId="96" xfId="23" applyNumberFormat="1" applyFont="1" applyBorder="1" applyAlignment="1">
      <alignment vertical="center" wrapText="1"/>
    </xf>
    <xf numFmtId="4" fontId="29" fillId="0" borderId="96" xfId="23" applyNumberFormat="1" applyFont="1" applyBorder="1" applyAlignment="1">
      <alignment vertical="center" wrapText="1"/>
    </xf>
    <xf numFmtId="171" fontId="29" fillId="0" borderId="96" xfId="19" applyNumberFormat="1" applyFont="1" applyBorder="1" applyAlignment="1">
      <alignment horizontal="center" vertical="center"/>
    </xf>
    <xf numFmtId="4" fontId="25" fillId="0" borderId="96" xfId="14" applyNumberFormat="1" applyFont="1" applyBorder="1" applyAlignment="1">
      <alignment vertical="center" wrapText="1"/>
    </xf>
    <xf numFmtId="4" fontId="29" fillId="0" borderId="96" xfId="24" applyNumberFormat="1" applyFont="1" applyBorder="1" applyAlignment="1">
      <alignment vertical="center" wrapText="1"/>
    </xf>
    <xf numFmtId="4" fontId="25" fillId="0" borderId="96" xfId="24" applyNumberFormat="1" applyFont="1" applyBorder="1" applyAlignment="1">
      <alignment vertical="center" wrapText="1"/>
    </xf>
    <xf numFmtId="171" fontId="25" fillId="0" borderId="96" xfId="19" applyNumberFormat="1" applyFont="1" applyBorder="1" applyAlignment="1">
      <alignment horizontal="center" vertical="center" wrapText="1"/>
    </xf>
    <xf numFmtId="171" fontId="29" fillId="0" borderId="96" xfId="25" applyNumberFormat="1" applyFont="1" applyBorder="1" applyAlignment="1">
      <alignment horizontal="center" vertical="center"/>
    </xf>
    <xf numFmtId="4" fontId="25" fillId="0" borderId="96" xfId="22" applyNumberFormat="1" applyFont="1" applyBorder="1" applyAlignment="1">
      <alignment vertical="center" wrapText="1"/>
    </xf>
    <xf numFmtId="171" fontId="25" fillId="0" borderId="96" xfId="25" applyNumberFormat="1" applyFont="1" applyBorder="1" applyAlignment="1">
      <alignment horizontal="center" vertical="center" wrapText="1"/>
    </xf>
    <xf numFmtId="2" fontId="29" fillId="0" borderId="96" xfId="22" applyNumberFormat="1" applyFont="1" applyBorder="1" applyAlignment="1">
      <alignment horizontal="center" vertical="center" wrapText="1"/>
    </xf>
    <xf numFmtId="2" fontId="29" fillId="0" borderId="96" xfId="14" applyNumberFormat="1" applyFont="1" applyBorder="1" applyAlignment="1">
      <alignment horizontal="center" vertical="center" wrapText="1"/>
    </xf>
    <xf numFmtId="2" fontId="29" fillId="0" borderId="96" xfId="21" applyNumberFormat="1" applyFont="1" applyBorder="1" applyAlignment="1">
      <alignment horizontal="right" vertical="center" wrapText="1"/>
    </xf>
    <xf numFmtId="0" fontId="28" fillId="0" borderId="96" xfId="15" applyFont="1" applyBorder="1" applyAlignment="1">
      <alignment vertical="center"/>
    </xf>
    <xf numFmtId="170" fontId="29" fillId="0" borderId="96" xfId="19" applyNumberFormat="1" applyFont="1" applyBorder="1" applyAlignment="1">
      <alignment horizontal="right" vertical="center" wrapText="1"/>
    </xf>
    <xf numFmtId="4" fontId="29" fillId="0" borderId="96" xfId="26" applyNumberFormat="1" applyFont="1" applyBorder="1" applyAlignment="1">
      <alignment vertical="center" wrapText="1"/>
    </xf>
    <xf numFmtId="4" fontId="25" fillId="0" borderId="96" xfId="26" applyNumberFormat="1" applyFont="1" applyBorder="1" applyAlignment="1">
      <alignment vertical="center" wrapText="1"/>
    </xf>
    <xf numFmtId="2" fontId="29" fillId="0" borderId="96" xfId="21" applyNumberFormat="1" applyFont="1" applyBorder="1" applyAlignment="1">
      <alignment horizontal="center" vertical="center"/>
    </xf>
    <xf numFmtId="2" fontId="29" fillId="0" borderId="96" xfId="21" applyNumberFormat="1" applyFont="1" applyBorder="1" applyAlignment="1">
      <alignment horizontal="center" vertical="center" wrapText="1"/>
    </xf>
    <xf numFmtId="4" fontId="25" fillId="0" borderId="96" xfId="20" applyNumberFormat="1" applyFont="1" applyBorder="1" applyAlignment="1">
      <alignment vertical="center" wrapText="1"/>
    </xf>
    <xf numFmtId="4" fontId="29" fillId="0" borderId="96" xfId="27" applyNumberFormat="1" applyFont="1" applyBorder="1" applyAlignment="1">
      <alignment vertical="center" wrapText="1"/>
    </xf>
    <xf numFmtId="0" fontId="29" fillId="0" borderId="16" xfId="15" applyFont="1" applyBorder="1" applyAlignment="1">
      <alignment vertical="center" wrapText="1"/>
    </xf>
    <xf numFmtId="0" fontId="29" fillId="0" borderId="102" xfId="36" applyFont="1" applyBorder="1" applyAlignment="1">
      <alignment horizontal="justify" vertical="center" wrapText="1"/>
    </xf>
    <xf numFmtId="4" fontId="28" fillId="0" borderId="96" xfId="14" applyNumberFormat="1" applyFont="1" applyBorder="1" applyAlignment="1">
      <alignment horizontal="right" vertical="center" wrapText="1"/>
    </xf>
    <xf numFmtId="168" fontId="29" fillId="0" borderId="0" xfId="21" applyNumberFormat="1" applyFont="1" applyAlignment="1">
      <alignment horizontal="center" vertical="center"/>
    </xf>
    <xf numFmtId="168" fontId="29" fillId="0" borderId="0" xfId="21" applyNumberFormat="1" applyFont="1" applyAlignment="1">
      <alignment horizontal="left" vertical="center"/>
    </xf>
    <xf numFmtId="168" fontId="29" fillId="0" borderId="0" xfId="14" applyNumberFormat="1" applyFont="1" applyAlignment="1">
      <alignment vertical="center" wrapText="1"/>
    </xf>
    <xf numFmtId="168" fontId="28" fillId="0" borderId="98" xfId="21" applyNumberFormat="1" applyFont="1" applyBorder="1" applyAlignment="1">
      <alignment horizontal="center" vertical="center" wrapText="1"/>
    </xf>
    <xf numFmtId="168" fontId="28" fillId="0" borderId="96" xfId="21" applyNumberFormat="1" applyFont="1" applyBorder="1" applyAlignment="1">
      <alignment horizontal="center" vertical="center" wrapText="1"/>
    </xf>
    <xf numFmtId="4" fontId="29" fillId="0" borderId="102" xfId="21" applyNumberFormat="1" applyFont="1" applyBorder="1" applyAlignment="1">
      <alignment vertical="center" wrapText="1"/>
    </xf>
    <xf numFmtId="0" fontId="28" fillId="2" borderId="96" xfId="18" applyFont="1" applyFill="1" applyBorder="1" applyAlignment="1">
      <alignment horizontal="center" vertical="center" wrapText="1"/>
    </xf>
    <xf numFmtId="0" fontId="28" fillId="2" borderId="100" xfId="18" applyFont="1" applyFill="1" applyBorder="1" applyAlignment="1">
      <alignment horizontal="justify" vertical="center" wrapText="1"/>
    </xf>
    <xf numFmtId="2" fontId="29" fillId="0" borderId="97" xfId="22" applyNumberFormat="1" applyFont="1" applyBorder="1" applyAlignment="1">
      <alignment horizontal="center" vertical="center" wrapText="1"/>
    </xf>
    <xf numFmtId="0" fontId="29" fillId="0" borderId="97" xfId="15" applyFont="1" applyBorder="1" applyAlignment="1">
      <alignment horizontal="center" vertical="center" wrapText="1"/>
    </xf>
    <xf numFmtId="4" fontId="29" fillId="0" borderId="107" xfId="15" applyNumberFormat="1" applyFont="1" applyBorder="1" applyAlignment="1">
      <alignment horizontal="center" vertical="center" wrapText="1"/>
    </xf>
    <xf numFmtId="4" fontId="25" fillId="0" borderId="102" xfId="22" applyNumberFormat="1" applyFont="1" applyBorder="1" applyAlignment="1">
      <alignment horizontal="center" vertical="center" wrapText="1"/>
    </xf>
    <xf numFmtId="2" fontId="29" fillId="2" borderId="96" xfId="27" applyNumberFormat="1" applyFont="1" applyFill="1" applyBorder="1" applyAlignment="1">
      <alignment horizontal="right" vertical="center" wrapText="1"/>
    </xf>
    <xf numFmtId="2" fontId="29" fillId="2" borderId="99" xfId="27" applyNumberFormat="1" applyFont="1" applyFill="1" applyBorder="1" applyAlignment="1">
      <alignment horizontal="right" vertical="center" wrapText="1"/>
    </xf>
    <xf numFmtId="4" fontId="28" fillId="0" borderId="96" xfId="21" applyNumberFormat="1" applyFont="1" applyBorder="1" applyAlignment="1">
      <alignment horizontal="left" vertical="center" wrapText="1"/>
    </xf>
    <xf numFmtId="168" fontId="28" fillId="0" borderId="0" xfId="21" applyNumberFormat="1" applyFont="1" applyAlignment="1">
      <alignment horizontal="center" vertical="center" wrapText="1"/>
    </xf>
    <xf numFmtId="168" fontId="28" fillId="0" borderId="0" xfId="21" applyNumberFormat="1" applyFont="1" applyAlignment="1">
      <alignment vertical="center" wrapText="1"/>
    </xf>
    <xf numFmtId="168" fontId="29" fillId="0" borderId="0" xfId="21" applyNumberFormat="1" applyFont="1" applyAlignment="1">
      <alignment horizontal="center" vertical="center" wrapText="1"/>
    </xf>
    <xf numFmtId="168" fontId="29" fillId="0" borderId="0" xfId="21" applyNumberFormat="1" applyFont="1" applyAlignment="1">
      <alignment vertical="center" wrapText="1"/>
    </xf>
    <xf numFmtId="170" fontId="29" fillId="0" borderId="0" xfId="19" applyNumberFormat="1" applyFont="1" applyAlignment="1">
      <alignment horizontal="left" vertical="center" wrapText="1"/>
    </xf>
    <xf numFmtId="168" fontId="29" fillId="0" borderId="0" xfId="27" applyNumberFormat="1" applyFont="1" applyAlignment="1">
      <alignment horizontal="center" vertical="center" wrapText="1"/>
    </xf>
    <xf numFmtId="168" fontId="29" fillId="0" borderId="0" xfId="27" applyNumberFormat="1" applyFont="1" applyAlignment="1">
      <alignment horizontal="left" vertical="center" wrapText="1"/>
    </xf>
    <xf numFmtId="170" fontId="29" fillId="0" borderId="0" xfId="19" applyNumberFormat="1" applyFont="1" applyAlignment="1">
      <alignment vertical="center" wrapText="1"/>
    </xf>
    <xf numFmtId="2" fontId="20" fillId="0" borderId="96" xfId="22" applyNumberFormat="1" applyFont="1" applyFill="1" applyBorder="1" applyAlignment="1">
      <alignment vertical="center" wrapText="1"/>
    </xf>
    <xf numFmtId="0" fontId="20" fillId="0" borderId="96" xfId="36" applyFont="1" applyBorder="1" applyAlignment="1">
      <alignment vertical="center" wrapText="1"/>
    </xf>
    <xf numFmtId="4" fontId="20" fillId="0" borderId="96" xfId="36" applyNumberFormat="1" applyFont="1" applyBorder="1" applyAlignment="1">
      <alignment vertical="center" wrapText="1"/>
    </xf>
    <xf numFmtId="0" fontId="19" fillId="0" borderId="101" xfId="36" applyFont="1" applyBorder="1" applyAlignment="1">
      <alignment horizontal="center" vertical="center" wrapText="1"/>
    </xf>
    <xf numFmtId="0" fontId="19" fillId="0" borderId="1" xfId="36" applyFont="1" applyBorder="1" applyAlignment="1">
      <alignment horizontal="center" vertical="center" wrapText="1"/>
    </xf>
    <xf numFmtId="0" fontId="19" fillId="0" borderId="102" xfId="36" applyFont="1" applyBorder="1" applyAlignment="1">
      <alignment horizontal="center" vertical="center" wrapText="1"/>
    </xf>
    <xf numFmtId="0" fontId="23" fillId="0" borderId="0" xfId="15" applyFont="1" applyAlignment="1">
      <alignment horizontal="left" vertical="center" wrapText="1"/>
    </xf>
    <xf numFmtId="0" fontId="9" fillId="0" borderId="0" xfId="15" applyFont="1" applyAlignment="1">
      <alignment horizontal="center" vertical="center"/>
    </xf>
    <xf numFmtId="165" fontId="10" fillId="0" borderId="0" xfId="15" applyNumberFormat="1" applyFont="1" applyAlignment="1">
      <alignment horizontal="center" vertical="center"/>
    </xf>
    <xf numFmtId="0" fontId="11" fillId="0" borderId="0" xfId="15" applyFont="1" applyAlignment="1">
      <alignment horizontal="center"/>
    </xf>
    <xf numFmtId="0" fontId="13" fillId="0" borderId="0" xfId="15" applyFont="1" applyAlignment="1">
      <alignment horizontal="center" wrapText="1"/>
    </xf>
    <xf numFmtId="0" fontId="13" fillId="0" borderId="0" xfId="15" applyFont="1" applyAlignment="1">
      <alignment horizontal="center"/>
    </xf>
    <xf numFmtId="165" fontId="14" fillId="0" borderId="0" xfId="15" applyNumberFormat="1" applyFont="1" applyAlignment="1">
      <alignment horizontal="center" vertical="center" wrapText="1"/>
    </xf>
    <xf numFmtId="0" fontId="28" fillId="0" borderId="104" xfId="33" applyFont="1" applyBorder="1" applyAlignment="1">
      <alignment horizontal="left" vertical="center"/>
    </xf>
    <xf numFmtId="0" fontId="28" fillId="0" borderId="103" xfId="33" applyFont="1" applyBorder="1" applyAlignment="1">
      <alignment horizontal="left" vertical="center"/>
    </xf>
    <xf numFmtId="0" fontId="28" fillId="0" borderId="105" xfId="33" applyFont="1" applyBorder="1" applyAlignment="1">
      <alignment horizontal="left" vertical="center"/>
    </xf>
    <xf numFmtId="0" fontId="28" fillId="0" borderId="5" xfId="33" applyFont="1" applyBorder="1" applyAlignment="1">
      <alignment horizontal="left" vertical="center"/>
    </xf>
    <xf numFmtId="0" fontId="28" fillId="0" borderId="0" xfId="33" applyFont="1" applyAlignment="1">
      <alignment horizontal="left" vertical="center"/>
    </xf>
    <xf numFmtId="0" fontId="28" fillId="0" borderId="16" xfId="33" applyFont="1" applyBorder="1" applyAlignment="1">
      <alignment horizontal="left" vertical="center"/>
    </xf>
    <xf numFmtId="0" fontId="28" fillId="0" borderId="106" xfId="33" applyFont="1" applyBorder="1" applyAlignment="1">
      <alignment horizontal="left" vertical="center"/>
    </xf>
    <xf numFmtId="0" fontId="28" fillId="0" borderId="97" xfId="33" applyFont="1" applyBorder="1" applyAlignment="1">
      <alignment horizontal="left" vertical="center"/>
    </xf>
    <xf numFmtId="0" fontId="28" fillId="0" borderId="107" xfId="33" applyFont="1" applyBorder="1" applyAlignment="1">
      <alignment horizontal="left" vertical="center"/>
    </xf>
    <xf numFmtId="0" fontId="28" fillId="5" borderId="96" xfId="33" applyFont="1" applyFill="1" applyBorder="1" applyAlignment="1">
      <alignment horizontal="right" vertical="center" wrapText="1"/>
    </xf>
    <xf numFmtId="0" fontId="28" fillId="5" borderId="96" xfId="33" applyFont="1" applyFill="1" applyBorder="1" applyAlignment="1">
      <alignment horizontal="center" vertical="center" wrapText="1"/>
    </xf>
    <xf numFmtId="0" fontId="33" fillId="0" borderId="104" xfId="33" applyFont="1" applyBorder="1" applyAlignment="1">
      <alignment horizontal="left" vertical="center"/>
    </xf>
    <xf numFmtId="0" fontId="33" fillId="0" borderId="103" xfId="33" applyFont="1" applyBorder="1" applyAlignment="1">
      <alignment horizontal="left" vertical="center"/>
    </xf>
    <xf numFmtId="0" fontId="33" fillId="0" borderId="105" xfId="33" applyFont="1" applyBorder="1" applyAlignment="1">
      <alignment horizontal="left" vertical="center"/>
    </xf>
    <xf numFmtId="0" fontId="33" fillId="0" borderId="5" xfId="33" applyFont="1" applyBorder="1" applyAlignment="1">
      <alignment horizontal="left" vertical="center"/>
    </xf>
    <xf numFmtId="0" fontId="33" fillId="0" borderId="0" xfId="33" applyFont="1" applyAlignment="1">
      <alignment horizontal="left" vertical="center"/>
    </xf>
    <xf numFmtId="0" fontId="33" fillId="0" borderId="16" xfId="33" applyFont="1" applyBorder="1" applyAlignment="1">
      <alignment horizontal="left" vertical="center"/>
    </xf>
    <xf numFmtId="0" fontId="33" fillId="0" borderId="106" xfId="33" applyFont="1" applyBorder="1" applyAlignment="1">
      <alignment horizontal="left" vertical="center"/>
    </xf>
    <xf numFmtId="0" fontId="33" fillId="0" borderId="97" xfId="33" applyFont="1" applyBorder="1" applyAlignment="1">
      <alignment horizontal="left" vertical="center"/>
    </xf>
    <xf numFmtId="0" fontId="33" fillId="0" borderId="107" xfId="33" applyFont="1" applyBorder="1" applyAlignment="1">
      <alignment horizontal="left" vertical="center"/>
    </xf>
    <xf numFmtId="0" fontId="17" fillId="0" borderId="0" xfId="16" applyFont="1" applyAlignment="1">
      <alignment horizontal="right"/>
    </xf>
    <xf numFmtId="0" fontId="19" fillId="0" borderId="0" xfId="16" applyFont="1" applyAlignment="1">
      <alignment horizontal="left"/>
    </xf>
    <xf numFmtId="3" fontId="29" fillId="0" borderId="0" xfId="15" applyNumberFormat="1" applyFont="1" applyAlignment="1">
      <alignment horizontal="left" vertical="center"/>
    </xf>
    <xf numFmtId="0" fontId="29" fillId="0" borderId="0" xfId="15" applyFont="1" applyAlignment="1">
      <alignment horizontal="left" vertical="center" wrapText="1"/>
    </xf>
    <xf numFmtId="0" fontId="28" fillId="0" borderId="99" xfId="18" applyFont="1" applyBorder="1" applyAlignment="1">
      <alignment horizontal="center" vertical="center" wrapText="1"/>
    </xf>
    <xf numFmtId="0" fontId="28" fillId="0" borderId="100" xfId="18" applyFont="1" applyBorder="1" applyAlignment="1">
      <alignment horizontal="center" vertical="center" wrapText="1"/>
    </xf>
    <xf numFmtId="168" fontId="28" fillId="0" borderId="101" xfId="14" applyNumberFormat="1" applyFont="1" applyBorder="1" applyAlignment="1">
      <alignment horizontal="center" wrapText="1"/>
    </xf>
    <xf numFmtId="168" fontId="28" fillId="0" borderId="102" xfId="14" applyNumberFormat="1" applyFont="1" applyBorder="1" applyAlignment="1">
      <alignment horizontal="center" wrapText="1"/>
    </xf>
    <xf numFmtId="168" fontId="28" fillId="0" borderId="101" xfId="14" applyNumberFormat="1" applyFont="1" applyBorder="1" applyAlignment="1">
      <alignment horizontal="center" vertical="center" wrapText="1"/>
    </xf>
    <xf numFmtId="168" fontId="28" fillId="0" borderId="102" xfId="14" applyNumberFormat="1" applyFont="1" applyBorder="1" applyAlignment="1">
      <alignment horizontal="center" vertical="center" wrapText="1"/>
    </xf>
    <xf numFmtId="0" fontId="28" fillId="0" borderId="98" xfId="18" applyFont="1" applyBorder="1" applyAlignment="1">
      <alignment horizontal="center" vertical="center" wrapText="1"/>
    </xf>
    <xf numFmtId="4" fontId="29" fillId="0" borderId="101" xfId="18" applyNumberFormat="1" applyFont="1" applyBorder="1" applyAlignment="1">
      <alignment horizontal="center" vertical="center" wrapText="1"/>
    </xf>
    <xf numFmtId="4" fontId="29" fillId="0" borderId="101" xfId="27" applyNumberFormat="1" applyFont="1" applyBorder="1" applyAlignment="1">
      <alignment horizontal="center" vertical="center" wrapText="1"/>
    </xf>
    <xf numFmtId="0" fontId="34" fillId="0" borderId="0" xfId="33" applyFont="1" applyAlignment="1">
      <alignment horizontal="left" vertical="center"/>
    </xf>
    <xf numFmtId="0" fontId="34" fillId="0" borderId="97" xfId="33" applyFont="1" applyBorder="1" applyAlignment="1">
      <alignment horizontal="left" vertical="center"/>
    </xf>
    <xf numFmtId="170" fontId="29" fillId="0" borderId="101" xfId="19" applyNumberFormat="1" applyFont="1" applyBorder="1" applyAlignment="1">
      <alignment horizontal="center" vertical="center" wrapText="1"/>
    </xf>
    <xf numFmtId="2" fontId="29" fillId="0" borderId="101" xfId="27" applyNumberFormat="1" applyFont="1" applyBorder="1" applyAlignment="1">
      <alignment horizontal="center" vertical="center" wrapText="1"/>
    </xf>
    <xf numFmtId="4" fontId="29" fillId="0" borderId="101" xfId="21" applyNumberFormat="1" applyFont="1" applyFill="1" applyBorder="1" applyAlignment="1">
      <alignment horizontal="center" vertical="center" wrapText="1"/>
    </xf>
    <xf numFmtId="4" fontId="29" fillId="0" borderId="1" xfId="21" applyNumberFormat="1" applyFont="1" applyFill="1" applyBorder="1" applyAlignment="1">
      <alignment horizontal="center" vertical="center" wrapText="1"/>
    </xf>
    <xf numFmtId="0" fontId="35" fillId="0" borderId="0" xfId="33" applyFont="1" applyAlignment="1">
      <alignment horizontal="left" vertical="center"/>
    </xf>
    <xf numFmtId="0" fontId="28" fillId="0" borderId="98" xfId="15" applyFont="1" applyBorder="1" applyAlignment="1">
      <alignment horizontal="center" vertical="center" wrapText="1"/>
    </xf>
    <xf numFmtId="0" fontId="28" fillId="0" borderId="99" xfId="15" applyFont="1" applyBorder="1" applyAlignment="1">
      <alignment horizontal="center" vertical="center" wrapText="1"/>
    </xf>
    <xf numFmtId="0" fontId="28" fillId="0" borderId="100" xfId="15" applyFont="1" applyBorder="1" applyAlignment="1">
      <alignment horizontal="center" vertical="center" wrapText="1"/>
    </xf>
    <xf numFmtId="2" fontId="29" fillId="0" borderId="101" xfId="21" applyNumberFormat="1" applyFont="1" applyFill="1" applyBorder="1" applyAlignment="1">
      <alignment horizontal="center" vertical="center" wrapText="1"/>
    </xf>
    <xf numFmtId="2" fontId="29" fillId="0" borderId="1" xfId="21" applyNumberFormat="1" applyFont="1" applyFill="1" applyBorder="1" applyAlignment="1">
      <alignment horizontal="center" vertical="center" wrapText="1"/>
    </xf>
    <xf numFmtId="0" fontId="29" fillId="0" borderId="101" xfId="15" applyFont="1" applyBorder="1" applyAlignment="1">
      <alignment horizontal="center" vertical="center" wrapText="1"/>
    </xf>
    <xf numFmtId="0" fontId="29" fillId="0" borderId="1" xfId="15" applyFont="1" applyBorder="1" applyAlignment="1">
      <alignment horizontal="center" vertical="center" wrapText="1"/>
    </xf>
    <xf numFmtId="4" fontId="20" fillId="0" borderId="101" xfId="36" applyNumberFormat="1" applyFont="1" applyBorder="1" applyAlignment="1">
      <alignment horizontal="center" vertical="center" wrapText="1"/>
    </xf>
    <xf numFmtId="4" fontId="20" fillId="0" borderId="1" xfId="36" applyNumberFormat="1" applyFont="1" applyBorder="1" applyAlignment="1">
      <alignment horizontal="center" vertical="center" wrapText="1"/>
    </xf>
    <xf numFmtId="4" fontId="20" fillId="0" borderId="102" xfId="36" applyNumberFormat="1" applyFont="1" applyBorder="1" applyAlignment="1">
      <alignment horizontal="center" vertical="center" wrapText="1"/>
    </xf>
    <xf numFmtId="4" fontId="20" fillId="0" borderId="101" xfId="22" applyNumberFormat="1" applyFont="1" applyFill="1" applyBorder="1" applyAlignment="1">
      <alignment horizontal="center" vertical="center" wrapText="1"/>
    </xf>
    <xf numFmtId="4" fontId="20" fillId="0" borderId="1" xfId="22" applyNumberFormat="1" applyFont="1" applyFill="1" applyBorder="1" applyAlignment="1">
      <alignment horizontal="center" vertical="center" wrapText="1"/>
    </xf>
    <xf numFmtId="4" fontId="20" fillId="0" borderId="102" xfId="22" applyNumberFormat="1" applyFont="1" applyFill="1" applyBorder="1" applyAlignment="1">
      <alignment horizontal="center" vertical="center" wrapText="1"/>
    </xf>
    <xf numFmtId="4" fontId="29" fillId="0" borderId="102" xfId="21" applyNumberFormat="1" applyFont="1" applyFill="1" applyBorder="1" applyAlignment="1">
      <alignment horizontal="center" vertical="center" wrapText="1"/>
    </xf>
    <xf numFmtId="2" fontId="29" fillId="0" borderId="96" xfId="21" applyNumberFormat="1" applyFont="1" applyFill="1" applyBorder="1" applyAlignment="1">
      <alignment horizontal="center" vertical="center" wrapText="1"/>
    </xf>
    <xf numFmtId="0" fontId="29" fillId="0" borderId="96" xfId="15" applyFont="1" applyBorder="1" applyAlignment="1">
      <alignment horizontal="center" vertical="center" wrapText="1"/>
    </xf>
    <xf numFmtId="168" fontId="28" fillId="0" borderId="98" xfId="21" applyNumberFormat="1" applyFont="1" applyBorder="1" applyAlignment="1">
      <alignment horizontal="center" vertical="center" wrapText="1"/>
    </xf>
    <xf numFmtId="168" fontId="28" fillId="0" borderId="96" xfId="21" applyNumberFormat="1" applyFont="1" applyBorder="1" applyAlignment="1">
      <alignment horizontal="center" vertical="center" wrapText="1"/>
    </xf>
    <xf numFmtId="4" fontId="29" fillId="0" borderId="101" xfId="21" applyNumberFormat="1" applyFont="1" applyBorder="1" applyAlignment="1">
      <alignment horizontal="center" vertical="center" wrapText="1"/>
    </xf>
    <xf numFmtId="4" fontId="29" fillId="0" borderId="1" xfId="21" applyNumberFormat="1" applyFont="1" applyBorder="1" applyAlignment="1">
      <alignment horizontal="center" vertical="center" wrapText="1"/>
    </xf>
    <xf numFmtId="4" fontId="29" fillId="0" borderId="102" xfId="21" applyNumberFormat="1" applyFont="1" applyBorder="1" applyAlignment="1">
      <alignment horizontal="center" vertical="center" wrapText="1"/>
    </xf>
    <xf numFmtId="2" fontId="29" fillId="0" borderId="101" xfId="21" applyNumberFormat="1" applyFont="1" applyBorder="1" applyAlignment="1">
      <alignment horizontal="center" vertical="center" wrapText="1"/>
    </xf>
    <xf numFmtId="2" fontId="29" fillId="0" borderId="1" xfId="21" applyNumberFormat="1" applyFont="1" applyBorder="1" applyAlignment="1">
      <alignment horizontal="center" vertical="center" wrapText="1"/>
    </xf>
    <xf numFmtId="2" fontId="29" fillId="0" borderId="102" xfId="21" applyNumberFormat="1" applyFont="1" applyBorder="1" applyAlignment="1">
      <alignment horizontal="center" vertical="center" wrapText="1"/>
    </xf>
    <xf numFmtId="0" fontId="29" fillId="0" borderId="102" xfId="15" applyFont="1" applyBorder="1" applyAlignment="1">
      <alignment horizontal="center" vertical="center" wrapText="1"/>
    </xf>
    <xf numFmtId="4" fontId="29" fillId="0" borderId="101" xfId="15" applyNumberFormat="1" applyFont="1" applyBorder="1" applyAlignment="1">
      <alignment horizontal="center" vertical="center" wrapText="1"/>
    </xf>
    <xf numFmtId="4" fontId="29" fillId="0" borderId="1" xfId="15" applyNumberFormat="1" applyFont="1" applyBorder="1" applyAlignment="1">
      <alignment horizontal="center" vertical="center" wrapText="1"/>
    </xf>
    <xf numFmtId="4" fontId="29" fillId="0" borderId="102" xfId="15" applyNumberFormat="1" applyFont="1" applyBorder="1" applyAlignment="1">
      <alignment horizontal="center" vertical="center" wrapText="1"/>
    </xf>
    <xf numFmtId="0" fontId="29" fillId="0" borderId="0" xfId="3" applyFont="1" applyAlignment="1">
      <alignment horizontal="center" vertical="center" wrapText="1"/>
    </xf>
    <xf numFmtId="3" fontId="28" fillId="0" borderId="33" xfId="3" applyNumberFormat="1" applyFont="1" applyBorder="1" applyAlignment="1">
      <alignment horizontal="center" vertical="center"/>
    </xf>
    <xf numFmtId="3" fontId="28" fillId="0" borderId="34" xfId="3" applyNumberFormat="1" applyFont="1" applyBorder="1" applyAlignment="1">
      <alignment horizontal="center" vertical="center"/>
    </xf>
    <xf numFmtId="3" fontId="28" fillId="0" borderId="38" xfId="3" applyNumberFormat="1" applyFont="1" applyBorder="1" applyAlignment="1">
      <alignment horizontal="center" vertical="center"/>
    </xf>
    <xf numFmtId="3" fontId="28" fillId="0" borderId="35" xfId="3" applyNumberFormat="1" applyFont="1" applyBorder="1" applyAlignment="1">
      <alignment horizontal="center" vertical="center"/>
    </xf>
    <xf numFmtId="165" fontId="28" fillId="0" borderId="48" xfId="3" applyNumberFormat="1" applyFont="1" applyBorder="1" applyAlignment="1">
      <alignment horizontal="center" vertical="center"/>
    </xf>
    <xf numFmtId="165" fontId="28" fillId="0" borderId="49" xfId="3" applyNumberFormat="1" applyFont="1" applyBorder="1" applyAlignment="1">
      <alignment horizontal="center" vertical="center"/>
    </xf>
    <xf numFmtId="0" fontId="28" fillId="0" borderId="94" xfId="3" applyFont="1" applyBorder="1" applyAlignment="1">
      <alignment horizontal="center" vertical="center"/>
    </xf>
    <xf numFmtId="0" fontId="28" fillId="0" borderId="95" xfId="3" applyFont="1" applyBorder="1" applyAlignment="1">
      <alignment horizontal="center" vertical="center"/>
    </xf>
    <xf numFmtId="0" fontId="29" fillId="0" borderId="0" xfId="3" applyFont="1" applyAlignment="1">
      <alignment horizontal="left" vertical="top" wrapText="1"/>
    </xf>
    <xf numFmtId="165" fontId="28" fillId="0" borderId="65" xfId="3" applyNumberFormat="1" applyFont="1" applyBorder="1" applyAlignment="1">
      <alignment horizontal="center" vertical="center"/>
    </xf>
    <xf numFmtId="165" fontId="28" fillId="0" borderId="77" xfId="3" applyNumberFormat="1" applyFont="1" applyBorder="1" applyAlignment="1">
      <alignment horizontal="center" vertical="center"/>
    </xf>
    <xf numFmtId="165" fontId="28" fillId="0" borderId="78" xfId="3" applyNumberFormat="1" applyFont="1" applyBorder="1" applyAlignment="1">
      <alignment horizontal="center" vertical="center"/>
    </xf>
    <xf numFmtId="165" fontId="28" fillId="0" borderId="61" xfId="3" applyNumberFormat="1" applyFont="1" applyBorder="1" applyAlignment="1">
      <alignment horizontal="center" vertical="center"/>
    </xf>
    <xf numFmtId="165" fontId="28" fillId="0" borderId="79" xfId="3" applyNumberFormat="1" applyFont="1" applyBorder="1" applyAlignment="1">
      <alignment horizontal="center" vertical="center"/>
    </xf>
    <xf numFmtId="0" fontId="26" fillId="0" borderId="0" xfId="33" applyFont="1" applyAlignment="1">
      <alignment horizontal="left" vertical="center"/>
    </xf>
    <xf numFmtId="165" fontId="28" fillId="0" borderId="74" xfId="3" applyNumberFormat="1" applyFont="1" applyBorder="1" applyAlignment="1">
      <alignment horizontal="center" vertical="center" wrapText="1"/>
    </xf>
    <xf numFmtId="165" fontId="28" fillId="0" borderId="75" xfId="3" applyNumberFormat="1" applyFont="1" applyBorder="1" applyAlignment="1">
      <alignment horizontal="center" vertical="center" wrapText="1"/>
    </xf>
    <xf numFmtId="165" fontId="28" fillId="0" borderId="76" xfId="3" applyNumberFormat="1" applyFont="1" applyBorder="1" applyAlignment="1">
      <alignment horizontal="center" vertical="center" wrapText="1"/>
    </xf>
    <xf numFmtId="0" fontId="29" fillId="0" borderId="14" xfId="3" applyFont="1" applyBorder="1" applyAlignment="1">
      <alignment horizontal="center" vertical="top"/>
    </xf>
    <xf numFmtId="0" fontId="29" fillId="0" borderId="17" xfId="3" applyFont="1" applyBorder="1" applyAlignment="1">
      <alignment horizontal="center" vertical="top"/>
    </xf>
    <xf numFmtId="165" fontId="28" fillId="0" borderId="61" xfId="3" applyNumberFormat="1" applyFont="1" applyBorder="1" applyAlignment="1">
      <alignment horizontal="center" vertical="center" wrapText="1"/>
    </xf>
    <xf numFmtId="165" fontId="28" fillId="0" borderId="79" xfId="3" applyNumberFormat="1" applyFont="1" applyBorder="1" applyAlignment="1">
      <alignment horizontal="center" vertical="center" wrapText="1"/>
    </xf>
    <xf numFmtId="165" fontId="28" fillId="0" borderId="67" xfId="3" applyNumberFormat="1" applyFont="1" applyBorder="1" applyAlignment="1">
      <alignment horizontal="center" vertical="center"/>
    </xf>
    <xf numFmtId="165" fontId="28" fillId="0" borderId="68" xfId="3" applyNumberFormat="1" applyFont="1" applyBorder="1" applyAlignment="1">
      <alignment horizontal="center" vertical="center"/>
    </xf>
    <xf numFmtId="0" fontId="29" fillId="0" borderId="103" xfId="29" applyFont="1" applyBorder="1" applyAlignment="1">
      <alignment horizontal="left" vertical="top" wrapText="1"/>
    </xf>
    <xf numFmtId="0" fontId="28" fillId="0" borderId="0" xfId="35" applyFont="1" applyAlignment="1">
      <alignment horizontal="left" vertical="center"/>
    </xf>
    <xf numFmtId="0" fontId="28" fillId="0" borderId="97" xfId="35" applyFont="1" applyBorder="1" applyAlignment="1">
      <alignment horizontal="left" vertical="center"/>
    </xf>
    <xf numFmtId="3" fontId="28" fillId="0" borderId="101" xfId="29" applyNumberFormat="1" applyFont="1" applyBorder="1" applyAlignment="1">
      <alignment horizontal="center" vertical="center" wrapText="1"/>
    </xf>
    <xf numFmtId="3" fontId="28" fillId="0" borderId="102" xfId="29" applyNumberFormat="1" applyFont="1" applyBorder="1" applyAlignment="1">
      <alignment horizontal="center" vertical="center" wrapText="1"/>
    </xf>
    <xf numFmtId="0" fontId="28" fillId="0" borderId="101" xfId="29" applyFont="1" applyBorder="1" applyAlignment="1">
      <alignment horizontal="center" vertical="center"/>
    </xf>
    <xf numFmtId="0" fontId="28" fillId="0" borderId="102" xfId="29" applyFont="1" applyBorder="1" applyAlignment="1">
      <alignment horizontal="center" vertical="center"/>
    </xf>
    <xf numFmtId="0" fontId="28" fillId="0" borderId="101" xfId="29" applyFont="1" applyBorder="1" applyAlignment="1">
      <alignment horizontal="left" vertical="center" wrapText="1"/>
    </xf>
    <xf numFmtId="0" fontId="28" fillId="0" borderId="102" xfId="29" applyFont="1" applyBorder="1" applyAlignment="1">
      <alignment horizontal="left" vertical="center" wrapText="1"/>
    </xf>
    <xf numFmtId="0" fontId="28" fillId="0" borderId="96" xfId="29" applyFont="1" applyBorder="1" applyAlignment="1">
      <alignment horizontal="center" vertical="center"/>
    </xf>
    <xf numFmtId="3" fontId="28" fillId="0" borderId="96" xfId="29" applyNumberFormat="1" applyFont="1" applyBorder="1" applyAlignment="1">
      <alignment horizontal="center" vertical="center" wrapText="1"/>
    </xf>
    <xf numFmtId="0" fontId="31" fillId="0" borderId="0" xfId="29" applyFont="1" applyAlignment="1">
      <alignment horizontal="center" vertical="center" wrapText="1"/>
    </xf>
    <xf numFmtId="3" fontId="31" fillId="0" borderId="0" xfId="29" applyNumberFormat="1" applyFont="1" applyAlignment="1">
      <alignment horizontal="center" vertical="center" wrapText="1"/>
    </xf>
    <xf numFmtId="0" fontId="28" fillId="0" borderId="101" xfId="29" applyFont="1" applyBorder="1" applyAlignment="1">
      <alignment horizontal="center" vertical="center" wrapText="1"/>
    </xf>
    <xf numFmtId="0" fontId="28" fillId="0" borderId="102" xfId="29" applyFont="1" applyBorder="1" applyAlignment="1">
      <alignment horizontal="center" vertical="center" wrapText="1"/>
    </xf>
    <xf numFmtId="3" fontId="31" fillId="0" borderId="0" xfId="29" applyNumberFormat="1" applyFont="1" applyAlignment="1">
      <alignment horizontal="center" vertical="center"/>
    </xf>
    <xf numFmtId="3" fontId="29" fillId="0" borderId="101" xfId="29" applyNumberFormat="1" applyFont="1" applyBorder="1" applyAlignment="1">
      <alignment horizontal="center" vertical="center"/>
    </xf>
    <xf numFmtId="3" fontId="29" fillId="0" borderId="102" xfId="29" applyNumberFormat="1" applyFont="1" applyBorder="1" applyAlignment="1">
      <alignment horizontal="center" vertical="center"/>
    </xf>
    <xf numFmtId="0" fontId="29" fillId="0" borderId="101" xfId="29" applyFont="1" applyBorder="1" applyAlignment="1">
      <alignment horizontal="center" vertical="center"/>
    </xf>
    <xf numFmtId="0" fontId="29" fillId="0" borderId="102" xfId="29" applyFont="1" applyBorder="1" applyAlignment="1">
      <alignment horizontal="center" vertical="center"/>
    </xf>
    <xf numFmtId="0" fontId="29" fillId="0" borderId="101" xfId="29" applyFont="1" applyBorder="1" applyAlignment="1">
      <alignment horizontal="center" vertical="center" wrapText="1"/>
    </xf>
    <xf numFmtId="0" fontId="29" fillId="0" borderId="102" xfId="29" applyFont="1" applyBorder="1" applyAlignment="1">
      <alignment horizontal="center" vertical="center" wrapText="1"/>
    </xf>
    <xf numFmtId="0" fontId="29" fillId="0" borderId="96" xfId="29" applyFont="1" applyBorder="1" applyAlignment="1">
      <alignment horizontal="center" vertical="center" wrapText="1"/>
    </xf>
    <xf numFmtId="0" fontId="28" fillId="0" borderId="96" xfId="29" applyFont="1" applyBorder="1" applyAlignment="1">
      <alignment horizontal="left" vertical="center" wrapText="1"/>
    </xf>
    <xf numFmtId="0" fontId="28" fillId="0" borderId="101" xfId="30" applyFont="1" applyBorder="1" applyAlignment="1">
      <alignment horizontal="left" vertical="center" wrapText="1"/>
    </xf>
    <xf numFmtId="0" fontId="28" fillId="0" borderId="102" xfId="30" applyFont="1" applyBorder="1" applyAlignment="1">
      <alignment horizontal="left" vertical="center" wrapText="1"/>
    </xf>
    <xf numFmtId="0" fontId="28" fillId="0" borderId="0" xfId="15" applyFont="1" applyAlignment="1">
      <alignment vertical="center"/>
    </xf>
  </cellXfs>
  <cellStyles count="37">
    <cellStyle name="Comma [0] 2" xfId="19" xr:uid="{6AA1E309-064A-4E3E-B8DA-B87BA3A6674E}"/>
    <cellStyle name="Comma [0] 2 2" xfId="25" xr:uid="{CB1A342A-9F67-43E0-937C-DEADFBF710D7}"/>
    <cellStyle name="Comma 13" xfId="17" xr:uid="{BCE7F71B-386B-4C59-B6CA-760C6300BA58}"/>
    <cellStyle name="Comma 13 4" xfId="34" xr:uid="{3EA8CDCF-FE08-40EA-B7DE-857C233C5BC7}"/>
    <cellStyle name="Comma 2" xfId="1" xr:uid="{00000000-0005-0000-0000-000000000000}"/>
    <cellStyle name="Comma 2 3" xfId="21" xr:uid="{B5B730BB-E35E-419B-A92D-D8E8BD0C4EC6}"/>
    <cellStyle name="Comma 2 3 2" xfId="22" xr:uid="{BAB66E64-7CA3-4E14-8291-2402E6FFCF5C}"/>
    <cellStyle name="Comma 2 3 2 2" xfId="26" xr:uid="{0AF67894-71EB-4585-8DC1-43EBC7E9F17A}"/>
    <cellStyle name="Comma 2 3 2 3" xfId="24" xr:uid="{E27E4644-2506-4C85-B887-47F7C4939CF6}"/>
    <cellStyle name="Comma 3" xfId="2" xr:uid="{00000000-0005-0000-0000-000001000000}"/>
    <cellStyle name="Comma 4" xfId="10" xr:uid="{00000000-0005-0000-0000-000002000000}"/>
    <cellStyle name="Comma 4 2" xfId="20" xr:uid="{95E34D46-7A99-4262-9AC4-1981D2147A57}"/>
    <cellStyle name="Comma 4 2 2" xfId="27" xr:uid="{E5D15FEB-31A6-4E7C-8C25-2B48DA74E893}"/>
    <cellStyle name="Comma 4 2 2 2" xfId="23" xr:uid="{CEA83857-30E2-4B89-AB7F-6598659DAD74}"/>
    <cellStyle name="Comma 5" xfId="14" xr:uid="{5671824C-EED3-42C6-82CE-51A0DF4A7DF7}"/>
    <cellStyle name="Normal" xfId="0" builtinId="0"/>
    <cellStyle name="Normal 10 2" xfId="15" xr:uid="{0558EAE6-2A3D-4D8A-9526-512BFB2684D9}"/>
    <cellStyle name="Normal 10 2 2" xfId="28" xr:uid="{59276A06-AC29-41C3-81B6-4DED539C5896}"/>
    <cellStyle name="Normal 10 2 2 2" xfId="36" xr:uid="{3C8C45AC-A5C5-4245-9B31-81104B820AD3}"/>
    <cellStyle name="Normal 11" xfId="29" xr:uid="{7088EBB8-C0BC-4944-BBE7-A01A69E97978}"/>
    <cellStyle name="Normal 11 3" xfId="35" xr:uid="{090B6145-4430-4615-ABA6-63244EDED20D}"/>
    <cellStyle name="Normal 19" xfId="16" xr:uid="{BC270A80-4A5B-4488-A997-1816A3E53F79}"/>
    <cellStyle name="Normal 19 4" xfId="33" xr:uid="{D2073DF7-99A5-4F9D-B564-82193C117B4D}"/>
    <cellStyle name="Normal 2" xfId="3" xr:uid="{00000000-0005-0000-0000-000005000000}"/>
    <cellStyle name="Normal 2 2" xfId="6" xr:uid="{00000000-0005-0000-0000-000006000000}"/>
    <cellStyle name="Normal 2 2 2" xfId="30" xr:uid="{202BFE02-0C60-43A4-861E-2579450D3728}"/>
    <cellStyle name="Normal 2 3" xfId="8" xr:uid="{00000000-0005-0000-0000-000007000000}"/>
    <cellStyle name="Normal 2 4" xfId="12" xr:uid="{584ABD9B-9876-4737-85E9-6372D6E30AE0}"/>
    <cellStyle name="Normal 3" xfId="4" xr:uid="{00000000-0005-0000-0000-000008000000}"/>
    <cellStyle name="Normal 4" xfId="7" xr:uid="{00000000-0005-0000-0000-000009000000}"/>
    <cellStyle name="Normal 5" xfId="9" xr:uid="{00000000-0005-0000-0000-00000A000000}"/>
    <cellStyle name="Normal 6" xfId="11" xr:uid="{00000000-0005-0000-0000-00000B000000}"/>
    <cellStyle name="Normal 7" xfId="18" xr:uid="{D2BCDE0A-6992-4337-A082-5FA33E71F940}"/>
    <cellStyle name="Normal 8" xfId="32" xr:uid="{605F553B-7F3C-4CF3-99B6-3F3EE3A7EF39}"/>
    <cellStyle name="Normal_Book1" xfId="13" xr:uid="{333EE7F9-F03D-4483-BD5A-4EF23F46066D}"/>
    <cellStyle name="Percent 2" xfId="5" xr:uid="{00000000-0005-0000-0000-00000D000000}"/>
    <cellStyle name="Percent 2 2" xfId="31" xr:uid="{81C7A00D-6C13-472B-B412-14404EC39A24}"/>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895350</xdr:colOff>
      <xdr:row>5</xdr:row>
      <xdr:rowOff>28576</xdr:rowOff>
    </xdr:from>
    <xdr:to>
      <xdr:col>5</xdr:col>
      <xdr:colOff>24559</xdr:colOff>
      <xdr:row>12</xdr:row>
      <xdr:rowOff>270</xdr:rowOff>
    </xdr:to>
    <xdr:pic>
      <xdr:nvPicPr>
        <xdr:cNvPr id="3" name="Picture 2">
          <a:extLst>
            <a:ext uri="{FF2B5EF4-FFF2-40B4-BE49-F238E27FC236}">
              <a16:creationId xmlns:a16="http://schemas.microsoft.com/office/drawing/2014/main" id="{10C0D2E4-8918-4482-B564-2575FA69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5350" y="1714501"/>
          <a:ext cx="4110784" cy="2162444"/>
        </a:xfrm>
        <a:prstGeom prst="rect">
          <a:avLst/>
        </a:prstGeom>
      </xdr:spPr>
    </xdr:pic>
    <xdr:clientData/>
  </xdr:twoCellAnchor>
  <xdr:twoCellAnchor editAs="oneCell">
    <xdr:from>
      <xdr:col>1</xdr:col>
      <xdr:colOff>29634</xdr:colOff>
      <xdr:row>17</xdr:row>
      <xdr:rowOff>8254</xdr:rowOff>
    </xdr:from>
    <xdr:to>
      <xdr:col>2</xdr:col>
      <xdr:colOff>525248</xdr:colOff>
      <xdr:row>19</xdr:row>
      <xdr:rowOff>186690</xdr:rowOff>
    </xdr:to>
    <xdr:pic>
      <xdr:nvPicPr>
        <xdr:cNvPr id="4" name="Picture 3">
          <a:extLst>
            <a:ext uri="{FF2B5EF4-FFF2-40B4-BE49-F238E27FC236}">
              <a16:creationId xmlns:a16="http://schemas.microsoft.com/office/drawing/2014/main" id="{72E96852-35B8-431D-9BB8-8B21F72527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13808" b="23888"/>
        <a:stretch>
          <a:fillRect/>
        </a:stretch>
      </xdr:blipFill>
      <xdr:spPr bwMode="auto">
        <a:xfrm>
          <a:off x="982134" y="5913754"/>
          <a:ext cx="1781489" cy="6546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669572</xdr:colOff>
      <xdr:row>5</xdr:row>
      <xdr:rowOff>28576</xdr:rowOff>
    </xdr:from>
    <xdr:to>
      <xdr:col>5</xdr:col>
      <xdr:colOff>176535</xdr:colOff>
      <xdr:row>11</xdr:row>
      <xdr:rowOff>928076</xdr:rowOff>
    </xdr:to>
    <xdr:pic>
      <xdr:nvPicPr>
        <xdr:cNvPr id="5" name="Picture 4">
          <a:extLst>
            <a:ext uri="{FF2B5EF4-FFF2-40B4-BE49-F238E27FC236}">
              <a16:creationId xmlns:a16="http://schemas.microsoft.com/office/drawing/2014/main" id="{657407BF-062F-42D4-BD97-1E31A3394F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9572" y="1704976"/>
          <a:ext cx="4488538" cy="2128225"/>
        </a:xfrm>
        <a:prstGeom prst="rect">
          <a:avLst/>
        </a:prstGeom>
      </xdr:spPr>
    </xdr:pic>
    <xdr:clientData/>
  </xdr:twoCellAnchor>
  <xdr:twoCellAnchor editAs="oneCell">
    <xdr:from>
      <xdr:col>3</xdr:col>
      <xdr:colOff>515058</xdr:colOff>
      <xdr:row>17</xdr:row>
      <xdr:rowOff>21167</xdr:rowOff>
    </xdr:from>
    <xdr:to>
      <xdr:col>4</xdr:col>
      <xdr:colOff>219429</xdr:colOff>
      <xdr:row>19</xdr:row>
      <xdr:rowOff>173972</xdr:rowOff>
    </xdr:to>
    <xdr:pic>
      <xdr:nvPicPr>
        <xdr:cNvPr id="6" name="Picture 5">
          <a:extLst>
            <a:ext uri="{FF2B5EF4-FFF2-40B4-BE49-F238E27FC236}">
              <a16:creationId xmlns:a16="http://schemas.microsoft.com/office/drawing/2014/main" id="{BA7BA285-E190-48CF-ACA2-75678B24F2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45938" y="5926667"/>
          <a:ext cx="628296" cy="6290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925287</xdr:colOff>
      <xdr:row>0</xdr:row>
      <xdr:rowOff>21773</xdr:rowOff>
    </xdr:from>
    <xdr:to>
      <xdr:col>11</xdr:col>
      <xdr:colOff>1415143</xdr:colOff>
      <xdr:row>1</xdr:row>
      <xdr:rowOff>3236</xdr:rowOff>
    </xdr:to>
    <xdr:pic>
      <xdr:nvPicPr>
        <xdr:cNvPr id="6" name="Picture 1">
          <a:extLst>
            <a:ext uri="{FF2B5EF4-FFF2-40B4-BE49-F238E27FC236}">
              <a16:creationId xmlns:a16="http://schemas.microsoft.com/office/drawing/2014/main" id="{AC9DAA5C-8A31-458C-809C-3CED026043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68401" y="21773"/>
          <a:ext cx="489856" cy="4862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944880</xdr:colOff>
      <xdr:row>0</xdr:row>
      <xdr:rowOff>16828</xdr:rowOff>
    </xdr:from>
    <xdr:to>
      <xdr:col>6</xdr:col>
      <xdr:colOff>225857</xdr:colOff>
      <xdr:row>4</xdr:row>
      <xdr:rowOff>125963</xdr:rowOff>
    </xdr:to>
    <xdr:pic>
      <xdr:nvPicPr>
        <xdr:cNvPr id="2" name="Picture 2">
          <a:extLst>
            <a:ext uri="{FF2B5EF4-FFF2-40B4-BE49-F238E27FC236}">
              <a16:creationId xmlns:a16="http://schemas.microsoft.com/office/drawing/2014/main" id="{9184A3AA-5BDD-4A17-B427-6B464B130F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8200" y="16828"/>
          <a:ext cx="909752" cy="8711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35859</xdr:colOff>
      <xdr:row>0</xdr:row>
      <xdr:rowOff>84758</xdr:rowOff>
    </xdr:from>
    <xdr:to>
      <xdr:col>4</xdr:col>
      <xdr:colOff>663389</xdr:colOff>
      <xdr:row>3</xdr:row>
      <xdr:rowOff>58397</xdr:rowOff>
    </xdr:to>
    <xdr:pic>
      <xdr:nvPicPr>
        <xdr:cNvPr id="5" name="Picture 1">
          <a:extLst>
            <a:ext uri="{FF2B5EF4-FFF2-40B4-BE49-F238E27FC236}">
              <a16:creationId xmlns:a16="http://schemas.microsoft.com/office/drawing/2014/main" id="{34EFD15D-0D66-4807-A26C-C49B2950F3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9318" y="84758"/>
          <a:ext cx="627530" cy="6308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91566</xdr:colOff>
      <xdr:row>0</xdr:row>
      <xdr:rowOff>47386</xdr:rowOff>
    </xdr:from>
    <xdr:to>
      <xdr:col>11</xdr:col>
      <xdr:colOff>743083</xdr:colOff>
      <xdr:row>3</xdr:row>
      <xdr:rowOff>109353</xdr:rowOff>
    </xdr:to>
    <xdr:pic>
      <xdr:nvPicPr>
        <xdr:cNvPr id="3" name="Picture 1">
          <a:extLst>
            <a:ext uri="{FF2B5EF4-FFF2-40B4-BE49-F238E27FC236}">
              <a16:creationId xmlns:a16="http://schemas.microsoft.com/office/drawing/2014/main" id="{31FEA293-9105-460E-BC85-7B12235F0F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64248" y="47386"/>
          <a:ext cx="651517" cy="6334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474489</xdr:colOff>
      <xdr:row>0</xdr:row>
      <xdr:rowOff>30476</xdr:rowOff>
    </xdr:from>
    <xdr:to>
      <xdr:col>11</xdr:col>
      <xdr:colOff>1013653</xdr:colOff>
      <xdr:row>2</xdr:row>
      <xdr:rowOff>168439</xdr:rowOff>
    </xdr:to>
    <xdr:pic>
      <xdr:nvPicPr>
        <xdr:cNvPr id="6" name="Picture 1">
          <a:extLst>
            <a:ext uri="{FF2B5EF4-FFF2-40B4-BE49-F238E27FC236}">
              <a16:creationId xmlns:a16="http://schemas.microsoft.com/office/drawing/2014/main" id="{43953861-C96E-4360-861A-B1F41C3B46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80889" y="30476"/>
          <a:ext cx="539164" cy="5475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1211285</xdr:colOff>
      <xdr:row>0</xdr:row>
      <xdr:rowOff>79169</xdr:rowOff>
    </xdr:from>
    <xdr:to>
      <xdr:col>12</xdr:col>
      <xdr:colOff>2109545</xdr:colOff>
      <xdr:row>5</xdr:row>
      <xdr:rowOff>1895</xdr:rowOff>
    </xdr:to>
    <xdr:pic>
      <xdr:nvPicPr>
        <xdr:cNvPr id="4" name="Picture 2">
          <a:extLst>
            <a:ext uri="{FF2B5EF4-FFF2-40B4-BE49-F238E27FC236}">
              <a16:creationId xmlns:a16="http://schemas.microsoft.com/office/drawing/2014/main" id="{73C4E68B-952B-46AA-AE32-0A7C943E26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91067" y="79169"/>
          <a:ext cx="898260" cy="9323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12</xdr:col>
      <xdr:colOff>1614055</xdr:colOff>
      <xdr:row>0</xdr:row>
      <xdr:rowOff>57398</xdr:rowOff>
    </xdr:from>
    <xdr:ext cx="803060" cy="764514"/>
    <xdr:pic>
      <xdr:nvPicPr>
        <xdr:cNvPr id="4" name="Picture 1">
          <a:extLst>
            <a:ext uri="{FF2B5EF4-FFF2-40B4-BE49-F238E27FC236}">
              <a16:creationId xmlns:a16="http://schemas.microsoft.com/office/drawing/2014/main" id="{2D0B5130-24D9-4788-A0D1-FDC5C59E79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30746" y="57398"/>
          <a:ext cx="803060" cy="76451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12</xdr:col>
      <xdr:colOff>891221</xdr:colOff>
      <xdr:row>0</xdr:row>
      <xdr:rowOff>82603</xdr:rowOff>
    </xdr:from>
    <xdr:to>
      <xdr:col>12</xdr:col>
      <xdr:colOff>1705382</xdr:colOff>
      <xdr:row>5</xdr:row>
      <xdr:rowOff>78764</xdr:rowOff>
    </xdr:to>
    <xdr:pic>
      <xdr:nvPicPr>
        <xdr:cNvPr id="3" name="Picture 1">
          <a:extLst>
            <a:ext uri="{FF2B5EF4-FFF2-40B4-BE49-F238E27FC236}">
              <a16:creationId xmlns:a16="http://schemas.microsoft.com/office/drawing/2014/main" id="{C2C84D72-2477-4599-A82F-40BC63F270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53878" y="82603"/>
          <a:ext cx="814161" cy="8438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728002</xdr:colOff>
      <xdr:row>0</xdr:row>
      <xdr:rowOff>91440</xdr:rowOff>
    </xdr:from>
    <xdr:to>
      <xdr:col>4</xdr:col>
      <xdr:colOff>1114095</xdr:colOff>
      <xdr:row>1</xdr:row>
      <xdr:rowOff>26670</xdr:rowOff>
    </xdr:to>
    <xdr:pic>
      <xdr:nvPicPr>
        <xdr:cNvPr id="5" name="Picture 1">
          <a:extLst>
            <a:ext uri="{FF2B5EF4-FFF2-40B4-BE49-F238E27FC236}">
              <a16:creationId xmlns:a16="http://schemas.microsoft.com/office/drawing/2014/main" id="{343A1E47-7A09-462C-931B-581405306E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28902" y="91440"/>
          <a:ext cx="386093" cy="3733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LAS%20GROUP\ATLAS%20WAREHOUSE(CURENT%20PROJECT)\BILLS\4th%20BI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Farooq%20Shaikh%20-%202014\Tenders\01%20BC%20Karachi%20&amp;%20Lahore\BC%20-%20RFP%20Karachi\00%20Submission\04%20FINAL%20SUBMISSION%20%2021-11-2014\x%20PROJECT%20MANAGERS%20001_BOQ_BC%20%2021-11-201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https://collierspk.sharepoint.com/Shared%20Documents/Sales/EY/Project%20Management/EY%20Karachi%20and%20Lahore%20-%20GC/Appendix%20B%20-%20Bill%20of%20Quantities/EY%20Lahore/EY%20Lahore_2nd%20Floor.xlsx" TargetMode="External"/><Relationship Id="rId1" Type="http://schemas.openxmlformats.org/officeDocument/2006/relationships/externalLinkPath" Target="EY%20Lahore_2nd%20Flo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TLE"/>
      <sheetName val="Grand Summary"/>
      <sheetName val="Summary Civil ID"/>
      <sheetName val="A-CIVIL"/>
      <sheetName val="B - Furniture"/>
      <sheetName val="HVAC"/>
      <sheetName val="PLUMBING"/>
      <sheetName val="FIRE"/>
      <sheetName val="Elect Summary"/>
      <sheetName val="Elect BOQ"/>
    </sheetNames>
    <sheetDataSet>
      <sheetData sheetId="0"/>
      <sheetData sheetId="1"/>
      <sheetData sheetId="2">
        <row r="10">
          <cell r="C10">
            <v>0</v>
          </cell>
          <cell r="D10">
            <v>0</v>
          </cell>
        </row>
      </sheetData>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3221F-02C6-40AA-BA4D-B9A54DC204F7}">
  <sheetPr>
    <tabColor theme="9"/>
  </sheetPr>
  <dimension ref="A1:G26"/>
  <sheetViews>
    <sheetView view="pageBreakPreview" topLeftCell="A3" zoomScaleNormal="100" zoomScaleSheetLayoutView="100" workbookViewId="0">
      <selection activeCell="E15" sqref="E15"/>
    </sheetView>
  </sheetViews>
  <sheetFormatPr defaultColWidth="8" defaultRowHeight="12.75" x14ac:dyDescent="0.2"/>
  <cols>
    <col min="1" max="1" width="12.5" style="1" customWidth="1"/>
    <col min="2" max="2" width="17.375" style="1" customWidth="1"/>
    <col min="3" max="4" width="12.5" style="1" customWidth="1"/>
    <col min="5" max="5" width="10.375" style="1" customWidth="1"/>
    <col min="6" max="6" width="14.5" style="1" customWidth="1"/>
    <col min="7" max="7" width="12.5" style="1" customWidth="1"/>
    <col min="8" max="16384" width="8" style="1"/>
  </cols>
  <sheetData>
    <row r="1" spans="1:7" ht="18.75" customHeight="1" x14ac:dyDescent="0.2"/>
    <row r="2" spans="1:7" ht="18.75" customHeight="1" x14ac:dyDescent="0.2"/>
    <row r="3" spans="1:7" ht="57.75" customHeight="1" x14ac:dyDescent="0.2">
      <c r="A3" s="757" t="s">
        <v>181</v>
      </c>
      <c r="B3" s="757"/>
      <c r="C3" s="757"/>
      <c r="D3" s="757"/>
      <c r="E3" s="757"/>
      <c r="F3" s="757"/>
    </row>
    <row r="4" spans="1:7" ht="18.75" customHeight="1" x14ac:dyDescent="0.2">
      <c r="A4" s="758" t="s">
        <v>182</v>
      </c>
      <c r="B4" s="758"/>
      <c r="C4" s="758"/>
      <c r="D4" s="758"/>
      <c r="E4" s="758"/>
      <c r="F4" s="758"/>
    </row>
    <row r="5" spans="1:7" ht="18.75" customHeight="1" x14ac:dyDescent="0.2"/>
    <row r="6" spans="1:7" ht="18.75" customHeight="1" x14ac:dyDescent="0.2"/>
    <row r="7" spans="1:7" ht="18.75" customHeight="1" x14ac:dyDescent="0.2"/>
    <row r="8" spans="1:7" ht="21.75" customHeight="1" x14ac:dyDescent="0.2">
      <c r="G8" s="2"/>
    </row>
    <row r="9" spans="1:7" ht="18.75" hidden="1" customHeight="1" x14ac:dyDescent="0.2">
      <c r="G9" s="3"/>
    </row>
    <row r="10" spans="1:7" ht="18.75" customHeight="1" x14ac:dyDescent="0.2"/>
    <row r="11" spans="1:7" ht="18.75" customHeight="1" x14ac:dyDescent="0.2"/>
    <row r="12" spans="1:7" ht="75.75" customHeight="1" x14ac:dyDescent="0.6">
      <c r="A12" s="759" t="s">
        <v>183</v>
      </c>
      <c r="B12" s="759"/>
      <c r="C12" s="759"/>
      <c r="D12" s="759"/>
      <c r="E12" s="759"/>
      <c r="F12" s="759"/>
      <c r="G12" s="4"/>
    </row>
    <row r="13" spans="1:7" ht="30" x14ac:dyDescent="0.4">
      <c r="A13" s="760" t="s">
        <v>515</v>
      </c>
      <c r="B13" s="761"/>
      <c r="C13" s="761"/>
      <c r="D13" s="761"/>
      <c r="E13" s="761"/>
      <c r="F13" s="761"/>
    </row>
    <row r="14" spans="1:7" ht="32.25" x14ac:dyDescent="0.2">
      <c r="A14" s="762" t="s">
        <v>513</v>
      </c>
      <c r="B14" s="762"/>
      <c r="C14" s="762"/>
      <c r="D14" s="762"/>
      <c r="E14" s="762"/>
      <c r="F14" s="762"/>
      <c r="G14" s="5"/>
    </row>
    <row r="15" spans="1:7" ht="52.5" customHeight="1" x14ac:dyDescent="0.2">
      <c r="C15" s="6"/>
      <c r="D15" s="6"/>
      <c r="E15" s="6"/>
      <c r="F15" s="6"/>
      <c r="G15" s="6"/>
    </row>
    <row r="16" spans="1:7" ht="18.75" customHeight="1" x14ac:dyDescent="0.2"/>
    <row r="17" spans="2:5" ht="18.75" customHeight="1" x14ac:dyDescent="0.2">
      <c r="B17" s="476" t="s">
        <v>184</v>
      </c>
      <c r="D17" s="756" t="s">
        <v>514</v>
      </c>
      <c r="E17" s="756"/>
    </row>
    <row r="18" spans="2:5" ht="18.75" customHeight="1" x14ac:dyDescent="0.2"/>
    <row r="19" spans="2:5" ht="18.75" customHeight="1" x14ac:dyDescent="0.2"/>
    <row r="20" spans="2:5" ht="18.75" customHeight="1" x14ac:dyDescent="0.2"/>
    <row r="21" spans="2:5" ht="18.75" customHeight="1" x14ac:dyDescent="0.2"/>
    <row r="22" spans="2:5" ht="18.75" customHeight="1" x14ac:dyDescent="0.2"/>
    <row r="23" spans="2:5" ht="18.75" customHeight="1" x14ac:dyDescent="0.2"/>
    <row r="24" spans="2:5" ht="18.75" customHeight="1" x14ac:dyDescent="0.2"/>
    <row r="25" spans="2:5" ht="18.75" customHeight="1" x14ac:dyDescent="0.2"/>
    <row r="26" spans="2:5" ht="18.75" customHeight="1" x14ac:dyDescent="0.2"/>
  </sheetData>
  <mergeCells count="6">
    <mergeCell ref="D17:E17"/>
    <mergeCell ref="A3:F3"/>
    <mergeCell ref="A4:F4"/>
    <mergeCell ref="A12:F12"/>
    <mergeCell ref="A13:F13"/>
    <mergeCell ref="A14:F14"/>
  </mergeCells>
  <printOptions horizontalCentered="1" verticalCentered="1"/>
  <pageMargins left="1.299212598425197" right="1.3385826771653544" top="0.74803149606299213" bottom="0.74803149606299213" header="0.31496062992125984" footer="0.31496062992125984"/>
  <pageSetup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3B45-339A-4AAE-86D8-E7CA78665A0B}">
  <sheetPr>
    <tabColor theme="3"/>
  </sheetPr>
  <dimension ref="A1:IC158"/>
  <sheetViews>
    <sheetView zoomScale="70" zoomScaleNormal="70" zoomScaleSheetLayoutView="100" workbookViewId="0">
      <pane xSplit="2" ySplit="2" topLeftCell="C105" activePane="bottomRight" state="frozen"/>
      <selection activeCell="T10" sqref="T10"/>
      <selection pane="topRight" activeCell="T10" sqref="T10"/>
      <selection pane="bottomLeft" activeCell="T10" sqref="T10"/>
      <selection pane="bottomRight" activeCell="I116" sqref="I116"/>
    </sheetView>
  </sheetViews>
  <sheetFormatPr defaultRowHeight="15" x14ac:dyDescent="0.2"/>
  <cols>
    <col min="1" max="1" width="5.75" style="640" customWidth="1"/>
    <col min="2" max="2" width="76.125" style="641" customWidth="1"/>
    <col min="3" max="3" width="5.75" style="640" customWidth="1"/>
    <col min="4" max="4" width="5.5" style="640" customWidth="1"/>
    <col min="5" max="5" width="10.75" style="643" customWidth="1"/>
    <col min="6" max="6" width="11.125" style="643" bestFit="1" customWidth="1"/>
    <col min="7" max="8" width="10.75" style="643" customWidth="1"/>
    <col min="9" max="11" width="11.125" style="643" bestFit="1" customWidth="1"/>
    <col min="12" max="12" width="20.75" style="643" customWidth="1"/>
    <col min="13" max="13" width="9.375" style="617" customWidth="1"/>
    <col min="14" max="14" width="9.125" style="617" customWidth="1"/>
    <col min="15" max="15" width="9.375" style="617" customWidth="1"/>
    <col min="16" max="16" width="9" style="617" customWidth="1"/>
    <col min="17" max="17" width="8.25" style="617" customWidth="1"/>
    <col min="18" max="18" width="6.625" style="617" customWidth="1"/>
    <col min="19" max="20" width="7.25" style="617" customWidth="1"/>
    <col min="21" max="21" width="9.25" style="617" customWidth="1"/>
    <col min="22" max="22" width="8.125" style="617" customWidth="1"/>
    <col min="23" max="23" width="9.375" style="617" customWidth="1"/>
    <col min="24" max="24" width="8.5" style="617" customWidth="1"/>
    <col min="25" max="25" width="7.75" style="617" customWidth="1"/>
    <col min="26" max="26" width="3.125" style="617" customWidth="1"/>
    <col min="27" max="27" width="9.375" style="617" customWidth="1"/>
    <col min="28" max="28" width="9.25" style="617" customWidth="1"/>
    <col min="29" max="29" width="9.125" style="617" customWidth="1"/>
    <col min="30" max="31" width="7.25" style="617" customWidth="1"/>
    <col min="32" max="32" width="3.125" style="617" customWidth="1"/>
    <col min="33" max="33" width="8.125" style="617" customWidth="1"/>
    <col min="34" max="35" width="7.25" style="617" customWidth="1"/>
    <col min="36" max="36" width="7.5" style="617" customWidth="1"/>
    <col min="37" max="37" width="8.125" style="617" customWidth="1"/>
    <col min="38" max="38" width="7.75" style="617" customWidth="1"/>
    <col min="39" max="41" width="7.25" style="617" customWidth="1"/>
    <col min="42" max="42" width="9" style="617" customWidth="1"/>
    <col min="43" max="43" width="7.25" style="617" bestFit="1" customWidth="1"/>
    <col min="44" max="253" width="8.75" style="617"/>
    <col min="254" max="254" width="5.75" style="617" customWidth="1"/>
    <col min="255" max="255" width="76.125" style="617" customWidth="1"/>
    <col min="256" max="256" width="5.75" style="617" customWidth="1"/>
    <col min="257" max="257" width="5.5" style="617" customWidth="1"/>
    <col min="258" max="262" width="10.75" style="617" customWidth="1"/>
    <col min="263" max="263" width="8.75" style="617" customWidth="1"/>
    <col min="264" max="264" width="8" style="617" customWidth="1"/>
    <col min="265" max="265" width="8.25" style="617" customWidth="1"/>
    <col min="266" max="266" width="7.75" style="617" customWidth="1"/>
    <col min="267" max="267" width="8.375" style="617" customWidth="1"/>
    <col min="268" max="268" width="9.125" style="617" customWidth="1"/>
    <col min="269" max="269" width="9.375" style="617" customWidth="1"/>
    <col min="270" max="270" width="9.125" style="617" customWidth="1"/>
    <col min="271" max="271" width="9.375" style="617" customWidth="1"/>
    <col min="272" max="272" width="9" style="617" customWidth="1"/>
    <col min="273" max="273" width="8.25" style="617" customWidth="1"/>
    <col min="274" max="274" width="6.625" style="617" customWidth="1"/>
    <col min="275" max="276" width="7.25" style="617" customWidth="1"/>
    <col min="277" max="277" width="9.25" style="617" customWidth="1"/>
    <col min="278" max="278" width="8.125" style="617" customWidth="1"/>
    <col min="279" max="279" width="9.375" style="617" customWidth="1"/>
    <col min="280" max="280" width="8.5" style="617" customWidth="1"/>
    <col min="281" max="281" width="7.75" style="617" customWidth="1"/>
    <col min="282" max="282" width="3.125" style="617" customWidth="1"/>
    <col min="283" max="283" width="9.375" style="617" customWidth="1"/>
    <col min="284" max="284" width="9.25" style="617" customWidth="1"/>
    <col min="285" max="285" width="9.125" style="617" customWidth="1"/>
    <col min="286" max="287" width="7.25" style="617" customWidth="1"/>
    <col min="288" max="288" width="3.125" style="617" customWidth="1"/>
    <col min="289" max="289" width="8.125" style="617" customWidth="1"/>
    <col min="290" max="291" width="7.25" style="617" customWidth="1"/>
    <col min="292" max="292" width="7.5" style="617" customWidth="1"/>
    <col min="293" max="293" width="8.125" style="617" customWidth="1"/>
    <col min="294" max="294" width="7.75" style="617" customWidth="1"/>
    <col min="295" max="297" width="7.25" style="617" customWidth="1"/>
    <col min="298" max="298" width="9" style="617" customWidth="1"/>
    <col min="299" max="299" width="7.25" style="617" bestFit="1" customWidth="1"/>
    <col min="300" max="509" width="8.75" style="617"/>
    <col min="510" max="510" width="5.75" style="617" customWidth="1"/>
    <col min="511" max="511" width="76.125" style="617" customWidth="1"/>
    <col min="512" max="512" width="5.75" style="617" customWidth="1"/>
    <col min="513" max="513" width="5.5" style="617" customWidth="1"/>
    <col min="514" max="518" width="10.75" style="617" customWidth="1"/>
    <col min="519" max="519" width="8.75" style="617" customWidth="1"/>
    <col min="520" max="520" width="8" style="617" customWidth="1"/>
    <col min="521" max="521" width="8.25" style="617" customWidth="1"/>
    <col min="522" max="522" width="7.75" style="617" customWidth="1"/>
    <col min="523" max="523" width="8.375" style="617" customWidth="1"/>
    <col min="524" max="524" width="9.125" style="617" customWidth="1"/>
    <col min="525" max="525" width="9.375" style="617" customWidth="1"/>
    <col min="526" max="526" width="9.125" style="617" customWidth="1"/>
    <col min="527" max="527" width="9.375" style="617" customWidth="1"/>
    <col min="528" max="528" width="9" style="617" customWidth="1"/>
    <col min="529" max="529" width="8.25" style="617" customWidth="1"/>
    <col min="530" max="530" width="6.625" style="617" customWidth="1"/>
    <col min="531" max="532" width="7.25" style="617" customWidth="1"/>
    <col min="533" max="533" width="9.25" style="617" customWidth="1"/>
    <col min="534" max="534" width="8.125" style="617" customWidth="1"/>
    <col min="535" max="535" width="9.375" style="617" customWidth="1"/>
    <col min="536" max="536" width="8.5" style="617" customWidth="1"/>
    <col min="537" max="537" width="7.75" style="617" customWidth="1"/>
    <col min="538" max="538" width="3.125" style="617" customWidth="1"/>
    <col min="539" max="539" width="9.375" style="617" customWidth="1"/>
    <col min="540" max="540" width="9.25" style="617" customWidth="1"/>
    <col min="541" max="541" width="9.125" style="617" customWidth="1"/>
    <col min="542" max="543" width="7.25" style="617" customWidth="1"/>
    <col min="544" max="544" width="3.125" style="617" customWidth="1"/>
    <col min="545" max="545" width="8.125" style="617" customWidth="1"/>
    <col min="546" max="547" width="7.25" style="617" customWidth="1"/>
    <col min="548" max="548" width="7.5" style="617" customWidth="1"/>
    <col min="549" max="549" width="8.125" style="617" customWidth="1"/>
    <col min="550" max="550" width="7.75" style="617" customWidth="1"/>
    <col min="551" max="553" width="7.25" style="617" customWidth="1"/>
    <col min="554" max="554" width="9" style="617" customWidth="1"/>
    <col min="555" max="555" width="7.25" style="617" bestFit="1" customWidth="1"/>
    <col min="556" max="765" width="8.75" style="617"/>
    <col min="766" max="766" width="5.75" style="617" customWidth="1"/>
    <col min="767" max="767" width="76.125" style="617" customWidth="1"/>
    <col min="768" max="768" width="5.75" style="617" customWidth="1"/>
    <col min="769" max="769" width="5.5" style="617" customWidth="1"/>
    <col min="770" max="774" width="10.75" style="617" customWidth="1"/>
    <col min="775" max="775" width="8.75" style="617" customWidth="1"/>
    <col min="776" max="776" width="8" style="617" customWidth="1"/>
    <col min="777" max="777" width="8.25" style="617" customWidth="1"/>
    <col min="778" max="778" width="7.75" style="617" customWidth="1"/>
    <col min="779" max="779" width="8.375" style="617" customWidth="1"/>
    <col min="780" max="780" width="9.125" style="617" customWidth="1"/>
    <col min="781" max="781" width="9.375" style="617" customWidth="1"/>
    <col min="782" max="782" width="9.125" style="617" customWidth="1"/>
    <col min="783" max="783" width="9.375" style="617" customWidth="1"/>
    <col min="784" max="784" width="9" style="617" customWidth="1"/>
    <col min="785" max="785" width="8.25" style="617" customWidth="1"/>
    <col min="786" max="786" width="6.625" style="617" customWidth="1"/>
    <col min="787" max="788" width="7.25" style="617" customWidth="1"/>
    <col min="789" max="789" width="9.25" style="617" customWidth="1"/>
    <col min="790" max="790" width="8.125" style="617" customWidth="1"/>
    <col min="791" max="791" width="9.375" style="617" customWidth="1"/>
    <col min="792" max="792" width="8.5" style="617" customWidth="1"/>
    <col min="793" max="793" width="7.75" style="617" customWidth="1"/>
    <col min="794" max="794" width="3.125" style="617" customWidth="1"/>
    <col min="795" max="795" width="9.375" style="617" customWidth="1"/>
    <col min="796" max="796" width="9.25" style="617" customWidth="1"/>
    <col min="797" max="797" width="9.125" style="617" customWidth="1"/>
    <col min="798" max="799" width="7.25" style="617" customWidth="1"/>
    <col min="800" max="800" width="3.125" style="617" customWidth="1"/>
    <col min="801" max="801" width="8.125" style="617" customWidth="1"/>
    <col min="802" max="803" width="7.25" style="617" customWidth="1"/>
    <col min="804" max="804" width="7.5" style="617" customWidth="1"/>
    <col min="805" max="805" width="8.125" style="617" customWidth="1"/>
    <col min="806" max="806" width="7.75" style="617" customWidth="1"/>
    <col min="807" max="809" width="7.25" style="617" customWidth="1"/>
    <col min="810" max="810" width="9" style="617" customWidth="1"/>
    <col min="811" max="811" width="7.25" style="617" bestFit="1" customWidth="1"/>
    <col min="812" max="1021" width="8.75" style="617"/>
    <col min="1022" max="1022" width="5.75" style="617" customWidth="1"/>
    <col min="1023" max="1023" width="76.125" style="617" customWidth="1"/>
    <col min="1024" max="1024" width="5.75" style="617" customWidth="1"/>
    <col min="1025" max="1025" width="5.5" style="617" customWidth="1"/>
    <col min="1026" max="1030" width="10.75" style="617" customWidth="1"/>
    <col min="1031" max="1031" width="8.75" style="617" customWidth="1"/>
    <col min="1032" max="1032" width="8" style="617" customWidth="1"/>
    <col min="1033" max="1033" width="8.25" style="617" customWidth="1"/>
    <col min="1034" max="1034" width="7.75" style="617" customWidth="1"/>
    <col min="1035" max="1035" width="8.375" style="617" customWidth="1"/>
    <col min="1036" max="1036" width="9.125" style="617" customWidth="1"/>
    <col min="1037" max="1037" width="9.375" style="617" customWidth="1"/>
    <col min="1038" max="1038" width="9.125" style="617" customWidth="1"/>
    <col min="1039" max="1039" width="9.375" style="617" customWidth="1"/>
    <col min="1040" max="1040" width="9" style="617" customWidth="1"/>
    <col min="1041" max="1041" width="8.25" style="617" customWidth="1"/>
    <col min="1042" max="1042" width="6.625" style="617" customWidth="1"/>
    <col min="1043" max="1044" width="7.25" style="617" customWidth="1"/>
    <col min="1045" max="1045" width="9.25" style="617" customWidth="1"/>
    <col min="1046" max="1046" width="8.125" style="617" customWidth="1"/>
    <col min="1047" max="1047" width="9.375" style="617" customWidth="1"/>
    <col min="1048" max="1048" width="8.5" style="617" customWidth="1"/>
    <col min="1049" max="1049" width="7.75" style="617" customWidth="1"/>
    <col min="1050" max="1050" width="3.125" style="617" customWidth="1"/>
    <col min="1051" max="1051" width="9.375" style="617" customWidth="1"/>
    <col min="1052" max="1052" width="9.25" style="617" customWidth="1"/>
    <col min="1053" max="1053" width="9.125" style="617" customWidth="1"/>
    <col min="1054" max="1055" width="7.25" style="617" customWidth="1"/>
    <col min="1056" max="1056" width="3.125" style="617" customWidth="1"/>
    <col min="1057" max="1057" width="8.125" style="617" customWidth="1"/>
    <col min="1058" max="1059" width="7.25" style="617" customWidth="1"/>
    <col min="1060" max="1060" width="7.5" style="617" customWidth="1"/>
    <col min="1061" max="1061" width="8.125" style="617" customWidth="1"/>
    <col min="1062" max="1062" width="7.75" style="617" customWidth="1"/>
    <col min="1063" max="1065" width="7.25" style="617" customWidth="1"/>
    <col min="1066" max="1066" width="9" style="617" customWidth="1"/>
    <col min="1067" max="1067" width="7.25" style="617" bestFit="1" customWidth="1"/>
    <col min="1068" max="1277" width="8.75" style="617"/>
    <col min="1278" max="1278" width="5.75" style="617" customWidth="1"/>
    <col min="1279" max="1279" width="76.125" style="617" customWidth="1"/>
    <col min="1280" max="1280" width="5.75" style="617" customWidth="1"/>
    <col min="1281" max="1281" width="5.5" style="617" customWidth="1"/>
    <col min="1282" max="1286" width="10.75" style="617" customWidth="1"/>
    <col min="1287" max="1287" width="8.75" style="617" customWidth="1"/>
    <col min="1288" max="1288" width="8" style="617" customWidth="1"/>
    <col min="1289" max="1289" width="8.25" style="617" customWidth="1"/>
    <col min="1290" max="1290" width="7.75" style="617" customWidth="1"/>
    <col min="1291" max="1291" width="8.375" style="617" customWidth="1"/>
    <col min="1292" max="1292" width="9.125" style="617" customWidth="1"/>
    <col min="1293" max="1293" width="9.375" style="617" customWidth="1"/>
    <col min="1294" max="1294" width="9.125" style="617" customWidth="1"/>
    <col min="1295" max="1295" width="9.375" style="617" customWidth="1"/>
    <col min="1296" max="1296" width="9" style="617" customWidth="1"/>
    <col min="1297" max="1297" width="8.25" style="617" customWidth="1"/>
    <col min="1298" max="1298" width="6.625" style="617" customWidth="1"/>
    <col min="1299" max="1300" width="7.25" style="617" customWidth="1"/>
    <col min="1301" max="1301" width="9.25" style="617" customWidth="1"/>
    <col min="1302" max="1302" width="8.125" style="617" customWidth="1"/>
    <col min="1303" max="1303" width="9.375" style="617" customWidth="1"/>
    <col min="1304" max="1304" width="8.5" style="617" customWidth="1"/>
    <col min="1305" max="1305" width="7.75" style="617" customWidth="1"/>
    <col min="1306" max="1306" width="3.125" style="617" customWidth="1"/>
    <col min="1307" max="1307" width="9.375" style="617" customWidth="1"/>
    <col min="1308" max="1308" width="9.25" style="617" customWidth="1"/>
    <col min="1309" max="1309" width="9.125" style="617" customWidth="1"/>
    <col min="1310" max="1311" width="7.25" style="617" customWidth="1"/>
    <col min="1312" max="1312" width="3.125" style="617" customWidth="1"/>
    <col min="1313" max="1313" width="8.125" style="617" customWidth="1"/>
    <col min="1314" max="1315" width="7.25" style="617" customWidth="1"/>
    <col min="1316" max="1316" width="7.5" style="617" customWidth="1"/>
    <col min="1317" max="1317" width="8.125" style="617" customWidth="1"/>
    <col min="1318" max="1318" width="7.75" style="617" customWidth="1"/>
    <col min="1319" max="1321" width="7.25" style="617" customWidth="1"/>
    <col min="1322" max="1322" width="9" style="617" customWidth="1"/>
    <col min="1323" max="1323" width="7.25" style="617" bestFit="1" customWidth="1"/>
    <col min="1324" max="1533" width="8.75" style="617"/>
    <col min="1534" max="1534" width="5.75" style="617" customWidth="1"/>
    <col min="1535" max="1535" width="76.125" style="617" customWidth="1"/>
    <col min="1536" max="1536" width="5.75" style="617" customWidth="1"/>
    <col min="1537" max="1537" width="5.5" style="617" customWidth="1"/>
    <col min="1538" max="1542" width="10.75" style="617" customWidth="1"/>
    <col min="1543" max="1543" width="8.75" style="617" customWidth="1"/>
    <col min="1544" max="1544" width="8" style="617" customWidth="1"/>
    <col min="1545" max="1545" width="8.25" style="617" customWidth="1"/>
    <col min="1546" max="1546" width="7.75" style="617" customWidth="1"/>
    <col min="1547" max="1547" width="8.375" style="617" customWidth="1"/>
    <col min="1548" max="1548" width="9.125" style="617" customWidth="1"/>
    <col min="1549" max="1549" width="9.375" style="617" customWidth="1"/>
    <col min="1550" max="1550" width="9.125" style="617" customWidth="1"/>
    <col min="1551" max="1551" width="9.375" style="617" customWidth="1"/>
    <col min="1552" max="1552" width="9" style="617" customWidth="1"/>
    <col min="1553" max="1553" width="8.25" style="617" customWidth="1"/>
    <col min="1554" max="1554" width="6.625" style="617" customWidth="1"/>
    <col min="1555" max="1556" width="7.25" style="617" customWidth="1"/>
    <col min="1557" max="1557" width="9.25" style="617" customWidth="1"/>
    <col min="1558" max="1558" width="8.125" style="617" customWidth="1"/>
    <col min="1559" max="1559" width="9.375" style="617" customWidth="1"/>
    <col min="1560" max="1560" width="8.5" style="617" customWidth="1"/>
    <col min="1561" max="1561" width="7.75" style="617" customWidth="1"/>
    <col min="1562" max="1562" width="3.125" style="617" customWidth="1"/>
    <col min="1563" max="1563" width="9.375" style="617" customWidth="1"/>
    <col min="1564" max="1564" width="9.25" style="617" customWidth="1"/>
    <col min="1565" max="1565" width="9.125" style="617" customWidth="1"/>
    <col min="1566" max="1567" width="7.25" style="617" customWidth="1"/>
    <col min="1568" max="1568" width="3.125" style="617" customWidth="1"/>
    <col min="1569" max="1569" width="8.125" style="617" customWidth="1"/>
    <col min="1570" max="1571" width="7.25" style="617" customWidth="1"/>
    <col min="1572" max="1572" width="7.5" style="617" customWidth="1"/>
    <col min="1573" max="1573" width="8.125" style="617" customWidth="1"/>
    <col min="1574" max="1574" width="7.75" style="617" customWidth="1"/>
    <col min="1575" max="1577" width="7.25" style="617" customWidth="1"/>
    <col min="1578" max="1578" width="9" style="617" customWidth="1"/>
    <col min="1579" max="1579" width="7.25" style="617" bestFit="1" customWidth="1"/>
    <col min="1580" max="1789" width="8.75" style="617"/>
    <col min="1790" max="1790" width="5.75" style="617" customWidth="1"/>
    <col min="1791" max="1791" width="76.125" style="617" customWidth="1"/>
    <col min="1792" max="1792" width="5.75" style="617" customWidth="1"/>
    <col min="1793" max="1793" width="5.5" style="617" customWidth="1"/>
    <col min="1794" max="1798" width="10.75" style="617" customWidth="1"/>
    <col min="1799" max="1799" width="8.75" style="617" customWidth="1"/>
    <col min="1800" max="1800" width="8" style="617" customWidth="1"/>
    <col min="1801" max="1801" width="8.25" style="617" customWidth="1"/>
    <col min="1802" max="1802" width="7.75" style="617" customWidth="1"/>
    <col min="1803" max="1803" width="8.375" style="617" customWidth="1"/>
    <col min="1804" max="1804" width="9.125" style="617" customWidth="1"/>
    <col min="1805" max="1805" width="9.375" style="617" customWidth="1"/>
    <col min="1806" max="1806" width="9.125" style="617" customWidth="1"/>
    <col min="1807" max="1807" width="9.375" style="617" customWidth="1"/>
    <col min="1808" max="1808" width="9" style="617" customWidth="1"/>
    <col min="1809" max="1809" width="8.25" style="617" customWidth="1"/>
    <col min="1810" max="1810" width="6.625" style="617" customWidth="1"/>
    <col min="1811" max="1812" width="7.25" style="617" customWidth="1"/>
    <col min="1813" max="1813" width="9.25" style="617" customWidth="1"/>
    <col min="1814" max="1814" width="8.125" style="617" customWidth="1"/>
    <col min="1815" max="1815" width="9.375" style="617" customWidth="1"/>
    <col min="1816" max="1816" width="8.5" style="617" customWidth="1"/>
    <col min="1817" max="1817" width="7.75" style="617" customWidth="1"/>
    <col min="1818" max="1818" width="3.125" style="617" customWidth="1"/>
    <col min="1819" max="1819" width="9.375" style="617" customWidth="1"/>
    <col min="1820" max="1820" width="9.25" style="617" customWidth="1"/>
    <col min="1821" max="1821" width="9.125" style="617" customWidth="1"/>
    <col min="1822" max="1823" width="7.25" style="617" customWidth="1"/>
    <col min="1824" max="1824" width="3.125" style="617" customWidth="1"/>
    <col min="1825" max="1825" width="8.125" style="617" customWidth="1"/>
    <col min="1826" max="1827" width="7.25" style="617" customWidth="1"/>
    <col min="1828" max="1828" width="7.5" style="617" customWidth="1"/>
    <col min="1829" max="1829" width="8.125" style="617" customWidth="1"/>
    <col min="1830" max="1830" width="7.75" style="617" customWidth="1"/>
    <col min="1831" max="1833" width="7.25" style="617" customWidth="1"/>
    <col min="1834" max="1834" width="9" style="617" customWidth="1"/>
    <col min="1835" max="1835" width="7.25" style="617" bestFit="1" customWidth="1"/>
    <col min="1836" max="2045" width="8.75" style="617"/>
    <col min="2046" max="2046" width="5.75" style="617" customWidth="1"/>
    <col min="2047" max="2047" width="76.125" style="617" customWidth="1"/>
    <col min="2048" max="2048" width="5.75" style="617" customWidth="1"/>
    <col min="2049" max="2049" width="5.5" style="617" customWidth="1"/>
    <col min="2050" max="2054" width="10.75" style="617" customWidth="1"/>
    <col min="2055" max="2055" width="8.75" style="617" customWidth="1"/>
    <col min="2056" max="2056" width="8" style="617" customWidth="1"/>
    <col min="2057" max="2057" width="8.25" style="617" customWidth="1"/>
    <col min="2058" max="2058" width="7.75" style="617" customWidth="1"/>
    <col min="2059" max="2059" width="8.375" style="617" customWidth="1"/>
    <col min="2060" max="2060" width="9.125" style="617" customWidth="1"/>
    <col min="2061" max="2061" width="9.375" style="617" customWidth="1"/>
    <col min="2062" max="2062" width="9.125" style="617" customWidth="1"/>
    <col min="2063" max="2063" width="9.375" style="617" customWidth="1"/>
    <col min="2064" max="2064" width="9" style="617" customWidth="1"/>
    <col min="2065" max="2065" width="8.25" style="617" customWidth="1"/>
    <col min="2066" max="2066" width="6.625" style="617" customWidth="1"/>
    <col min="2067" max="2068" width="7.25" style="617" customWidth="1"/>
    <col min="2069" max="2069" width="9.25" style="617" customWidth="1"/>
    <col min="2070" max="2070" width="8.125" style="617" customWidth="1"/>
    <col min="2071" max="2071" width="9.375" style="617" customWidth="1"/>
    <col min="2072" max="2072" width="8.5" style="617" customWidth="1"/>
    <col min="2073" max="2073" width="7.75" style="617" customWidth="1"/>
    <col min="2074" max="2074" width="3.125" style="617" customWidth="1"/>
    <col min="2075" max="2075" width="9.375" style="617" customWidth="1"/>
    <col min="2076" max="2076" width="9.25" style="617" customWidth="1"/>
    <col min="2077" max="2077" width="9.125" style="617" customWidth="1"/>
    <col min="2078" max="2079" width="7.25" style="617" customWidth="1"/>
    <col min="2080" max="2080" width="3.125" style="617" customWidth="1"/>
    <col min="2081" max="2081" width="8.125" style="617" customWidth="1"/>
    <col min="2082" max="2083" width="7.25" style="617" customWidth="1"/>
    <col min="2084" max="2084" width="7.5" style="617" customWidth="1"/>
    <col min="2085" max="2085" width="8.125" style="617" customWidth="1"/>
    <col min="2086" max="2086" width="7.75" style="617" customWidth="1"/>
    <col min="2087" max="2089" width="7.25" style="617" customWidth="1"/>
    <col min="2090" max="2090" width="9" style="617" customWidth="1"/>
    <col min="2091" max="2091" width="7.25" style="617" bestFit="1" customWidth="1"/>
    <col min="2092" max="2301" width="8.75" style="617"/>
    <col min="2302" max="2302" width="5.75" style="617" customWidth="1"/>
    <col min="2303" max="2303" width="76.125" style="617" customWidth="1"/>
    <col min="2304" max="2304" width="5.75" style="617" customWidth="1"/>
    <col min="2305" max="2305" width="5.5" style="617" customWidth="1"/>
    <col min="2306" max="2310" width="10.75" style="617" customWidth="1"/>
    <col min="2311" max="2311" width="8.75" style="617" customWidth="1"/>
    <col min="2312" max="2312" width="8" style="617" customWidth="1"/>
    <col min="2313" max="2313" width="8.25" style="617" customWidth="1"/>
    <col min="2314" max="2314" width="7.75" style="617" customWidth="1"/>
    <col min="2315" max="2315" width="8.375" style="617" customWidth="1"/>
    <col min="2316" max="2316" width="9.125" style="617" customWidth="1"/>
    <col min="2317" max="2317" width="9.375" style="617" customWidth="1"/>
    <col min="2318" max="2318" width="9.125" style="617" customWidth="1"/>
    <col min="2319" max="2319" width="9.375" style="617" customWidth="1"/>
    <col min="2320" max="2320" width="9" style="617" customWidth="1"/>
    <col min="2321" max="2321" width="8.25" style="617" customWidth="1"/>
    <col min="2322" max="2322" width="6.625" style="617" customWidth="1"/>
    <col min="2323" max="2324" width="7.25" style="617" customWidth="1"/>
    <col min="2325" max="2325" width="9.25" style="617" customWidth="1"/>
    <col min="2326" max="2326" width="8.125" style="617" customWidth="1"/>
    <col min="2327" max="2327" width="9.375" style="617" customWidth="1"/>
    <col min="2328" max="2328" width="8.5" style="617" customWidth="1"/>
    <col min="2329" max="2329" width="7.75" style="617" customWidth="1"/>
    <col min="2330" max="2330" width="3.125" style="617" customWidth="1"/>
    <col min="2331" max="2331" width="9.375" style="617" customWidth="1"/>
    <col min="2332" max="2332" width="9.25" style="617" customWidth="1"/>
    <col min="2333" max="2333" width="9.125" style="617" customWidth="1"/>
    <col min="2334" max="2335" width="7.25" style="617" customWidth="1"/>
    <col min="2336" max="2336" width="3.125" style="617" customWidth="1"/>
    <col min="2337" max="2337" width="8.125" style="617" customWidth="1"/>
    <col min="2338" max="2339" width="7.25" style="617" customWidth="1"/>
    <col min="2340" max="2340" width="7.5" style="617" customWidth="1"/>
    <col min="2341" max="2341" width="8.125" style="617" customWidth="1"/>
    <col min="2342" max="2342" width="7.75" style="617" customWidth="1"/>
    <col min="2343" max="2345" width="7.25" style="617" customWidth="1"/>
    <col min="2346" max="2346" width="9" style="617" customWidth="1"/>
    <col min="2347" max="2347" width="7.25" style="617" bestFit="1" customWidth="1"/>
    <col min="2348" max="2557" width="8.75" style="617"/>
    <col min="2558" max="2558" width="5.75" style="617" customWidth="1"/>
    <col min="2559" max="2559" width="76.125" style="617" customWidth="1"/>
    <col min="2560" max="2560" width="5.75" style="617" customWidth="1"/>
    <col min="2561" max="2561" width="5.5" style="617" customWidth="1"/>
    <col min="2562" max="2566" width="10.75" style="617" customWidth="1"/>
    <col min="2567" max="2567" width="8.75" style="617" customWidth="1"/>
    <col min="2568" max="2568" width="8" style="617" customWidth="1"/>
    <col min="2569" max="2569" width="8.25" style="617" customWidth="1"/>
    <col min="2570" max="2570" width="7.75" style="617" customWidth="1"/>
    <col min="2571" max="2571" width="8.375" style="617" customWidth="1"/>
    <col min="2572" max="2572" width="9.125" style="617" customWidth="1"/>
    <col min="2573" max="2573" width="9.375" style="617" customWidth="1"/>
    <col min="2574" max="2574" width="9.125" style="617" customWidth="1"/>
    <col min="2575" max="2575" width="9.375" style="617" customWidth="1"/>
    <col min="2576" max="2576" width="9" style="617" customWidth="1"/>
    <col min="2577" max="2577" width="8.25" style="617" customWidth="1"/>
    <col min="2578" max="2578" width="6.625" style="617" customWidth="1"/>
    <col min="2579" max="2580" width="7.25" style="617" customWidth="1"/>
    <col min="2581" max="2581" width="9.25" style="617" customWidth="1"/>
    <col min="2582" max="2582" width="8.125" style="617" customWidth="1"/>
    <col min="2583" max="2583" width="9.375" style="617" customWidth="1"/>
    <col min="2584" max="2584" width="8.5" style="617" customWidth="1"/>
    <col min="2585" max="2585" width="7.75" style="617" customWidth="1"/>
    <col min="2586" max="2586" width="3.125" style="617" customWidth="1"/>
    <col min="2587" max="2587" width="9.375" style="617" customWidth="1"/>
    <col min="2588" max="2588" width="9.25" style="617" customWidth="1"/>
    <col min="2589" max="2589" width="9.125" style="617" customWidth="1"/>
    <col min="2590" max="2591" width="7.25" style="617" customWidth="1"/>
    <col min="2592" max="2592" width="3.125" style="617" customWidth="1"/>
    <col min="2593" max="2593" width="8.125" style="617" customWidth="1"/>
    <col min="2594" max="2595" width="7.25" style="617" customWidth="1"/>
    <col min="2596" max="2596" width="7.5" style="617" customWidth="1"/>
    <col min="2597" max="2597" width="8.125" style="617" customWidth="1"/>
    <col min="2598" max="2598" width="7.75" style="617" customWidth="1"/>
    <col min="2599" max="2601" width="7.25" style="617" customWidth="1"/>
    <col min="2602" max="2602" width="9" style="617" customWidth="1"/>
    <col min="2603" max="2603" width="7.25" style="617" bestFit="1" customWidth="1"/>
    <col min="2604" max="2813" width="8.75" style="617"/>
    <col min="2814" max="2814" width="5.75" style="617" customWidth="1"/>
    <col min="2815" max="2815" width="76.125" style="617" customWidth="1"/>
    <col min="2816" max="2816" width="5.75" style="617" customWidth="1"/>
    <col min="2817" max="2817" width="5.5" style="617" customWidth="1"/>
    <col min="2818" max="2822" width="10.75" style="617" customWidth="1"/>
    <col min="2823" max="2823" width="8.75" style="617" customWidth="1"/>
    <col min="2824" max="2824" width="8" style="617" customWidth="1"/>
    <col min="2825" max="2825" width="8.25" style="617" customWidth="1"/>
    <col min="2826" max="2826" width="7.75" style="617" customWidth="1"/>
    <col min="2827" max="2827" width="8.375" style="617" customWidth="1"/>
    <col min="2828" max="2828" width="9.125" style="617" customWidth="1"/>
    <col min="2829" max="2829" width="9.375" style="617" customWidth="1"/>
    <col min="2830" max="2830" width="9.125" style="617" customWidth="1"/>
    <col min="2831" max="2831" width="9.375" style="617" customWidth="1"/>
    <col min="2832" max="2832" width="9" style="617" customWidth="1"/>
    <col min="2833" max="2833" width="8.25" style="617" customWidth="1"/>
    <col min="2834" max="2834" width="6.625" style="617" customWidth="1"/>
    <col min="2835" max="2836" width="7.25" style="617" customWidth="1"/>
    <col min="2837" max="2837" width="9.25" style="617" customWidth="1"/>
    <col min="2838" max="2838" width="8.125" style="617" customWidth="1"/>
    <col min="2839" max="2839" width="9.375" style="617" customWidth="1"/>
    <col min="2840" max="2840" width="8.5" style="617" customWidth="1"/>
    <col min="2841" max="2841" width="7.75" style="617" customWidth="1"/>
    <col min="2842" max="2842" width="3.125" style="617" customWidth="1"/>
    <col min="2843" max="2843" width="9.375" style="617" customWidth="1"/>
    <col min="2844" max="2844" width="9.25" style="617" customWidth="1"/>
    <col min="2845" max="2845" width="9.125" style="617" customWidth="1"/>
    <col min="2846" max="2847" width="7.25" style="617" customWidth="1"/>
    <col min="2848" max="2848" width="3.125" style="617" customWidth="1"/>
    <col min="2849" max="2849" width="8.125" style="617" customWidth="1"/>
    <col min="2850" max="2851" width="7.25" style="617" customWidth="1"/>
    <col min="2852" max="2852" width="7.5" style="617" customWidth="1"/>
    <col min="2853" max="2853" width="8.125" style="617" customWidth="1"/>
    <col min="2854" max="2854" width="7.75" style="617" customWidth="1"/>
    <col min="2855" max="2857" width="7.25" style="617" customWidth="1"/>
    <col min="2858" max="2858" width="9" style="617" customWidth="1"/>
    <col min="2859" max="2859" width="7.25" style="617" bestFit="1" customWidth="1"/>
    <col min="2860" max="3069" width="8.75" style="617"/>
    <col min="3070" max="3070" width="5.75" style="617" customWidth="1"/>
    <col min="3071" max="3071" width="76.125" style="617" customWidth="1"/>
    <col min="3072" max="3072" width="5.75" style="617" customWidth="1"/>
    <col min="3073" max="3073" width="5.5" style="617" customWidth="1"/>
    <col min="3074" max="3078" width="10.75" style="617" customWidth="1"/>
    <col min="3079" max="3079" width="8.75" style="617" customWidth="1"/>
    <col min="3080" max="3080" width="8" style="617" customWidth="1"/>
    <col min="3081" max="3081" width="8.25" style="617" customWidth="1"/>
    <col min="3082" max="3082" width="7.75" style="617" customWidth="1"/>
    <col min="3083" max="3083" width="8.375" style="617" customWidth="1"/>
    <col min="3084" max="3084" width="9.125" style="617" customWidth="1"/>
    <col min="3085" max="3085" width="9.375" style="617" customWidth="1"/>
    <col min="3086" max="3086" width="9.125" style="617" customWidth="1"/>
    <col min="3087" max="3087" width="9.375" style="617" customWidth="1"/>
    <col min="3088" max="3088" width="9" style="617" customWidth="1"/>
    <col min="3089" max="3089" width="8.25" style="617" customWidth="1"/>
    <col min="3090" max="3090" width="6.625" style="617" customWidth="1"/>
    <col min="3091" max="3092" width="7.25" style="617" customWidth="1"/>
    <col min="3093" max="3093" width="9.25" style="617" customWidth="1"/>
    <col min="3094" max="3094" width="8.125" style="617" customWidth="1"/>
    <col min="3095" max="3095" width="9.375" style="617" customWidth="1"/>
    <col min="3096" max="3096" width="8.5" style="617" customWidth="1"/>
    <col min="3097" max="3097" width="7.75" style="617" customWidth="1"/>
    <col min="3098" max="3098" width="3.125" style="617" customWidth="1"/>
    <col min="3099" max="3099" width="9.375" style="617" customWidth="1"/>
    <col min="3100" max="3100" width="9.25" style="617" customWidth="1"/>
    <col min="3101" max="3101" width="9.125" style="617" customWidth="1"/>
    <col min="3102" max="3103" width="7.25" style="617" customWidth="1"/>
    <col min="3104" max="3104" width="3.125" style="617" customWidth="1"/>
    <col min="3105" max="3105" width="8.125" style="617" customWidth="1"/>
    <col min="3106" max="3107" width="7.25" style="617" customWidth="1"/>
    <col min="3108" max="3108" width="7.5" style="617" customWidth="1"/>
    <col min="3109" max="3109" width="8.125" style="617" customWidth="1"/>
    <col min="3110" max="3110" width="7.75" style="617" customWidth="1"/>
    <col min="3111" max="3113" width="7.25" style="617" customWidth="1"/>
    <col min="3114" max="3114" width="9" style="617" customWidth="1"/>
    <col min="3115" max="3115" width="7.25" style="617" bestFit="1" customWidth="1"/>
    <col min="3116" max="3325" width="8.75" style="617"/>
    <col min="3326" max="3326" width="5.75" style="617" customWidth="1"/>
    <col min="3327" max="3327" width="76.125" style="617" customWidth="1"/>
    <col min="3328" max="3328" width="5.75" style="617" customWidth="1"/>
    <col min="3329" max="3329" width="5.5" style="617" customWidth="1"/>
    <col min="3330" max="3334" width="10.75" style="617" customWidth="1"/>
    <col min="3335" max="3335" width="8.75" style="617" customWidth="1"/>
    <col min="3336" max="3336" width="8" style="617" customWidth="1"/>
    <col min="3337" max="3337" width="8.25" style="617" customWidth="1"/>
    <col min="3338" max="3338" width="7.75" style="617" customWidth="1"/>
    <col min="3339" max="3339" width="8.375" style="617" customWidth="1"/>
    <col min="3340" max="3340" width="9.125" style="617" customWidth="1"/>
    <col min="3341" max="3341" width="9.375" style="617" customWidth="1"/>
    <col min="3342" max="3342" width="9.125" style="617" customWidth="1"/>
    <col min="3343" max="3343" width="9.375" style="617" customWidth="1"/>
    <col min="3344" max="3344" width="9" style="617" customWidth="1"/>
    <col min="3345" max="3345" width="8.25" style="617" customWidth="1"/>
    <col min="3346" max="3346" width="6.625" style="617" customWidth="1"/>
    <col min="3347" max="3348" width="7.25" style="617" customWidth="1"/>
    <col min="3349" max="3349" width="9.25" style="617" customWidth="1"/>
    <col min="3350" max="3350" width="8.125" style="617" customWidth="1"/>
    <col min="3351" max="3351" width="9.375" style="617" customWidth="1"/>
    <col min="3352" max="3352" width="8.5" style="617" customWidth="1"/>
    <col min="3353" max="3353" width="7.75" style="617" customWidth="1"/>
    <col min="3354" max="3354" width="3.125" style="617" customWidth="1"/>
    <col min="3355" max="3355" width="9.375" style="617" customWidth="1"/>
    <col min="3356" max="3356" width="9.25" style="617" customWidth="1"/>
    <col min="3357" max="3357" width="9.125" style="617" customWidth="1"/>
    <col min="3358" max="3359" width="7.25" style="617" customWidth="1"/>
    <col min="3360" max="3360" width="3.125" style="617" customWidth="1"/>
    <col min="3361" max="3361" width="8.125" style="617" customWidth="1"/>
    <col min="3362" max="3363" width="7.25" style="617" customWidth="1"/>
    <col min="3364" max="3364" width="7.5" style="617" customWidth="1"/>
    <col min="3365" max="3365" width="8.125" style="617" customWidth="1"/>
    <col min="3366" max="3366" width="7.75" style="617" customWidth="1"/>
    <col min="3367" max="3369" width="7.25" style="617" customWidth="1"/>
    <col min="3370" max="3370" width="9" style="617" customWidth="1"/>
    <col min="3371" max="3371" width="7.25" style="617" bestFit="1" customWidth="1"/>
    <col min="3372" max="3581" width="8.75" style="617"/>
    <col min="3582" max="3582" width="5.75" style="617" customWidth="1"/>
    <col min="3583" max="3583" width="76.125" style="617" customWidth="1"/>
    <col min="3584" max="3584" width="5.75" style="617" customWidth="1"/>
    <col min="3585" max="3585" width="5.5" style="617" customWidth="1"/>
    <col min="3586" max="3590" width="10.75" style="617" customWidth="1"/>
    <col min="3591" max="3591" width="8.75" style="617" customWidth="1"/>
    <col min="3592" max="3592" width="8" style="617" customWidth="1"/>
    <col min="3593" max="3593" width="8.25" style="617" customWidth="1"/>
    <col min="3594" max="3594" width="7.75" style="617" customWidth="1"/>
    <col min="3595" max="3595" width="8.375" style="617" customWidth="1"/>
    <col min="3596" max="3596" width="9.125" style="617" customWidth="1"/>
    <col min="3597" max="3597" width="9.375" style="617" customWidth="1"/>
    <col min="3598" max="3598" width="9.125" style="617" customWidth="1"/>
    <col min="3599" max="3599" width="9.375" style="617" customWidth="1"/>
    <col min="3600" max="3600" width="9" style="617" customWidth="1"/>
    <col min="3601" max="3601" width="8.25" style="617" customWidth="1"/>
    <col min="3602" max="3602" width="6.625" style="617" customWidth="1"/>
    <col min="3603" max="3604" width="7.25" style="617" customWidth="1"/>
    <col min="3605" max="3605" width="9.25" style="617" customWidth="1"/>
    <col min="3606" max="3606" width="8.125" style="617" customWidth="1"/>
    <col min="3607" max="3607" width="9.375" style="617" customWidth="1"/>
    <col min="3608" max="3608" width="8.5" style="617" customWidth="1"/>
    <col min="3609" max="3609" width="7.75" style="617" customWidth="1"/>
    <col min="3610" max="3610" width="3.125" style="617" customWidth="1"/>
    <col min="3611" max="3611" width="9.375" style="617" customWidth="1"/>
    <col min="3612" max="3612" width="9.25" style="617" customWidth="1"/>
    <col min="3613" max="3613" width="9.125" style="617" customWidth="1"/>
    <col min="3614" max="3615" width="7.25" style="617" customWidth="1"/>
    <col min="3616" max="3616" width="3.125" style="617" customWidth="1"/>
    <col min="3617" max="3617" width="8.125" style="617" customWidth="1"/>
    <col min="3618" max="3619" width="7.25" style="617" customWidth="1"/>
    <col min="3620" max="3620" width="7.5" style="617" customWidth="1"/>
    <col min="3621" max="3621" width="8.125" style="617" customWidth="1"/>
    <col min="3622" max="3622" width="7.75" style="617" customWidth="1"/>
    <col min="3623" max="3625" width="7.25" style="617" customWidth="1"/>
    <col min="3626" max="3626" width="9" style="617" customWidth="1"/>
    <col min="3627" max="3627" width="7.25" style="617" bestFit="1" customWidth="1"/>
    <col min="3628" max="3837" width="8.75" style="617"/>
    <col min="3838" max="3838" width="5.75" style="617" customWidth="1"/>
    <col min="3839" max="3839" width="76.125" style="617" customWidth="1"/>
    <col min="3840" max="3840" width="5.75" style="617" customWidth="1"/>
    <col min="3841" max="3841" width="5.5" style="617" customWidth="1"/>
    <col min="3842" max="3846" width="10.75" style="617" customWidth="1"/>
    <col min="3847" max="3847" width="8.75" style="617" customWidth="1"/>
    <col min="3848" max="3848" width="8" style="617" customWidth="1"/>
    <col min="3849" max="3849" width="8.25" style="617" customWidth="1"/>
    <col min="3850" max="3850" width="7.75" style="617" customWidth="1"/>
    <col min="3851" max="3851" width="8.375" style="617" customWidth="1"/>
    <col min="3852" max="3852" width="9.125" style="617" customWidth="1"/>
    <col min="3853" max="3853" width="9.375" style="617" customWidth="1"/>
    <col min="3854" max="3854" width="9.125" style="617" customWidth="1"/>
    <col min="3855" max="3855" width="9.375" style="617" customWidth="1"/>
    <col min="3856" max="3856" width="9" style="617" customWidth="1"/>
    <col min="3857" max="3857" width="8.25" style="617" customWidth="1"/>
    <col min="3858" max="3858" width="6.625" style="617" customWidth="1"/>
    <col min="3859" max="3860" width="7.25" style="617" customWidth="1"/>
    <col min="3861" max="3861" width="9.25" style="617" customWidth="1"/>
    <col min="3862" max="3862" width="8.125" style="617" customWidth="1"/>
    <col min="3863" max="3863" width="9.375" style="617" customWidth="1"/>
    <col min="3864" max="3864" width="8.5" style="617" customWidth="1"/>
    <col min="3865" max="3865" width="7.75" style="617" customWidth="1"/>
    <col min="3866" max="3866" width="3.125" style="617" customWidth="1"/>
    <col min="3867" max="3867" width="9.375" style="617" customWidth="1"/>
    <col min="3868" max="3868" width="9.25" style="617" customWidth="1"/>
    <col min="3869" max="3869" width="9.125" style="617" customWidth="1"/>
    <col min="3870" max="3871" width="7.25" style="617" customWidth="1"/>
    <col min="3872" max="3872" width="3.125" style="617" customWidth="1"/>
    <col min="3873" max="3873" width="8.125" style="617" customWidth="1"/>
    <col min="3874" max="3875" width="7.25" style="617" customWidth="1"/>
    <col min="3876" max="3876" width="7.5" style="617" customWidth="1"/>
    <col min="3877" max="3877" width="8.125" style="617" customWidth="1"/>
    <col min="3878" max="3878" width="7.75" style="617" customWidth="1"/>
    <col min="3879" max="3881" width="7.25" style="617" customWidth="1"/>
    <col min="3882" max="3882" width="9" style="617" customWidth="1"/>
    <col min="3883" max="3883" width="7.25" style="617" bestFit="1" customWidth="1"/>
    <col min="3884" max="4093" width="8.75" style="617"/>
    <col min="4094" max="4094" width="5.75" style="617" customWidth="1"/>
    <col min="4095" max="4095" width="76.125" style="617" customWidth="1"/>
    <col min="4096" max="4096" width="5.75" style="617" customWidth="1"/>
    <col min="4097" max="4097" width="5.5" style="617" customWidth="1"/>
    <col min="4098" max="4102" width="10.75" style="617" customWidth="1"/>
    <col min="4103" max="4103" width="8.75" style="617" customWidth="1"/>
    <col min="4104" max="4104" width="8" style="617" customWidth="1"/>
    <col min="4105" max="4105" width="8.25" style="617" customWidth="1"/>
    <col min="4106" max="4106" width="7.75" style="617" customWidth="1"/>
    <col min="4107" max="4107" width="8.375" style="617" customWidth="1"/>
    <col min="4108" max="4108" width="9.125" style="617" customWidth="1"/>
    <col min="4109" max="4109" width="9.375" style="617" customWidth="1"/>
    <col min="4110" max="4110" width="9.125" style="617" customWidth="1"/>
    <col min="4111" max="4111" width="9.375" style="617" customWidth="1"/>
    <col min="4112" max="4112" width="9" style="617" customWidth="1"/>
    <col min="4113" max="4113" width="8.25" style="617" customWidth="1"/>
    <col min="4114" max="4114" width="6.625" style="617" customWidth="1"/>
    <col min="4115" max="4116" width="7.25" style="617" customWidth="1"/>
    <col min="4117" max="4117" width="9.25" style="617" customWidth="1"/>
    <col min="4118" max="4118" width="8.125" style="617" customWidth="1"/>
    <col min="4119" max="4119" width="9.375" style="617" customWidth="1"/>
    <col min="4120" max="4120" width="8.5" style="617" customWidth="1"/>
    <col min="4121" max="4121" width="7.75" style="617" customWidth="1"/>
    <col min="4122" max="4122" width="3.125" style="617" customWidth="1"/>
    <col min="4123" max="4123" width="9.375" style="617" customWidth="1"/>
    <col min="4124" max="4124" width="9.25" style="617" customWidth="1"/>
    <col min="4125" max="4125" width="9.125" style="617" customWidth="1"/>
    <col min="4126" max="4127" width="7.25" style="617" customWidth="1"/>
    <col min="4128" max="4128" width="3.125" style="617" customWidth="1"/>
    <col min="4129" max="4129" width="8.125" style="617" customWidth="1"/>
    <col min="4130" max="4131" width="7.25" style="617" customWidth="1"/>
    <col min="4132" max="4132" width="7.5" style="617" customWidth="1"/>
    <col min="4133" max="4133" width="8.125" style="617" customWidth="1"/>
    <col min="4134" max="4134" width="7.75" style="617" customWidth="1"/>
    <col min="4135" max="4137" width="7.25" style="617" customWidth="1"/>
    <col min="4138" max="4138" width="9" style="617" customWidth="1"/>
    <col min="4139" max="4139" width="7.25" style="617" bestFit="1" customWidth="1"/>
    <col min="4140" max="4349" width="8.75" style="617"/>
    <col min="4350" max="4350" width="5.75" style="617" customWidth="1"/>
    <col min="4351" max="4351" width="76.125" style="617" customWidth="1"/>
    <col min="4352" max="4352" width="5.75" style="617" customWidth="1"/>
    <col min="4353" max="4353" width="5.5" style="617" customWidth="1"/>
    <col min="4354" max="4358" width="10.75" style="617" customWidth="1"/>
    <col min="4359" max="4359" width="8.75" style="617" customWidth="1"/>
    <col min="4360" max="4360" width="8" style="617" customWidth="1"/>
    <col min="4361" max="4361" width="8.25" style="617" customWidth="1"/>
    <col min="4362" max="4362" width="7.75" style="617" customWidth="1"/>
    <col min="4363" max="4363" width="8.375" style="617" customWidth="1"/>
    <col min="4364" max="4364" width="9.125" style="617" customWidth="1"/>
    <col min="4365" max="4365" width="9.375" style="617" customWidth="1"/>
    <col min="4366" max="4366" width="9.125" style="617" customWidth="1"/>
    <col min="4367" max="4367" width="9.375" style="617" customWidth="1"/>
    <col min="4368" max="4368" width="9" style="617" customWidth="1"/>
    <col min="4369" max="4369" width="8.25" style="617" customWidth="1"/>
    <col min="4370" max="4370" width="6.625" style="617" customWidth="1"/>
    <col min="4371" max="4372" width="7.25" style="617" customWidth="1"/>
    <col min="4373" max="4373" width="9.25" style="617" customWidth="1"/>
    <col min="4374" max="4374" width="8.125" style="617" customWidth="1"/>
    <col min="4375" max="4375" width="9.375" style="617" customWidth="1"/>
    <col min="4376" max="4376" width="8.5" style="617" customWidth="1"/>
    <col min="4377" max="4377" width="7.75" style="617" customWidth="1"/>
    <col min="4378" max="4378" width="3.125" style="617" customWidth="1"/>
    <col min="4379" max="4379" width="9.375" style="617" customWidth="1"/>
    <col min="4380" max="4380" width="9.25" style="617" customWidth="1"/>
    <col min="4381" max="4381" width="9.125" style="617" customWidth="1"/>
    <col min="4382" max="4383" width="7.25" style="617" customWidth="1"/>
    <col min="4384" max="4384" width="3.125" style="617" customWidth="1"/>
    <col min="4385" max="4385" width="8.125" style="617" customWidth="1"/>
    <col min="4386" max="4387" width="7.25" style="617" customWidth="1"/>
    <col min="4388" max="4388" width="7.5" style="617" customWidth="1"/>
    <col min="4389" max="4389" width="8.125" style="617" customWidth="1"/>
    <col min="4390" max="4390" width="7.75" style="617" customWidth="1"/>
    <col min="4391" max="4393" width="7.25" style="617" customWidth="1"/>
    <col min="4394" max="4394" width="9" style="617" customWidth="1"/>
    <col min="4395" max="4395" width="7.25" style="617" bestFit="1" customWidth="1"/>
    <col min="4396" max="4605" width="8.75" style="617"/>
    <col min="4606" max="4606" width="5.75" style="617" customWidth="1"/>
    <col min="4607" max="4607" width="76.125" style="617" customWidth="1"/>
    <col min="4608" max="4608" width="5.75" style="617" customWidth="1"/>
    <col min="4609" max="4609" width="5.5" style="617" customWidth="1"/>
    <col min="4610" max="4614" width="10.75" style="617" customWidth="1"/>
    <col min="4615" max="4615" width="8.75" style="617" customWidth="1"/>
    <col min="4616" max="4616" width="8" style="617" customWidth="1"/>
    <col min="4617" max="4617" width="8.25" style="617" customWidth="1"/>
    <col min="4618" max="4618" width="7.75" style="617" customWidth="1"/>
    <col min="4619" max="4619" width="8.375" style="617" customWidth="1"/>
    <col min="4620" max="4620" width="9.125" style="617" customWidth="1"/>
    <col min="4621" max="4621" width="9.375" style="617" customWidth="1"/>
    <col min="4622" max="4622" width="9.125" style="617" customWidth="1"/>
    <col min="4623" max="4623" width="9.375" style="617" customWidth="1"/>
    <col min="4624" max="4624" width="9" style="617" customWidth="1"/>
    <col min="4625" max="4625" width="8.25" style="617" customWidth="1"/>
    <col min="4626" max="4626" width="6.625" style="617" customWidth="1"/>
    <col min="4627" max="4628" width="7.25" style="617" customWidth="1"/>
    <col min="4629" max="4629" width="9.25" style="617" customWidth="1"/>
    <col min="4630" max="4630" width="8.125" style="617" customWidth="1"/>
    <col min="4631" max="4631" width="9.375" style="617" customWidth="1"/>
    <col min="4632" max="4632" width="8.5" style="617" customWidth="1"/>
    <col min="4633" max="4633" width="7.75" style="617" customWidth="1"/>
    <col min="4634" max="4634" width="3.125" style="617" customWidth="1"/>
    <col min="4635" max="4635" width="9.375" style="617" customWidth="1"/>
    <col min="4636" max="4636" width="9.25" style="617" customWidth="1"/>
    <col min="4637" max="4637" width="9.125" style="617" customWidth="1"/>
    <col min="4638" max="4639" width="7.25" style="617" customWidth="1"/>
    <col min="4640" max="4640" width="3.125" style="617" customWidth="1"/>
    <col min="4641" max="4641" width="8.125" style="617" customWidth="1"/>
    <col min="4642" max="4643" width="7.25" style="617" customWidth="1"/>
    <col min="4644" max="4644" width="7.5" style="617" customWidth="1"/>
    <col min="4645" max="4645" width="8.125" style="617" customWidth="1"/>
    <col min="4646" max="4646" width="7.75" style="617" customWidth="1"/>
    <col min="4647" max="4649" width="7.25" style="617" customWidth="1"/>
    <col min="4650" max="4650" width="9" style="617" customWidth="1"/>
    <col min="4651" max="4651" width="7.25" style="617" bestFit="1" customWidth="1"/>
    <col min="4652" max="4861" width="8.75" style="617"/>
    <col min="4862" max="4862" width="5.75" style="617" customWidth="1"/>
    <col min="4863" max="4863" width="76.125" style="617" customWidth="1"/>
    <col min="4864" max="4864" width="5.75" style="617" customWidth="1"/>
    <col min="4865" max="4865" width="5.5" style="617" customWidth="1"/>
    <col min="4866" max="4870" width="10.75" style="617" customWidth="1"/>
    <col min="4871" max="4871" width="8.75" style="617" customWidth="1"/>
    <col min="4872" max="4872" width="8" style="617" customWidth="1"/>
    <col min="4873" max="4873" width="8.25" style="617" customWidth="1"/>
    <col min="4874" max="4874" width="7.75" style="617" customWidth="1"/>
    <col min="4875" max="4875" width="8.375" style="617" customWidth="1"/>
    <col min="4876" max="4876" width="9.125" style="617" customWidth="1"/>
    <col min="4877" max="4877" width="9.375" style="617" customWidth="1"/>
    <col min="4878" max="4878" width="9.125" style="617" customWidth="1"/>
    <col min="4879" max="4879" width="9.375" style="617" customWidth="1"/>
    <col min="4880" max="4880" width="9" style="617" customWidth="1"/>
    <col min="4881" max="4881" width="8.25" style="617" customWidth="1"/>
    <col min="4882" max="4882" width="6.625" style="617" customWidth="1"/>
    <col min="4883" max="4884" width="7.25" style="617" customWidth="1"/>
    <col min="4885" max="4885" width="9.25" style="617" customWidth="1"/>
    <col min="4886" max="4886" width="8.125" style="617" customWidth="1"/>
    <col min="4887" max="4887" width="9.375" style="617" customWidth="1"/>
    <col min="4888" max="4888" width="8.5" style="617" customWidth="1"/>
    <col min="4889" max="4889" width="7.75" style="617" customWidth="1"/>
    <col min="4890" max="4890" width="3.125" style="617" customWidth="1"/>
    <col min="4891" max="4891" width="9.375" style="617" customWidth="1"/>
    <col min="4892" max="4892" width="9.25" style="617" customWidth="1"/>
    <col min="4893" max="4893" width="9.125" style="617" customWidth="1"/>
    <col min="4894" max="4895" width="7.25" style="617" customWidth="1"/>
    <col min="4896" max="4896" width="3.125" style="617" customWidth="1"/>
    <col min="4897" max="4897" width="8.125" style="617" customWidth="1"/>
    <col min="4898" max="4899" width="7.25" style="617" customWidth="1"/>
    <col min="4900" max="4900" width="7.5" style="617" customWidth="1"/>
    <col min="4901" max="4901" width="8.125" style="617" customWidth="1"/>
    <col min="4902" max="4902" width="7.75" style="617" customWidth="1"/>
    <col min="4903" max="4905" width="7.25" style="617" customWidth="1"/>
    <col min="4906" max="4906" width="9" style="617" customWidth="1"/>
    <col min="4907" max="4907" width="7.25" style="617" bestFit="1" customWidth="1"/>
    <col min="4908" max="5117" width="8.75" style="617"/>
    <col min="5118" max="5118" width="5.75" style="617" customWidth="1"/>
    <col min="5119" max="5119" width="76.125" style="617" customWidth="1"/>
    <col min="5120" max="5120" width="5.75" style="617" customWidth="1"/>
    <col min="5121" max="5121" width="5.5" style="617" customWidth="1"/>
    <col min="5122" max="5126" width="10.75" style="617" customWidth="1"/>
    <col min="5127" max="5127" width="8.75" style="617" customWidth="1"/>
    <col min="5128" max="5128" width="8" style="617" customWidth="1"/>
    <col min="5129" max="5129" width="8.25" style="617" customWidth="1"/>
    <col min="5130" max="5130" width="7.75" style="617" customWidth="1"/>
    <col min="5131" max="5131" width="8.375" style="617" customWidth="1"/>
    <col min="5132" max="5132" width="9.125" style="617" customWidth="1"/>
    <col min="5133" max="5133" width="9.375" style="617" customWidth="1"/>
    <col min="5134" max="5134" width="9.125" style="617" customWidth="1"/>
    <col min="5135" max="5135" width="9.375" style="617" customWidth="1"/>
    <col min="5136" max="5136" width="9" style="617" customWidth="1"/>
    <col min="5137" max="5137" width="8.25" style="617" customWidth="1"/>
    <col min="5138" max="5138" width="6.625" style="617" customWidth="1"/>
    <col min="5139" max="5140" width="7.25" style="617" customWidth="1"/>
    <col min="5141" max="5141" width="9.25" style="617" customWidth="1"/>
    <col min="5142" max="5142" width="8.125" style="617" customWidth="1"/>
    <col min="5143" max="5143" width="9.375" style="617" customWidth="1"/>
    <col min="5144" max="5144" width="8.5" style="617" customWidth="1"/>
    <col min="5145" max="5145" width="7.75" style="617" customWidth="1"/>
    <col min="5146" max="5146" width="3.125" style="617" customWidth="1"/>
    <col min="5147" max="5147" width="9.375" style="617" customWidth="1"/>
    <col min="5148" max="5148" width="9.25" style="617" customWidth="1"/>
    <col min="5149" max="5149" width="9.125" style="617" customWidth="1"/>
    <col min="5150" max="5151" width="7.25" style="617" customWidth="1"/>
    <col min="5152" max="5152" width="3.125" style="617" customWidth="1"/>
    <col min="5153" max="5153" width="8.125" style="617" customWidth="1"/>
    <col min="5154" max="5155" width="7.25" style="617" customWidth="1"/>
    <col min="5156" max="5156" width="7.5" style="617" customWidth="1"/>
    <col min="5157" max="5157" width="8.125" style="617" customWidth="1"/>
    <col min="5158" max="5158" width="7.75" style="617" customWidth="1"/>
    <col min="5159" max="5161" width="7.25" style="617" customWidth="1"/>
    <col min="5162" max="5162" width="9" style="617" customWidth="1"/>
    <col min="5163" max="5163" width="7.25" style="617" bestFit="1" customWidth="1"/>
    <col min="5164" max="5373" width="8.75" style="617"/>
    <col min="5374" max="5374" width="5.75" style="617" customWidth="1"/>
    <col min="5375" max="5375" width="76.125" style="617" customWidth="1"/>
    <col min="5376" max="5376" width="5.75" style="617" customWidth="1"/>
    <col min="5377" max="5377" width="5.5" style="617" customWidth="1"/>
    <col min="5378" max="5382" width="10.75" style="617" customWidth="1"/>
    <col min="5383" max="5383" width="8.75" style="617" customWidth="1"/>
    <col min="5384" max="5384" width="8" style="617" customWidth="1"/>
    <col min="5385" max="5385" width="8.25" style="617" customWidth="1"/>
    <col min="5386" max="5386" width="7.75" style="617" customWidth="1"/>
    <col min="5387" max="5387" width="8.375" style="617" customWidth="1"/>
    <col min="5388" max="5388" width="9.125" style="617" customWidth="1"/>
    <col min="5389" max="5389" width="9.375" style="617" customWidth="1"/>
    <col min="5390" max="5390" width="9.125" style="617" customWidth="1"/>
    <col min="5391" max="5391" width="9.375" style="617" customWidth="1"/>
    <col min="5392" max="5392" width="9" style="617" customWidth="1"/>
    <col min="5393" max="5393" width="8.25" style="617" customWidth="1"/>
    <col min="5394" max="5394" width="6.625" style="617" customWidth="1"/>
    <col min="5395" max="5396" width="7.25" style="617" customWidth="1"/>
    <col min="5397" max="5397" width="9.25" style="617" customWidth="1"/>
    <col min="5398" max="5398" width="8.125" style="617" customWidth="1"/>
    <col min="5399" max="5399" width="9.375" style="617" customWidth="1"/>
    <col min="5400" max="5400" width="8.5" style="617" customWidth="1"/>
    <col min="5401" max="5401" width="7.75" style="617" customWidth="1"/>
    <col min="5402" max="5402" width="3.125" style="617" customWidth="1"/>
    <col min="5403" max="5403" width="9.375" style="617" customWidth="1"/>
    <col min="5404" max="5404" width="9.25" style="617" customWidth="1"/>
    <col min="5405" max="5405" width="9.125" style="617" customWidth="1"/>
    <col min="5406" max="5407" width="7.25" style="617" customWidth="1"/>
    <col min="5408" max="5408" width="3.125" style="617" customWidth="1"/>
    <col min="5409" max="5409" width="8.125" style="617" customWidth="1"/>
    <col min="5410" max="5411" width="7.25" style="617" customWidth="1"/>
    <col min="5412" max="5412" width="7.5" style="617" customWidth="1"/>
    <col min="5413" max="5413" width="8.125" style="617" customWidth="1"/>
    <col min="5414" max="5414" width="7.75" style="617" customWidth="1"/>
    <col min="5415" max="5417" width="7.25" style="617" customWidth="1"/>
    <col min="5418" max="5418" width="9" style="617" customWidth="1"/>
    <col min="5419" max="5419" width="7.25" style="617" bestFit="1" customWidth="1"/>
    <col min="5420" max="5629" width="8.75" style="617"/>
    <col min="5630" max="5630" width="5.75" style="617" customWidth="1"/>
    <col min="5631" max="5631" width="76.125" style="617" customWidth="1"/>
    <col min="5632" max="5632" width="5.75" style="617" customWidth="1"/>
    <col min="5633" max="5633" width="5.5" style="617" customWidth="1"/>
    <col min="5634" max="5638" width="10.75" style="617" customWidth="1"/>
    <col min="5639" max="5639" width="8.75" style="617" customWidth="1"/>
    <col min="5640" max="5640" width="8" style="617" customWidth="1"/>
    <col min="5641" max="5641" width="8.25" style="617" customWidth="1"/>
    <col min="5642" max="5642" width="7.75" style="617" customWidth="1"/>
    <col min="5643" max="5643" width="8.375" style="617" customWidth="1"/>
    <col min="5644" max="5644" width="9.125" style="617" customWidth="1"/>
    <col min="5645" max="5645" width="9.375" style="617" customWidth="1"/>
    <col min="5646" max="5646" width="9.125" style="617" customWidth="1"/>
    <col min="5647" max="5647" width="9.375" style="617" customWidth="1"/>
    <col min="5648" max="5648" width="9" style="617" customWidth="1"/>
    <col min="5649" max="5649" width="8.25" style="617" customWidth="1"/>
    <col min="5650" max="5650" width="6.625" style="617" customWidth="1"/>
    <col min="5651" max="5652" width="7.25" style="617" customWidth="1"/>
    <col min="5653" max="5653" width="9.25" style="617" customWidth="1"/>
    <col min="5654" max="5654" width="8.125" style="617" customWidth="1"/>
    <col min="5655" max="5655" width="9.375" style="617" customWidth="1"/>
    <col min="5656" max="5656" width="8.5" style="617" customWidth="1"/>
    <col min="5657" max="5657" width="7.75" style="617" customWidth="1"/>
    <col min="5658" max="5658" width="3.125" style="617" customWidth="1"/>
    <col min="5659" max="5659" width="9.375" style="617" customWidth="1"/>
    <col min="5660" max="5660" width="9.25" style="617" customWidth="1"/>
    <col min="5661" max="5661" width="9.125" style="617" customWidth="1"/>
    <col min="5662" max="5663" width="7.25" style="617" customWidth="1"/>
    <col min="5664" max="5664" width="3.125" style="617" customWidth="1"/>
    <col min="5665" max="5665" width="8.125" style="617" customWidth="1"/>
    <col min="5666" max="5667" width="7.25" style="617" customWidth="1"/>
    <col min="5668" max="5668" width="7.5" style="617" customWidth="1"/>
    <col min="5669" max="5669" width="8.125" style="617" customWidth="1"/>
    <col min="5670" max="5670" width="7.75" style="617" customWidth="1"/>
    <col min="5671" max="5673" width="7.25" style="617" customWidth="1"/>
    <col min="5674" max="5674" width="9" style="617" customWidth="1"/>
    <col min="5675" max="5675" width="7.25" style="617" bestFit="1" customWidth="1"/>
    <col min="5676" max="5885" width="8.75" style="617"/>
    <col min="5886" max="5886" width="5.75" style="617" customWidth="1"/>
    <col min="5887" max="5887" width="76.125" style="617" customWidth="1"/>
    <col min="5888" max="5888" width="5.75" style="617" customWidth="1"/>
    <col min="5889" max="5889" width="5.5" style="617" customWidth="1"/>
    <col min="5890" max="5894" width="10.75" style="617" customWidth="1"/>
    <col min="5895" max="5895" width="8.75" style="617" customWidth="1"/>
    <col min="5896" max="5896" width="8" style="617" customWidth="1"/>
    <col min="5897" max="5897" width="8.25" style="617" customWidth="1"/>
    <col min="5898" max="5898" width="7.75" style="617" customWidth="1"/>
    <col min="5899" max="5899" width="8.375" style="617" customWidth="1"/>
    <col min="5900" max="5900" width="9.125" style="617" customWidth="1"/>
    <col min="5901" max="5901" width="9.375" style="617" customWidth="1"/>
    <col min="5902" max="5902" width="9.125" style="617" customWidth="1"/>
    <col min="5903" max="5903" width="9.375" style="617" customWidth="1"/>
    <col min="5904" max="5904" width="9" style="617" customWidth="1"/>
    <col min="5905" max="5905" width="8.25" style="617" customWidth="1"/>
    <col min="5906" max="5906" width="6.625" style="617" customWidth="1"/>
    <col min="5907" max="5908" width="7.25" style="617" customWidth="1"/>
    <col min="5909" max="5909" width="9.25" style="617" customWidth="1"/>
    <col min="5910" max="5910" width="8.125" style="617" customWidth="1"/>
    <col min="5911" max="5911" width="9.375" style="617" customWidth="1"/>
    <col min="5912" max="5912" width="8.5" style="617" customWidth="1"/>
    <col min="5913" max="5913" width="7.75" style="617" customWidth="1"/>
    <col min="5914" max="5914" width="3.125" style="617" customWidth="1"/>
    <col min="5915" max="5915" width="9.375" style="617" customWidth="1"/>
    <col min="5916" max="5916" width="9.25" style="617" customWidth="1"/>
    <col min="5917" max="5917" width="9.125" style="617" customWidth="1"/>
    <col min="5918" max="5919" width="7.25" style="617" customWidth="1"/>
    <col min="5920" max="5920" width="3.125" style="617" customWidth="1"/>
    <col min="5921" max="5921" width="8.125" style="617" customWidth="1"/>
    <col min="5922" max="5923" width="7.25" style="617" customWidth="1"/>
    <col min="5924" max="5924" width="7.5" style="617" customWidth="1"/>
    <col min="5925" max="5925" width="8.125" style="617" customWidth="1"/>
    <col min="5926" max="5926" width="7.75" style="617" customWidth="1"/>
    <col min="5927" max="5929" width="7.25" style="617" customWidth="1"/>
    <col min="5930" max="5930" width="9" style="617" customWidth="1"/>
    <col min="5931" max="5931" width="7.25" style="617" bestFit="1" customWidth="1"/>
    <col min="5932" max="6141" width="8.75" style="617"/>
    <col min="6142" max="6142" width="5.75" style="617" customWidth="1"/>
    <col min="6143" max="6143" width="76.125" style="617" customWidth="1"/>
    <col min="6144" max="6144" width="5.75" style="617" customWidth="1"/>
    <col min="6145" max="6145" width="5.5" style="617" customWidth="1"/>
    <col min="6146" max="6150" width="10.75" style="617" customWidth="1"/>
    <col min="6151" max="6151" width="8.75" style="617" customWidth="1"/>
    <col min="6152" max="6152" width="8" style="617" customWidth="1"/>
    <col min="6153" max="6153" width="8.25" style="617" customWidth="1"/>
    <col min="6154" max="6154" width="7.75" style="617" customWidth="1"/>
    <col min="6155" max="6155" width="8.375" style="617" customWidth="1"/>
    <col min="6156" max="6156" width="9.125" style="617" customWidth="1"/>
    <col min="6157" max="6157" width="9.375" style="617" customWidth="1"/>
    <col min="6158" max="6158" width="9.125" style="617" customWidth="1"/>
    <col min="6159" max="6159" width="9.375" style="617" customWidth="1"/>
    <col min="6160" max="6160" width="9" style="617" customWidth="1"/>
    <col min="6161" max="6161" width="8.25" style="617" customWidth="1"/>
    <col min="6162" max="6162" width="6.625" style="617" customWidth="1"/>
    <col min="6163" max="6164" width="7.25" style="617" customWidth="1"/>
    <col min="6165" max="6165" width="9.25" style="617" customWidth="1"/>
    <col min="6166" max="6166" width="8.125" style="617" customWidth="1"/>
    <col min="6167" max="6167" width="9.375" style="617" customWidth="1"/>
    <col min="6168" max="6168" width="8.5" style="617" customWidth="1"/>
    <col min="6169" max="6169" width="7.75" style="617" customWidth="1"/>
    <col min="6170" max="6170" width="3.125" style="617" customWidth="1"/>
    <col min="6171" max="6171" width="9.375" style="617" customWidth="1"/>
    <col min="6172" max="6172" width="9.25" style="617" customWidth="1"/>
    <col min="6173" max="6173" width="9.125" style="617" customWidth="1"/>
    <col min="6174" max="6175" width="7.25" style="617" customWidth="1"/>
    <col min="6176" max="6176" width="3.125" style="617" customWidth="1"/>
    <col min="6177" max="6177" width="8.125" style="617" customWidth="1"/>
    <col min="6178" max="6179" width="7.25" style="617" customWidth="1"/>
    <col min="6180" max="6180" width="7.5" style="617" customWidth="1"/>
    <col min="6181" max="6181" width="8.125" style="617" customWidth="1"/>
    <col min="6182" max="6182" width="7.75" style="617" customWidth="1"/>
    <col min="6183" max="6185" width="7.25" style="617" customWidth="1"/>
    <col min="6186" max="6186" width="9" style="617" customWidth="1"/>
    <col min="6187" max="6187" width="7.25" style="617" bestFit="1" customWidth="1"/>
    <col min="6188" max="6397" width="8.75" style="617"/>
    <col min="6398" max="6398" width="5.75" style="617" customWidth="1"/>
    <col min="6399" max="6399" width="76.125" style="617" customWidth="1"/>
    <col min="6400" max="6400" width="5.75" style="617" customWidth="1"/>
    <col min="6401" max="6401" width="5.5" style="617" customWidth="1"/>
    <col min="6402" max="6406" width="10.75" style="617" customWidth="1"/>
    <col min="6407" max="6407" width="8.75" style="617" customWidth="1"/>
    <col min="6408" max="6408" width="8" style="617" customWidth="1"/>
    <col min="6409" max="6409" width="8.25" style="617" customWidth="1"/>
    <col min="6410" max="6410" width="7.75" style="617" customWidth="1"/>
    <col min="6411" max="6411" width="8.375" style="617" customWidth="1"/>
    <col min="6412" max="6412" width="9.125" style="617" customWidth="1"/>
    <col min="6413" max="6413" width="9.375" style="617" customWidth="1"/>
    <col min="6414" max="6414" width="9.125" style="617" customWidth="1"/>
    <col min="6415" max="6415" width="9.375" style="617" customWidth="1"/>
    <col min="6416" max="6416" width="9" style="617" customWidth="1"/>
    <col min="6417" max="6417" width="8.25" style="617" customWidth="1"/>
    <col min="6418" max="6418" width="6.625" style="617" customWidth="1"/>
    <col min="6419" max="6420" width="7.25" style="617" customWidth="1"/>
    <col min="6421" max="6421" width="9.25" style="617" customWidth="1"/>
    <col min="6422" max="6422" width="8.125" style="617" customWidth="1"/>
    <col min="6423" max="6423" width="9.375" style="617" customWidth="1"/>
    <col min="6424" max="6424" width="8.5" style="617" customWidth="1"/>
    <col min="6425" max="6425" width="7.75" style="617" customWidth="1"/>
    <col min="6426" max="6426" width="3.125" style="617" customWidth="1"/>
    <col min="6427" max="6427" width="9.375" style="617" customWidth="1"/>
    <col min="6428" max="6428" width="9.25" style="617" customWidth="1"/>
    <col min="6429" max="6429" width="9.125" style="617" customWidth="1"/>
    <col min="6430" max="6431" width="7.25" style="617" customWidth="1"/>
    <col min="6432" max="6432" width="3.125" style="617" customWidth="1"/>
    <col min="6433" max="6433" width="8.125" style="617" customWidth="1"/>
    <col min="6434" max="6435" width="7.25" style="617" customWidth="1"/>
    <col min="6436" max="6436" width="7.5" style="617" customWidth="1"/>
    <col min="6437" max="6437" width="8.125" style="617" customWidth="1"/>
    <col min="6438" max="6438" width="7.75" style="617" customWidth="1"/>
    <col min="6439" max="6441" width="7.25" style="617" customWidth="1"/>
    <col min="6442" max="6442" width="9" style="617" customWidth="1"/>
    <col min="6443" max="6443" width="7.25" style="617" bestFit="1" customWidth="1"/>
    <col min="6444" max="6653" width="8.75" style="617"/>
    <col min="6654" max="6654" width="5.75" style="617" customWidth="1"/>
    <col min="6655" max="6655" width="76.125" style="617" customWidth="1"/>
    <col min="6656" max="6656" width="5.75" style="617" customWidth="1"/>
    <col min="6657" max="6657" width="5.5" style="617" customWidth="1"/>
    <col min="6658" max="6662" width="10.75" style="617" customWidth="1"/>
    <col min="6663" max="6663" width="8.75" style="617" customWidth="1"/>
    <col min="6664" max="6664" width="8" style="617" customWidth="1"/>
    <col min="6665" max="6665" width="8.25" style="617" customWidth="1"/>
    <col min="6666" max="6666" width="7.75" style="617" customWidth="1"/>
    <col min="6667" max="6667" width="8.375" style="617" customWidth="1"/>
    <col min="6668" max="6668" width="9.125" style="617" customWidth="1"/>
    <col min="6669" max="6669" width="9.375" style="617" customWidth="1"/>
    <col min="6670" max="6670" width="9.125" style="617" customWidth="1"/>
    <col min="6671" max="6671" width="9.375" style="617" customWidth="1"/>
    <col min="6672" max="6672" width="9" style="617" customWidth="1"/>
    <col min="6673" max="6673" width="8.25" style="617" customWidth="1"/>
    <col min="6674" max="6674" width="6.625" style="617" customWidth="1"/>
    <col min="6675" max="6676" width="7.25" style="617" customWidth="1"/>
    <col min="6677" max="6677" width="9.25" style="617" customWidth="1"/>
    <col min="6678" max="6678" width="8.125" style="617" customWidth="1"/>
    <col min="6679" max="6679" width="9.375" style="617" customWidth="1"/>
    <col min="6680" max="6680" width="8.5" style="617" customWidth="1"/>
    <col min="6681" max="6681" width="7.75" style="617" customWidth="1"/>
    <col min="6682" max="6682" width="3.125" style="617" customWidth="1"/>
    <col min="6683" max="6683" width="9.375" style="617" customWidth="1"/>
    <col min="6684" max="6684" width="9.25" style="617" customWidth="1"/>
    <col min="6685" max="6685" width="9.125" style="617" customWidth="1"/>
    <col min="6686" max="6687" width="7.25" style="617" customWidth="1"/>
    <col min="6688" max="6688" width="3.125" style="617" customWidth="1"/>
    <col min="6689" max="6689" width="8.125" style="617" customWidth="1"/>
    <col min="6690" max="6691" width="7.25" style="617" customWidth="1"/>
    <col min="6692" max="6692" width="7.5" style="617" customWidth="1"/>
    <col min="6693" max="6693" width="8.125" style="617" customWidth="1"/>
    <col min="6694" max="6694" width="7.75" style="617" customWidth="1"/>
    <col min="6695" max="6697" width="7.25" style="617" customWidth="1"/>
    <col min="6698" max="6698" width="9" style="617" customWidth="1"/>
    <col min="6699" max="6699" width="7.25" style="617" bestFit="1" customWidth="1"/>
    <col min="6700" max="6909" width="8.75" style="617"/>
    <col min="6910" max="6910" width="5.75" style="617" customWidth="1"/>
    <col min="6911" max="6911" width="76.125" style="617" customWidth="1"/>
    <col min="6912" max="6912" width="5.75" style="617" customWidth="1"/>
    <col min="6913" max="6913" width="5.5" style="617" customWidth="1"/>
    <col min="6914" max="6918" width="10.75" style="617" customWidth="1"/>
    <col min="6919" max="6919" width="8.75" style="617" customWidth="1"/>
    <col min="6920" max="6920" width="8" style="617" customWidth="1"/>
    <col min="6921" max="6921" width="8.25" style="617" customWidth="1"/>
    <col min="6922" max="6922" width="7.75" style="617" customWidth="1"/>
    <col min="6923" max="6923" width="8.375" style="617" customWidth="1"/>
    <col min="6924" max="6924" width="9.125" style="617" customWidth="1"/>
    <col min="6925" max="6925" width="9.375" style="617" customWidth="1"/>
    <col min="6926" max="6926" width="9.125" style="617" customWidth="1"/>
    <col min="6927" max="6927" width="9.375" style="617" customWidth="1"/>
    <col min="6928" max="6928" width="9" style="617" customWidth="1"/>
    <col min="6929" max="6929" width="8.25" style="617" customWidth="1"/>
    <col min="6930" max="6930" width="6.625" style="617" customWidth="1"/>
    <col min="6931" max="6932" width="7.25" style="617" customWidth="1"/>
    <col min="6933" max="6933" width="9.25" style="617" customWidth="1"/>
    <col min="6934" max="6934" width="8.125" style="617" customWidth="1"/>
    <col min="6935" max="6935" width="9.375" style="617" customWidth="1"/>
    <col min="6936" max="6936" width="8.5" style="617" customWidth="1"/>
    <col min="6937" max="6937" width="7.75" style="617" customWidth="1"/>
    <col min="6938" max="6938" width="3.125" style="617" customWidth="1"/>
    <col min="6939" max="6939" width="9.375" style="617" customWidth="1"/>
    <col min="6940" max="6940" width="9.25" style="617" customWidth="1"/>
    <col min="6941" max="6941" width="9.125" style="617" customWidth="1"/>
    <col min="6942" max="6943" width="7.25" style="617" customWidth="1"/>
    <col min="6944" max="6944" width="3.125" style="617" customWidth="1"/>
    <col min="6945" max="6945" width="8.125" style="617" customWidth="1"/>
    <col min="6946" max="6947" width="7.25" style="617" customWidth="1"/>
    <col min="6948" max="6948" width="7.5" style="617" customWidth="1"/>
    <col min="6949" max="6949" width="8.125" style="617" customWidth="1"/>
    <col min="6950" max="6950" width="7.75" style="617" customWidth="1"/>
    <col min="6951" max="6953" width="7.25" style="617" customWidth="1"/>
    <col min="6954" max="6954" width="9" style="617" customWidth="1"/>
    <col min="6955" max="6955" width="7.25" style="617" bestFit="1" customWidth="1"/>
    <col min="6956" max="7165" width="8.75" style="617"/>
    <col min="7166" max="7166" width="5.75" style="617" customWidth="1"/>
    <col min="7167" max="7167" width="76.125" style="617" customWidth="1"/>
    <col min="7168" max="7168" width="5.75" style="617" customWidth="1"/>
    <col min="7169" max="7169" width="5.5" style="617" customWidth="1"/>
    <col min="7170" max="7174" width="10.75" style="617" customWidth="1"/>
    <col min="7175" max="7175" width="8.75" style="617" customWidth="1"/>
    <col min="7176" max="7176" width="8" style="617" customWidth="1"/>
    <col min="7177" max="7177" width="8.25" style="617" customWidth="1"/>
    <col min="7178" max="7178" width="7.75" style="617" customWidth="1"/>
    <col min="7179" max="7179" width="8.375" style="617" customWidth="1"/>
    <col min="7180" max="7180" width="9.125" style="617" customWidth="1"/>
    <col min="7181" max="7181" width="9.375" style="617" customWidth="1"/>
    <col min="7182" max="7182" width="9.125" style="617" customWidth="1"/>
    <col min="7183" max="7183" width="9.375" style="617" customWidth="1"/>
    <col min="7184" max="7184" width="9" style="617" customWidth="1"/>
    <col min="7185" max="7185" width="8.25" style="617" customWidth="1"/>
    <col min="7186" max="7186" width="6.625" style="617" customWidth="1"/>
    <col min="7187" max="7188" width="7.25" style="617" customWidth="1"/>
    <col min="7189" max="7189" width="9.25" style="617" customWidth="1"/>
    <col min="7190" max="7190" width="8.125" style="617" customWidth="1"/>
    <col min="7191" max="7191" width="9.375" style="617" customWidth="1"/>
    <col min="7192" max="7192" width="8.5" style="617" customWidth="1"/>
    <col min="7193" max="7193" width="7.75" style="617" customWidth="1"/>
    <col min="7194" max="7194" width="3.125" style="617" customWidth="1"/>
    <col min="7195" max="7195" width="9.375" style="617" customWidth="1"/>
    <col min="7196" max="7196" width="9.25" style="617" customWidth="1"/>
    <col min="7197" max="7197" width="9.125" style="617" customWidth="1"/>
    <col min="7198" max="7199" width="7.25" style="617" customWidth="1"/>
    <col min="7200" max="7200" width="3.125" style="617" customWidth="1"/>
    <col min="7201" max="7201" width="8.125" style="617" customWidth="1"/>
    <col min="7202" max="7203" width="7.25" style="617" customWidth="1"/>
    <col min="7204" max="7204" width="7.5" style="617" customWidth="1"/>
    <col min="7205" max="7205" width="8.125" style="617" customWidth="1"/>
    <col min="7206" max="7206" width="7.75" style="617" customWidth="1"/>
    <col min="7207" max="7209" width="7.25" style="617" customWidth="1"/>
    <col min="7210" max="7210" width="9" style="617" customWidth="1"/>
    <col min="7211" max="7211" width="7.25" style="617" bestFit="1" customWidth="1"/>
    <col min="7212" max="7421" width="8.75" style="617"/>
    <col min="7422" max="7422" width="5.75" style="617" customWidth="1"/>
    <col min="7423" max="7423" width="76.125" style="617" customWidth="1"/>
    <col min="7424" max="7424" width="5.75" style="617" customWidth="1"/>
    <col min="7425" max="7425" width="5.5" style="617" customWidth="1"/>
    <col min="7426" max="7430" width="10.75" style="617" customWidth="1"/>
    <col min="7431" max="7431" width="8.75" style="617" customWidth="1"/>
    <col min="7432" max="7432" width="8" style="617" customWidth="1"/>
    <col min="7433" max="7433" width="8.25" style="617" customWidth="1"/>
    <col min="7434" max="7434" width="7.75" style="617" customWidth="1"/>
    <col min="7435" max="7435" width="8.375" style="617" customWidth="1"/>
    <col min="7436" max="7436" width="9.125" style="617" customWidth="1"/>
    <col min="7437" max="7437" width="9.375" style="617" customWidth="1"/>
    <col min="7438" max="7438" width="9.125" style="617" customWidth="1"/>
    <col min="7439" max="7439" width="9.375" style="617" customWidth="1"/>
    <col min="7440" max="7440" width="9" style="617" customWidth="1"/>
    <col min="7441" max="7441" width="8.25" style="617" customWidth="1"/>
    <col min="7442" max="7442" width="6.625" style="617" customWidth="1"/>
    <col min="7443" max="7444" width="7.25" style="617" customWidth="1"/>
    <col min="7445" max="7445" width="9.25" style="617" customWidth="1"/>
    <col min="7446" max="7446" width="8.125" style="617" customWidth="1"/>
    <col min="7447" max="7447" width="9.375" style="617" customWidth="1"/>
    <col min="7448" max="7448" width="8.5" style="617" customWidth="1"/>
    <col min="7449" max="7449" width="7.75" style="617" customWidth="1"/>
    <col min="7450" max="7450" width="3.125" style="617" customWidth="1"/>
    <col min="7451" max="7451" width="9.375" style="617" customWidth="1"/>
    <col min="7452" max="7452" width="9.25" style="617" customWidth="1"/>
    <col min="7453" max="7453" width="9.125" style="617" customWidth="1"/>
    <col min="7454" max="7455" width="7.25" style="617" customWidth="1"/>
    <col min="7456" max="7456" width="3.125" style="617" customWidth="1"/>
    <col min="7457" max="7457" width="8.125" style="617" customWidth="1"/>
    <col min="7458" max="7459" width="7.25" style="617" customWidth="1"/>
    <col min="7460" max="7460" width="7.5" style="617" customWidth="1"/>
    <col min="7461" max="7461" width="8.125" style="617" customWidth="1"/>
    <col min="7462" max="7462" width="7.75" style="617" customWidth="1"/>
    <col min="7463" max="7465" width="7.25" style="617" customWidth="1"/>
    <col min="7466" max="7466" width="9" style="617" customWidth="1"/>
    <col min="7467" max="7467" width="7.25" style="617" bestFit="1" customWidth="1"/>
    <col min="7468" max="7677" width="8.75" style="617"/>
    <col min="7678" max="7678" width="5.75" style="617" customWidth="1"/>
    <col min="7679" max="7679" width="76.125" style="617" customWidth="1"/>
    <col min="7680" max="7680" width="5.75" style="617" customWidth="1"/>
    <col min="7681" max="7681" width="5.5" style="617" customWidth="1"/>
    <col min="7682" max="7686" width="10.75" style="617" customWidth="1"/>
    <col min="7687" max="7687" width="8.75" style="617" customWidth="1"/>
    <col min="7688" max="7688" width="8" style="617" customWidth="1"/>
    <col min="7689" max="7689" width="8.25" style="617" customWidth="1"/>
    <col min="7690" max="7690" width="7.75" style="617" customWidth="1"/>
    <col min="7691" max="7691" width="8.375" style="617" customWidth="1"/>
    <col min="7692" max="7692" width="9.125" style="617" customWidth="1"/>
    <col min="7693" max="7693" width="9.375" style="617" customWidth="1"/>
    <col min="7694" max="7694" width="9.125" style="617" customWidth="1"/>
    <col min="7695" max="7695" width="9.375" style="617" customWidth="1"/>
    <col min="7696" max="7696" width="9" style="617" customWidth="1"/>
    <col min="7697" max="7697" width="8.25" style="617" customWidth="1"/>
    <col min="7698" max="7698" width="6.625" style="617" customWidth="1"/>
    <col min="7699" max="7700" width="7.25" style="617" customWidth="1"/>
    <col min="7701" max="7701" width="9.25" style="617" customWidth="1"/>
    <col min="7702" max="7702" width="8.125" style="617" customWidth="1"/>
    <col min="7703" max="7703" width="9.375" style="617" customWidth="1"/>
    <col min="7704" max="7704" width="8.5" style="617" customWidth="1"/>
    <col min="7705" max="7705" width="7.75" style="617" customWidth="1"/>
    <col min="7706" max="7706" width="3.125" style="617" customWidth="1"/>
    <col min="7707" max="7707" width="9.375" style="617" customWidth="1"/>
    <col min="7708" max="7708" width="9.25" style="617" customWidth="1"/>
    <col min="7709" max="7709" width="9.125" style="617" customWidth="1"/>
    <col min="7710" max="7711" width="7.25" style="617" customWidth="1"/>
    <col min="7712" max="7712" width="3.125" style="617" customWidth="1"/>
    <col min="7713" max="7713" width="8.125" style="617" customWidth="1"/>
    <col min="7714" max="7715" width="7.25" style="617" customWidth="1"/>
    <col min="7716" max="7716" width="7.5" style="617" customWidth="1"/>
    <col min="7717" max="7717" width="8.125" style="617" customWidth="1"/>
    <col min="7718" max="7718" width="7.75" style="617" customWidth="1"/>
    <col min="7719" max="7721" width="7.25" style="617" customWidth="1"/>
    <col min="7722" max="7722" width="9" style="617" customWidth="1"/>
    <col min="7723" max="7723" width="7.25" style="617" bestFit="1" customWidth="1"/>
    <col min="7724" max="7933" width="8.75" style="617"/>
    <col min="7934" max="7934" width="5.75" style="617" customWidth="1"/>
    <col min="7935" max="7935" width="76.125" style="617" customWidth="1"/>
    <col min="7936" max="7936" width="5.75" style="617" customWidth="1"/>
    <col min="7937" max="7937" width="5.5" style="617" customWidth="1"/>
    <col min="7938" max="7942" width="10.75" style="617" customWidth="1"/>
    <col min="7943" max="7943" width="8.75" style="617" customWidth="1"/>
    <col min="7944" max="7944" width="8" style="617" customWidth="1"/>
    <col min="7945" max="7945" width="8.25" style="617" customWidth="1"/>
    <col min="7946" max="7946" width="7.75" style="617" customWidth="1"/>
    <col min="7947" max="7947" width="8.375" style="617" customWidth="1"/>
    <col min="7948" max="7948" width="9.125" style="617" customWidth="1"/>
    <col min="7949" max="7949" width="9.375" style="617" customWidth="1"/>
    <col min="7950" max="7950" width="9.125" style="617" customWidth="1"/>
    <col min="7951" max="7951" width="9.375" style="617" customWidth="1"/>
    <col min="7952" max="7952" width="9" style="617" customWidth="1"/>
    <col min="7953" max="7953" width="8.25" style="617" customWidth="1"/>
    <col min="7954" max="7954" width="6.625" style="617" customWidth="1"/>
    <col min="7955" max="7956" width="7.25" style="617" customWidth="1"/>
    <col min="7957" max="7957" width="9.25" style="617" customWidth="1"/>
    <col min="7958" max="7958" width="8.125" style="617" customWidth="1"/>
    <col min="7959" max="7959" width="9.375" style="617" customWidth="1"/>
    <col min="7960" max="7960" width="8.5" style="617" customWidth="1"/>
    <col min="7961" max="7961" width="7.75" style="617" customWidth="1"/>
    <col min="7962" max="7962" width="3.125" style="617" customWidth="1"/>
    <col min="7963" max="7963" width="9.375" style="617" customWidth="1"/>
    <col min="7964" max="7964" width="9.25" style="617" customWidth="1"/>
    <col min="7965" max="7965" width="9.125" style="617" customWidth="1"/>
    <col min="7966" max="7967" width="7.25" style="617" customWidth="1"/>
    <col min="7968" max="7968" width="3.125" style="617" customWidth="1"/>
    <col min="7969" max="7969" width="8.125" style="617" customWidth="1"/>
    <col min="7970" max="7971" width="7.25" style="617" customWidth="1"/>
    <col min="7972" max="7972" width="7.5" style="617" customWidth="1"/>
    <col min="7973" max="7973" width="8.125" style="617" customWidth="1"/>
    <col min="7974" max="7974" width="7.75" style="617" customWidth="1"/>
    <col min="7975" max="7977" width="7.25" style="617" customWidth="1"/>
    <col min="7978" max="7978" width="9" style="617" customWidth="1"/>
    <col min="7979" max="7979" width="7.25" style="617" bestFit="1" customWidth="1"/>
    <col min="7980" max="8189" width="8.75" style="617"/>
    <col min="8190" max="8190" width="5.75" style="617" customWidth="1"/>
    <col min="8191" max="8191" width="76.125" style="617" customWidth="1"/>
    <col min="8192" max="8192" width="5.75" style="617" customWidth="1"/>
    <col min="8193" max="8193" width="5.5" style="617" customWidth="1"/>
    <col min="8194" max="8198" width="10.75" style="617" customWidth="1"/>
    <col min="8199" max="8199" width="8.75" style="617" customWidth="1"/>
    <col min="8200" max="8200" width="8" style="617" customWidth="1"/>
    <col min="8201" max="8201" width="8.25" style="617" customWidth="1"/>
    <col min="8202" max="8202" width="7.75" style="617" customWidth="1"/>
    <col min="8203" max="8203" width="8.375" style="617" customWidth="1"/>
    <col min="8204" max="8204" width="9.125" style="617" customWidth="1"/>
    <col min="8205" max="8205" width="9.375" style="617" customWidth="1"/>
    <col min="8206" max="8206" width="9.125" style="617" customWidth="1"/>
    <col min="8207" max="8207" width="9.375" style="617" customWidth="1"/>
    <col min="8208" max="8208" width="9" style="617" customWidth="1"/>
    <col min="8209" max="8209" width="8.25" style="617" customWidth="1"/>
    <col min="8210" max="8210" width="6.625" style="617" customWidth="1"/>
    <col min="8211" max="8212" width="7.25" style="617" customWidth="1"/>
    <col min="8213" max="8213" width="9.25" style="617" customWidth="1"/>
    <col min="8214" max="8214" width="8.125" style="617" customWidth="1"/>
    <col min="8215" max="8215" width="9.375" style="617" customWidth="1"/>
    <col min="8216" max="8216" width="8.5" style="617" customWidth="1"/>
    <col min="8217" max="8217" width="7.75" style="617" customWidth="1"/>
    <col min="8218" max="8218" width="3.125" style="617" customWidth="1"/>
    <col min="8219" max="8219" width="9.375" style="617" customWidth="1"/>
    <col min="8220" max="8220" width="9.25" style="617" customWidth="1"/>
    <col min="8221" max="8221" width="9.125" style="617" customWidth="1"/>
    <col min="8222" max="8223" width="7.25" style="617" customWidth="1"/>
    <col min="8224" max="8224" width="3.125" style="617" customWidth="1"/>
    <col min="8225" max="8225" width="8.125" style="617" customWidth="1"/>
    <col min="8226" max="8227" width="7.25" style="617" customWidth="1"/>
    <col min="8228" max="8228" width="7.5" style="617" customWidth="1"/>
    <col min="8229" max="8229" width="8.125" style="617" customWidth="1"/>
    <col min="8230" max="8230" width="7.75" style="617" customWidth="1"/>
    <col min="8231" max="8233" width="7.25" style="617" customWidth="1"/>
    <col min="8234" max="8234" width="9" style="617" customWidth="1"/>
    <col min="8235" max="8235" width="7.25" style="617" bestFit="1" customWidth="1"/>
    <col min="8236" max="8445" width="8.75" style="617"/>
    <col min="8446" max="8446" width="5.75" style="617" customWidth="1"/>
    <col min="8447" max="8447" width="76.125" style="617" customWidth="1"/>
    <col min="8448" max="8448" width="5.75" style="617" customWidth="1"/>
    <col min="8449" max="8449" width="5.5" style="617" customWidth="1"/>
    <col min="8450" max="8454" width="10.75" style="617" customWidth="1"/>
    <col min="8455" max="8455" width="8.75" style="617" customWidth="1"/>
    <col min="8456" max="8456" width="8" style="617" customWidth="1"/>
    <col min="8457" max="8457" width="8.25" style="617" customWidth="1"/>
    <col min="8458" max="8458" width="7.75" style="617" customWidth="1"/>
    <col min="8459" max="8459" width="8.375" style="617" customWidth="1"/>
    <col min="8460" max="8460" width="9.125" style="617" customWidth="1"/>
    <col min="8461" max="8461" width="9.375" style="617" customWidth="1"/>
    <col min="8462" max="8462" width="9.125" style="617" customWidth="1"/>
    <col min="8463" max="8463" width="9.375" style="617" customWidth="1"/>
    <col min="8464" max="8464" width="9" style="617" customWidth="1"/>
    <col min="8465" max="8465" width="8.25" style="617" customWidth="1"/>
    <col min="8466" max="8466" width="6.625" style="617" customWidth="1"/>
    <col min="8467" max="8468" width="7.25" style="617" customWidth="1"/>
    <col min="8469" max="8469" width="9.25" style="617" customWidth="1"/>
    <col min="8470" max="8470" width="8.125" style="617" customWidth="1"/>
    <col min="8471" max="8471" width="9.375" style="617" customWidth="1"/>
    <col min="8472" max="8472" width="8.5" style="617" customWidth="1"/>
    <col min="8473" max="8473" width="7.75" style="617" customWidth="1"/>
    <col min="8474" max="8474" width="3.125" style="617" customWidth="1"/>
    <col min="8475" max="8475" width="9.375" style="617" customWidth="1"/>
    <col min="8476" max="8476" width="9.25" style="617" customWidth="1"/>
    <col min="8477" max="8477" width="9.125" style="617" customWidth="1"/>
    <col min="8478" max="8479" width="7.25" style="617" customWidth="1"/>
    <col min="8480" max="8480" width="3.125" style="617" customWidth="1"/>
    <col min="8481" max="8481" width="8.125" style="617" customWidth="1"/>
    <col min="8482" max="8483" width="7.25" style="617" customWidth="1"/>
    <col min="8484" max="8484" width="7.5" style="617" customWidth="1"/>
    <col min="8485" max="8485" width="8.125" style="617" customWidth="1"/>
    <col min="8486" max="8486" width="7.75" style="617" customWidth="1"/>
    <col min="8487" max="8489" width="7.25" style="617" customWidth="1"/>
    <col min="8490" max="8490" width="9" style="617" customWidth="1"/>
    <col min="8491" max="8491" width="7.25" style="617" bestFit="1" customWidth="1"/>
    <col min="8492" max="8701" width="8.75" style="617"/>
    <col min="8702" max="8702" width="5.75" style="617" customWidth="1"/>
    <col min="8703" max="8703" width="76.125" style="617" customWidth="1"/>
    <col min="8704" max="8704" width="5.75" style="617" customWidth="1"/>
    <col min="8705" max="8705" width="5.5" style="617" customWidth="1"/>
    <col min="8706" max="8710" width="10.75" style="617" customWidth="1"/>
    <col min="8711" max="8711" width="8.75" style="617" customWidth="1"/>
    <col min="8712" max="8712" width="8" style="617" customWidth="1"/>
    <col min="8713" max="8713" width="8.25" style="617" customWidth="1"/>
    <col min="8714" max="8714" width="7.75" style="617" customWidth="1"/>
    <col min="8715" max="8715" width="8.375" style="617" customWidth="1"/>
    <col min="8716" max="8716" width="9.125" style="617" customWidth="1"/>
    <col min="8717" max="8717" width="9.375" style="617" customWidth="1"/>
    <col min="8718" max="8718" width="9.125" style="617" customWidth="1"/>
    <col min="8719" max="8719" width="9.375" style="617" customWidth="1"/>
    <col min="8720" max="8720" width="9" style="617" customWidth="1"/>
    <col min="8721" max="8721" width="8.25" style="617" customWidth="1"/>
    <col min="8722" max="8722" width="6.625" style="617" customWidth="1"/>
    <col min="8723" max="8724" width="7.25" style="617" customWidth="1"/>
    <col min="8725" max="8725" width="9.25" style="617" customWidth="1"/>
    <col min="8726" max="8726" width="8.125" style="617" customWidth="1"/>
    <col min="8727" max="8727" width="9.375" style="617" customWidth="1"/>
    <col min="8728" max="8728" width="8.5" style="617" customWidth="1"/>
    <col min="8729" max="8729" width="7.75" style="617" customWidth="1"/>
    <col min="8730" max="8730" width="3.125" style="617" customWidth="1"/>
    <col min="8731" max="8731" width="9.375" style="617" customWidth="1"/>
    <col min="8732" max="8732" width="9.25" style="617" customWidth="1"/>
    <col min="8733" max="8733" width="9.125" style="617" customWidth="1"/>
    <col min="8734" max="8735" width="7.25" style="617" customWidth="1"/>
    <col min="8736" max="8736" width="3.125" style="617" customWidth="1"/>
    <col min="8737" max="8737" width="8.125" style="617" customWidth="1"/>
    <col min="8738" max="8739" width="7.25" style="617" customWidth="1"/>
    <col min="8740" max="8740" width="7.5" style="617" customWidth="1"/>
    <col min="8741" max="8741" width="8.125" style="617" customWidth="1"/>
    <col min="8742" max="8742" width="7.75" style="617" customWidth="1"/>
    <col min="8743" max="8745" width="7.25" style="617" customWidth="1"/>
    <col min="8746" max="8746" width="9" style="617" customWidth="1"/>
    <col min="8747" max="8747" width="7.25" style="617" bestFit="1" customWidth="1"/>
    <col min="8748" max="8957" width="8.75" style="617"/>
    <col min="8958" max="8958" width="5.75" style="617" customWidth="1"/>
    <col min="8959" max="8959" width="76.125" style="617" customWidth="1"/>
    <col min="8960" max="8960" width="5.75" style="617" customWidth="1"/>
    <col min="8961" max="8961" width="5.5" style="617" customWidth="1"/>
    <col min="8962" max="8966" width="10.75" style="617" customWidth="1"/>
    <col min="8967" max="8967" width="8.75" style="617" customWidth="1"/>
    <col min="8968" max="8968" width="8" style="617" customWidth="1"/>
    <col min="8969" max="8969" width="8.25" style="617" customWidth="1"/>
    <col min="8970" max="8970" width="7.75" style="617" customWidth="1"/>
    <col min="8971" max="8971" width="8.375" style="617" customWidth="1"/>
    <col min="8972" max="8972" width="9.125" style="617" customWidth="1"/>
    <col min="8973" max="8973" width="9.375" style="617" customWidth="1"/>
    <col min="8974" max="8974" width="9.125" style="617" customWidth="1"/>
    <col min="8975" max="8975" width="9.375" style="617" customWidth="1"/>
    <col min="8976" max="8976" width="9" style="617" customWidth="1"/>
    <col min="8977" max="8977" width="8.25" style="617" customWidth="1"/>
    <col min="8978" max="8978" width="6.625" style="617" customWidth="1"/>
    <col min="8979" max="8980" width="7.25" style="617" customWidth="1"/>
    <col min="8981" max="8981" width="9.25" style="617" customWidth="1"/>
    <col min="8982" max="8982" width="8.125" style="617" customWidth="1"/>
    <col min="8983" max="8983" width="9.375" style="617" customWidth="1"/>
    <col min="8984" max="8984" width="8.5" style="617" customWidth="1"/>
    <col min="8985" max="8985" width="7.75" style="617" customWidth="1"/>
    <col min="8986" max="8986" width="3.125" style="617" customWidth="1"/>
    <col min="8987" max="8987" width="9.375" style="617" customWidth="1"/>
    <col min="8988" max="8988" width="9.25" style="617" customWidth="1"/>
    <col min="8989" max="8989" width="9.125" style="617" customWidth="1"/>
    <col min="8990" max="8991" width="7.25" style="617" customWidth="1"/>
    <col min="8992" max="8992" width="3.125" style="617" customWidth="1"/>
    <col min="8993" max="8993" width="8.125" style="617" customWidth="1"/>
    <col min="8994" max="8995" width="7.25" style="617" customWidth="1"/>
    <col min="8996" max="8996" width="7.5" style="617" customWidth="1"/>
    <col min="8997" max="8997" width="8.125" style="617" customWidth="1"/>
    <col min="8998" max="8998" width="7.75" style="617" customWidth="1"/>
    <col min="8999" max="9001" width="7.25" style="617" customWidth="1"/>
    <col min="9002" max="9002" width="9" style="617" customWidth="1"/>
    <col min="9003" max="9003" width="7.25" style="617" bestFit="1" customWidth="1"/>
    <col min="9004" max="9213" width="8.75" style="617"/>
    <col min="9214" max="9214" width="5.75" style="617" customWidth="1"/>
    <col min="9215" max="9215" width="76.125" style="617" customWidth="1"/>
    <col min="9216" max="9216" width="5.75" style="617" customWidth="1"/>
    <col min="9217" max="9217" width="5.5" style="617" customWidth="1"/>
    <col min="9218" max="9222" width="10.75" style="617" customWidth="1"/>
    <col min="9223" max="9223" width="8.75" style="617" customWidth="1"/>
    <col min="9224" max="9224" width="8" style="617" customWidth="1"/>
    <col min="9225" max="9225" width="8.25" style="617" customWidth="1"/>
    <col min="9226" max="9226" width="7.75" style="617" customWidth="1"/>
    <col min="9227" max="9227" width="8.375" style="617" customWidth="1"/>
    <col min="9228" max="9228" width="9.125" style="617" customWidth="1"/>
    <col min="9229" max="9229" width="9.375" style="617" customWidth="1"/>
    <col min="9230" max="9230" width="9.125" style="617" customWidth="1"/>
    <col min="9231" max="9231" width="9.375" style="617" customWidth="1"/>
    <col min="9232" max="9232" width="9" style="617" customWidth="1"/>
    <col min="9233" max="9233" width="8.25" style="617" customWidth="1"/>
    <col min="9234" max="9234" width="6.625" style="617" customWidth="1"/>
    <col min="9235" max="9236" width="7.25" style="617" customWidth="1"/>
    <col min="9237" max="9237" width="9.25" style="617" customWidth="1"/>
    <col min="9238" max="9238" width="8.125" style="617" customWidth="1"/>
    <col min="9239" max="9239" width="9.375" style="617" customWidth="1"/>
    <col min="9240" max="9240" width="8.5" style="617" customWidth="1"/>
    <col min="9241" max="9241" width="7.75" style="617" customWidth="1"/>
    <col min="9242" max="9242" width="3.125" style="617" customWidth="1"/>
    <col min="9243" max="9243" width="9.375" style="617" customWidth="1"/>
    <col min="9244" max="9244" width="9.25" style="617" customWidth="1"/>
    <col min="9245" max="9245" width="9.125" style="617" customWidth="1"/>
    <col min="9246" max="9247" width="7.25" style="617" customWidth="1"/>
    <col min="9248" max="9248" width="3.125" style="617" customWidth="1"/>
    <col min="9249" max="9249" width="8.125" style="617" customWidth="1"/>
    <col min="9250" max="9251" width="7.25" style="617" customWidth="1"/>
    <col min="9252" max="9252" width="7.5" style="617" customWidth="1"/>
    <col min="9253" max="9253" width="8.125" style="617" customWidth="1"/>
    <col min="9254" max="9254" width="7.75" style="617" customWidth="1"/>
    <col min="9255" max="9257" width="7.25" style="617" customWidth="1"/>
    <col min="9258" max="9258" width="9" style="617" customWidth="1"/>
    <col min="9259" max="9259" width="7.25" style="617" bestFit="1" customWidth="1"/>
    <col min="9260" max="9469" width="8.75" style="617"/>
    <col min="9470" max="9470" width="5.75" style="617" customWidth="1"/>
    <col min="9471" max="9471" width="76.125" style="617" customWidth="1"/>
    <col min="9472" max="9472" width="5.75" style="617" customWidth="1"/>
    <col min="9473" max="9473" width="5.5" style="617" customWidth="1"/>
    <col min="9474" max="9478" width="10.75" style="617" customWidth="1"/>
    <col min="9479" max="9479" width="8.75" style="617" customWidth="1"/>
    <col min="9480" max="9480" width="8" style="617" customWidth="1"/>
    <col min="9481" max="9481" width="8.25" style="617" customWidth="1"/>
    <col min="9482" max="9482" width="7.75" style="617" customWidth="1"/>
    <col min="9483" max="9483" width="8.375" style="617" customWidth="1"/>
    <col min="9484" max="9484" width="9.125" style="617" customWidth="1"/>
    <col min="9485" max="9485" width="9.375" style="617" customWidth="1"/>
    <col min="9486" max="9486" width="9.125" style="617" customWidth="1"/>
    <col min="9487" max="9487" width="9.375" style="617" customWidth="1"/>
    <col min="9488" max="9488" width="9" style="617" customWidth="1"/>
    <col min="9489" max="9489" width="8.25" style="617" customWidth="1"/>
    <col min="9490" max="9490" width="6.625" style="617" customWidth="1"/>
    <col min="9491" max="9492" width="7.25" style="617" customWidth="1"/>
    <col min="9493" max="9493" width="9.25" style="617" customWidth="1"/>
    <col min="9494" max="9494" width="8.125" style="617" customWidth="1"/>
    <col min="9495" max="9495" width="9.375" style="617" customWidth="1"/>
    <col min="9496" max="9496" width="8.5" style="617" customWidth="1"/>
    <col min="9497" max="9497" width="7.75" style="617" customWidth="1"/>
    <col min="9498" max="9498" width="3.125" style="617" customWidth="1"/>
    <col min="9499" max="9499" width="9.375" style="617" customWidth="1"/>
    <col min="9500" max="9500" width="9.25" style="617" customWidth="1"/>
    <col min="9501" max="9501" width="9.125" style="617" customWidth="1"/>
    <col min="9502" max="9503" width="7.25" style="617" customWidth="1"/>
    <col min="9504" max="9504" width="3.125" style="617" customWidth="1"/>
    <col min="9505" max="9505" width="8.125" style="617" customWidth="1"/>
    <col min="9506" max="9507" width="7.25" style="617" customWidth="1"/>
    <col min="9508" max="9508" width="7.5" style="617" customWidth="1"/>
    <col min="9509" max="9509" width="8.125" style="617" customWidth="1"/>
    <col min="9510" max="9510" width="7.75" style="617" customWidth="1"/>
    <col min="9511" max="9513" width="7.25" style="617" customWidth="1"/>
    <col min="9514" max="9514" width="9" style="617" customWidth="1"/>
    <col min="9515" max="9515" width="7.25" style="617" bestFit="1" customWidth="1"/>
    <col min="9516" max="9725" width="8.75" style="617"/>
    <col min="9726" max="9726" width="5.75" style="617" customWidth="1"/>
    <col min="9727" max="9727" width="76.125" style="617" customWidth="1"/>
    <col min="9728" max="9728" width="5.75" style="617" customWidth="1"/>
    <col min="9729" max="9729" width="5.5" style="617" customWidth="1"/>
    <col min="9730" max="9734" width="10.75" style="617" customWidth="1"/>
    <col min="9735" max="9735" width="8.75" style="617" customWidth="1"/>
    <col min="9736" max="9736" width="8" style="617" customWidth="1"/>
    <col min="9737" max="9737" width="8.25" style="617" customWidth="1"/>
    <col min="9738" max="9738" width="7.75" style="617" customWidth="1"/>
    <col min="9739" max="9739" width="8.375" style="617" customWidth="1"/>
    <col min="9740" max="9740" width="9.125" style="617" customWidth="1"/>
    <col min="9741" max="9741" width="9.375" style="617" customWidth="1"/>
    <col min="9742" max="9742" width="9.125" style="617" customWidth="1"/>
    <col min="9743" max="9743" width="9.375" style="617" customWidth="1"/>
    <col min="9744" max="9744" width="9" style="617" customWidth="1"/>
    <col min="9745" max="9745" width="8.25" style="617" customWidth="1"/>
    <col min="9746" max="9746" width="6.625" style="617" customWidth="1"/>
    <col min="9747" max="9748" width="7.25" style="617" customWidth="1"/>
    <col min="9749" max="9749" width="9.25" style="617" customWidth="1"/>
    <col min="9750" max="9750" width="8.125" style="617" customWidth="1"/>
    <col min="9751" max="9751" width="9.375" style="617" customWidth="1"/>
    <col min="9752" max="9752" width="8.5" style="617" customWidth="1"/>
    <col min="9753" max="9753" width="7.75" style="617" customWidth="1"/>
    <col min="9754" max="9754" width="3.125" style="617" customWidth="1"/>
    <col min="9755" max="9755" width="9.375" style="617" customWidth="1"/>
    <col min="9756" max="9756" width="9.25" style="617" customWidth="1"/>
    <col min="9757" max="9757" width="9.125" style="617" customWidth="1"/>
    <col min="9758" max="9759" width="7.25" style="617" customWidth="1"/>
    <col min="9760" max="9760" width="3.125" style="617" customWidth="1"/>
    <col min="9761" max="9761" width="8.125" style="617" customWidth="1"/>
    <col min="9762" max="9763" width="7.25" style="617" customWidth="1"/>
    <col min="9764" max="9764" width="7.5" style="617" customWidth="1"/>
    <col min="9765" max="9765" width="8.125" style="617" customWidth="1"/>
    <col min="9766" max="9766" width="7.75" style="617" customWidth="1"/>
    <col min="9767" max="9769" width="7.25" style="617" customWidth="1"/>
    <col min="9770" max="9770" width="9" style="617" customWidth="1"/>
    <col min="9771" max="9771" width="7.25" style="617" bestFit="1" customWidth="1"/>
    <col min="9772" max="9981" width="8.75" style="617"/>
    <col min="9982" max="9982" width="5.75" style="617" customWidth="1"/>
    <col min="9983" max="9983" width="76.125" style="617" customWidth="1"/>
    <col min="9984" max="9984" width="5.75" style="617" customWidth="1"/>
    <col min="9985" max="9985" width="5.5" style="617" customWidth="1"/>
    <col min="9986" max="9990" width="10.75" style="617" customWidth="1"/>
    <col min="9991" max="9991" width="8.75" style="617" customWidth="1"/>
    <col min="9992" max="9992" width="8" style="617" customWidth="1"/>
    <col min="9993" max="9993" width="8.25" style="617" customWidth="1"/>
    <col min="9994" max="9994" width="7.75" style="617" customWidth="1"/>
    <col min="9995" max="9995" width="8.375" style="617" customWidth="1"/>
    <col min="9996" max="9996" width="9.125" style="617" customWidth="1"/>
    <col min="9997" max="9997" width="9.375" style="617" customWidth="1"/>
    <col min="9998" max="9998" width="9.125" style="617" customWidth="1"/>
    <col min="9999" max="9999" width="9.375" style="617" customWidth="1"/>
    <col min="10000" max="10000" width="9" style="617" customWidth="1"/>
    <col min="10001" max="10001" width="8.25" style="617" customWidth="1"/>
    <col min="10002" max="10002" width="6.625" style="617" customWidth="1"/>
    <col min="10003" max="10004" width="7.25" style="617" customWidth="1"/>
    <col min="10005" max="10005" width="9.25" style="617" customWidth="1"/>
    <col min="10006" max="10006" width="8.125" style="617" customWidth="1"/>
    <col min="10007" max="10007" width="9.375" style="617" customWidth="1"/>
    <col min="10008" max="10008" width="8.5" style="617" customWidth="1"/>
    <col min="10009" max="10009" width="7.75" style="617" customWidth="1"/>
    <col min="10010" max="10010" width="3.125" style="617" customWidth="1"/>
    <col min="10011" max="10011" width="9.375" style="617" customWidth="1"/>
    <col min="10012" max="10012" width="9.25" style="617" customWidth="1"/>
    <col min="10013" max="10013" width="9.125" style="617" customWidth="1"/>
    <col min="10014" max="10015" width="7.25" style="617" customWidth="1"/>
    <col min="10016" max="10016" width="3.125" style="617" customWidth="1"/>
    <col min="10017" max="10017" width="8.125" style="617" customWidth="1"/>
    <col min="10018" max="10019" width="7.25" style="617" customWidth="1"/>
    <col min="10020" max="10020" width="7.5" style="617" customWidth="1"/>
    <col min="10021" max="10021" width="8.125" style="617" customWidth="1"/>
    <col min="10022" max="10022" width="7.75" style="617" customWidth="1"/>
    <col min="10023" max="10025" width="7.25" style="617" customWidth="1"/>
    <col min="10026" max="10026" width="9" style="617" customWidth="1"/>
    <col min="10027" max="10027" width="7.25" style="617" bestFit="1" customWidth="1"/>
    <col min="10028" max="10237" width="8.75" style="617"/>
    <col min="10238" max="10238" width="5.75" style="617" customWidth="1"/>
    <col min="10239" max="10239" width="76.125" style="617" customWidth="1"/>
    <col min="10240" max="10240" width="5.75" style="617" customWidth="1"/>
    <col min="10241" max="10241" width="5.5" style="617" customWidth="1"/>
    <col min="10242" max="10246" width="10.75" style="617" customWidth="1"/>
    <col min="10247" max="10247" width="8.75" style="617" customWidth="1"/>
    <col min="10248" max="10248" width="8" style="617" customWidth="1"/>
    <col min="10249" max="10249" width="8.25" style="617" customWidth="1"/>
    <col min="10250" max="10250" width="7.75" style="617" customWidth="1"/>
    <col min="10251" max="10251" width="8.375" style="617" customWidth="1"/>
    <col min="10252" max="10252" width="9.125" style="617" customWidth="1"/>
    <col min="10253" max="10253" width="9.375" style="617" customWidth="1"/>
    <col min="10254" max="10254" width="9.125" style="617" customWidth="1"/>
    <col min="10255" max="10255" width="9.375" style="617" customWidth="1"/>
    <col min="10256" max="10256" width="9" style="617" customWidth="1"/>
    <col min="10257" max="10257" width="8.25" style="617" customWidth="1"/>
    <col min="10258" max="10258" width="6.625" style="617" customWidth="1"/>
    <col min="10259" max="10260" width="7.25" style="617" customWidth="1"/>
    <col min="10261" max="10261" width="9.25" style="617" customWidth="1"/>
    <col min="10262" max="10262" width="8.125" style="617" customWidth="1"/>
    <col min="10263" max="10263" width="9.375" style="617" customWidth="1"/>
    <col min="10264" max="10264" width="8.5" style="617" customWidth="1"/>
    <col min="10265" max="10265" width="7.75" style="617" customWidth="1"/>
    <col min="10266" max="10266" width="3.125" style="617" customWidth="1"/>
    <col min="10267" max="10267" width="9.375" style="617" customWidth="1"/>
    <col min="10268" max="10268" width="9.25" style="617" customWidth="1"/>
    <col min="10269" max="10269" width="9.125" style="617" customWidth="1"/>
    <col min="10270" max="10271" width="7.25" style="617" customWidth="1"/>
    <col min="10272" max="10272" width="3.125" style="617" customWidth="1"/>
    <col min="10273" max="10273" width="8.125" style="617" customWidth="1"/>
    <col min="10274" max="10275" width="7.25" style="617" customWidth="1"/>
    <col min="10276" max="10276" width="7.5" style="617" customWidth="1"/>
    <col min="10277" max="10277" width="8.125" style="617" customWidth="1"/>
    <col min="10278" max="10278" width="7.75" style="617" customWidth="1"/>
    <col min="10279" max="10281" width="7.25" style="617" customWidth="1"/>
    <col min="10282" max="10282" width="9" style="617" customWidth="1"/>
    <col min="10283" max="10283" width="7.25" style="617" bestFit="1" customWidth="1"/>
    <col min="10284" max="10493" width="8.75" style="617"/>
    <col min="10494" max="10494" width="5.75" style="617" customWidth="1"/>
    <col min="10495" max="10495" width="76.125" style="617" customWidth="1"/>
    <col min="10496" max="10496" width="5.75" style="617" customWidth="1"/>
    <col min="10497" max="10497" width="5.5" style="617" customWidth="1"/>
    <col min="10498" max="10502" width="10.75" style="617" customWidth="1"/>
    <col min="10503" max="10503" width="8.75" style="617" customWidth="1"/>
    <col min="10504" max="10504" width="8" style="617" customWidth="1"/>
    <col min="10505" max="10505" width="8.25" style="617" customWidth="1"/>
    <col min="10506" max="10506" width="7.75" style="617" customWidth="1"/>
    <col min="10507" max="10507" width="8.375" style="617" customWidth="1"/>
    <col min="10508" max="10508" width="9.125" style="617" customWidth="1"/>
    <col min="10509" max="10509" width="9.375" style="617" customWidth="1"/>
    <col min="10510" max="10510" width="9.125" style="617" customWidth="1"/>
    <col min="10511" max="10511" width="9.375" style="617" customWidth="1"/>
    <col min="10512" max="10512" width="9" style="617" customWidth="1"/>
    <col min="10513" max="10513" width="8.25" style="617" customWidth="1"/>
    <col min="10514" max="10514" width="6.625" style="617" customWidth="1"/>
    <col min="10515" max="10516" width="7.25" style="617" customWidth="1"/>
    <col min="10517" max="10517" width="9.25" style="617" customWidth="1"/>
    <col min="10518" max="10518" width="8.125" style="617" customWidth="1"/>
    <col min="10519" max="10519" width="9.375" style="617" customWidth="1"/>
    <col min="10520" max="10520" width="8.5" style="617" customWidth="1"/>
    <col min="10521" max="10521" width="7.75" style="617" customWidth="1"/>
    <col min="10522" max="10522" width="3.125" style="617" customWidth="1"/>
    <col min="10523" max="10523" width="9.375" style="617" customWidth="1"/>
    <col min="10524" max="10524" width="9.25" style="617" customWidth="1"/>
    <col min="10525" max="10525" width="9.125" style="617" customWidth="1"/>
    <col min="10526" max="10527" width="7.25" style="617" customWidth="1"/>
    <col min="10528" max="10528" width="3.125" style="617" customWidth="1"/>
    <col min="10529" max="10529" width="8.125" style="617" customWidth="1"/>
    <col min="10530" max="10531" width="7.25" style="617" customWidth="1"/>
    <col min="10532" max="10532" width="7.5" style="617" customWidth="1"/>
    <col min="10533" max="10533" width="8.125" style="617" customWidth="1"/>
    <col min="10534" max="10534" width="7.75" style="617" customWidth="1"/>
    <col min="10535" max="10537" width="7.25" style="617" customWidth="1"/>
    <col min="10538" max="10538" width="9" style="617" customWidth="1"/>
    <col min="10539" max="10539" width="7.25" style="617" bestFit="1" customWidth="1"/>
    <col min="10540" max="10749" width="8.75" style="617"/>
    <col min="10750" max="10750" width="5.75" style="617" customWidth="1"/>
    <col min="10751" max="10751" width="76.125" style="617" customWidth="1"/>
    <col min="10752" max="10752" width="5.75" style="617" customWidth="1"/>
    <col min="10753" max="10753" width="5.5" style="617" customWidth="1"/>
    <col min="10754" max="10758" width="10.75" style="617" customWidth="1"/>
    <col min="10759" max="10759" width="8.75" style="617" customWidth="1"/>
    <col min="10760" max="10760" width="8" style="617" customWidth="1"/>
    <col min="10761" max="10761" width="8.25" style="617" customWidth="1"/>
    <col min="10762" max="10762" width="7.75" style="617" customWidth="1"/>
    <col min="10763" max="10763" width="8.375" style="617" customWidth="1"/>
    <col min="10764" max="10764" width="9.125" style="617" customWidth="1"/>
    <col min="10765" max="10765" width="9.375" style="617" customWidth="1"/>
    <col min="10766" max="10766" width="9.125" style="617" customWidth="1"/>
    <col min="10767" max="10767" width="9.375" style="617" customWidth="1"/>
    <col min="10768" max="10768" width="9" style="617" customWidth="1"/>
    <col min="10769" max="10769" width="8.25" style="617" customWidth="1"/>
    <col min="10770" max="10770" width="6.625" style="617" customWidth="1"/>
    <col min="10771" max="10772" width="7.25" style="617" customWidth="1"/>
    <col min="10773" max="10773" width="9.25" style="617" customWidth="1"/>
    <col min="10774" max="10774" width="8.125" style="617" customWidth="1"/>
    <col min="10775" max="10775" width="9.375" style="617" customWidth="1"/>
    <col min="10776" max="10776" width="8.5" style="617" customWidth="1"/>
    <col min="10777" max="10777" width="7.75" style="617" customWidth="1"/>
    <col min="10778" max="10778" width="3.125" style="617" customWidth="1"/>
    <col min="10779" max="10779" width="9.375" style="617" customWidth="1"/>
    <col min="10780" max="10780" width="9.25" style="617" customWidth="1"/>
    <col min="10781" max="10781" width="9.125" style="617" customWidth="1"/>
    <col min="10782" max="10783" width="7.25" style="617" customWidth="1"/>
    <col min="10784" max="10784" width="3.125" style="617" customWidth="1"/>
    <col min="10785" max="10785" width="8.125" style="617" customWidth="1"/>
    <col min="10786" max="10787" width="7.25" style="617" customWidth="1"/>
    <col min="10788" max="10788" width="7.5" style="617" customWidth="1"/>
    <col min="10789" max="10789" width="8.125" style="617" customWidth="1"/>
    <col min="10790" max="10790" width="7.75" style="617" customWidth="1"/>
    <col min="10791" max="10793" width="7.25" style="617" customWidth="1"/>
    <col min="10794" max="10794" width="9" style="617" customWidth="1"/>
    <col min="10795" max="10795" width="7.25" style="617" bestFit="1" customWidth="1"/>
    <col min="10796" max="11005" width="8.75" style="617"/>
    <col min="11006" max="11006" width="5.75" style="617" customWidth="1"/>
    <col min="11007" max="11007" width="76.125" style="617" customWidth="1"/>
    <col min="11008" max="11008" width="5.75" style="617" customWidth="1"/>
    <col min="11009" max="11009" width="5.5" style="617" customWidth="1"/>
    <col min="11010" max="11014" width="10.75" style="617" customWidth="1"/>
    <col min="11015" max="11015" width="8.75" style="617" customWidth="1"/>
    <col min="11016" max="11016" width="8" style="617" customWidth="1"/>
    <col min="11017" max="11017" width="8.25" style="617" customWidth="1"/>
    <col min="11018" max="11018" width="7.75" style="617" customWidth="1"/>
    <col min="11019" max="11019" width="8.375" style="617" customWidth="1"/>
    <col min="11020" max="11020" width="9.125" style="617" customWidth="1"/>
    <col min="11021" max="11021" width="9.375" style="617" customWidth="1"/>
    <col min="11022" max="11022" width="9.125" style="617" customWidth="1"/>
    <col min="11023" max="11023" width="9.375" style="617" customWidth="1"/>
    <col min="11024" max="11024" width="9" style="617" customWidth="1"/>
    <col min="11025" max="11025" width="8.25" style="617" customWidth="1"/>
    <col min="11026" max="11026" width="6.625" style="617" customWidth="1"/>
    <col min="11027" max="11028" width="7.25" style="617" customWidth="1"/>
    <col min="11029" max="11029" width="9.25" style="617" customWidth="1"/>
    <col min="11030" max="11030" width="8.125" style="617" customWidth="1"/>
    <col min="11031" max="11031" width="9.375" style="617" customWidth="1"/>
    <col min="11032" max="11032" width="8.5" style="617" customWidth="1"/>
    <col min="11033" max="11033" width="7.75" style="617" customWidth="1"/>
    <col min="11034" max="11034" width="3.125" style="617" customWidth="1"/>
    <col min="11035" max="11035" width="9.375" style="617" customWidth="1"/>
    <col min="11036" max="11036" width="9.25" style="617" customWidth="1"/>
    <col min="11037" max="11037" width="9.125" style="617" customWidth="1"/>
    <col min="11038" max="11039" width="7.25" style="617" customWidth="1"/>
    <col min="11040" max="11040" width="3.125" style="617" customWidth="1"/>
    <col min="11041" max="11041" width="8.125" style="617" customWidth="1"/>
    <col min="11042" max="11043" width="7.25" style="617" customWidth="1"/>
    <col min="11044" max="11044" width="7.5" style="617" customWidth="1"/>
    <col min="11045" max="11045" width="8.125" style="617" customWidth="1"/>
    <col min="11046" max="11046" width="7.75" style="617" customWidth="1"/>
    <col min="11047" max="11049" width="7.25" style="617" customWidth="1"/>
    <col min="11050" max="11050" width="9" style="617" customWidth="1"/>
    <col min="11051" max="11051" width="7.25" style="617" bestFit="1" customWidth="1"/>
    <col min="11052" max="11261" width="8.75" style="617"/>
    <col min="11262" max="11262" width="5.75" style="617" customWidth="1"/>
    <col min="11263" max="11263" width="76.125" style="617" customWidth="1"/>
    <col min="11264" max="11264" width="5.75" style="617" customWidth="1"/>
    <col min="11265" max="11265" width="5.5" style="617" customWidth="1"/>
    <col min="11266" max="11270" width="10.75" style="617" customWidth="1"/>
    <col min="11271" max="11271" width="8.75" style="617" customWidth="1"/>
    <col min="11272" max="11272" width="8" style="617" customWidth="1"/>
    <col min="11273" max="11273" width="8.25" style="617" customWidth="1"/>
    <col min="11274" max="11274" width="7.75" style="617" customWidth="1"/>
    <col min="11275" max="11275" width="8.375" style="617" customWidth="1"/>
    <col min="11276" max="11276" width="9.125" style="617" customWidth="1"/>
    <col min="11277" max="11277" width="9.375" style="617" customWidth="1"/>
    <col min="11278" max="11278" width="9.125" style="617" customWidth="1"/>
    <col min="11279" max="11279" width="9.375" style="617" customWidth="1"/>
    <col min="11280" max="11280" width="9" style="617" customWidth="1"/>
    <col min="11281" max="11281" width="8.25" style="617" customWidth="1"/>
    <col min="11282" max="11282" width="6.625" style="617" customWidth="1"/>
    <col min="11283" max="11284" width="7.25" style="617" customWidth="1"/>
    <col min="11285" max="11285" width="9.25" style="617" customWidth="1"/>
    <col min="11286" max="11286" width="8.125" style="617" customWidth="1"/>
    <col min="11287" max="11287" width="9.375" style="617" customWidth="1"/>
    <col min="11288" max="11288" width="8.5" style="617" customWidth="1"/>
    <col min="11289" max="11289" width="7.75" style="617" customWidth="1"/>
    <col min="11290" max="11290" width="3.125" style="617" customWidth="1"/>
    <col min="11291" max="11291" width="9.375" style="617" customWidth="1"/>
    <col min="11292" max="11292" width="9.25" style="617" customWidth="1"/>
    <col min="11293" max="11293" width="9.125" style="617" customWidth="1"/>
    <col min="11294" max="11295" width="7.25" style="617" customWidth="1"/>
    <col min="11296" max="11296" width="3.125" style="617" customWidth="1"/>
    <col min="11297" max="11297" width="8.125" style="617" customWidth="1"/>
    <col min="11298" max="11299" width="7.25" style="617" customWidth="1"/>
    <col min="11300" max="11300" width="7.5" style="617" customWidth="1"/>
    <col min="11301" max="11301" width="8.125" style="617" customWidth="1"/>
    <col min="11302" max="11302" width="7.75" style="617" customWidth="1"/>
    <col min="11303" max="11305" width="7.25" style="617" customWidth="1"/>
    <col min="11306" max="11306" width="9" style="617" customWidth="1"/>
    <col min="11307" max="11307" width="7.25" style="617" bestFit="1" customWidth="1"/>
    <col min="11308" max="11517" width="8.75" style="617"/>
    <col min="11518" max="11518" width="5.75" style="617" customWidth="1"/>
    <col min="11519" max="11519" width="76.125" style="617" customWidth="1"/>
    <col min="11520" max="11520" width="5.75" style="617" customWidth="1"/>
    <col min="11521" max="11521" width="5.5" style="617" customWidth="1"/>
    <col min="11522" max="11526" width="10.75" style="617" customWidth="1"/>
    <col min="11527" max="11527" width="8.75" style="617" customWidth="1"/>
    <col min="11528" max="11528" width="8" style="617" customWidth="1"/>
    <col min="11529" max="11529" width="8.25" style="617" customWidth="1"/>
    <col min="11530" max="11530" width="7.75" style="617" customWidth="1"/>
    <col min="11531" max="11531" width="8.375" style="617" customWidth="1"/>
    <col min="11532" max="11532" width="9.125" style="617" customWidth="1"/>
    <col min="11533" max="11533" width="9.375" style="617" customWidth="1"/>
    <col min="11534" max="11534" width="9.125" style="617" customWidth="1"/>
    <col min="11535" max="11535" width="9.375" style="617" customWidth="1"/>
    <col min="11536" max="11536" width="9" style="617" customWidth="1"/>
    <col min="11537" max="11537" width="8.25" style="617" customWidth="1"/>
    <col min="11538" max="11538" width="6.625" style="617" customWidth="1"/>
    <col min="11539" max="11540" width="7.25" style="617" customWidth="1"/>
    <col min="11541" max="11541" width="9.25" style="617" customWidth="1"/>
    <col min="11542" max="11542" width="8.125" style="617" customWidth="1"/>
    <col min="11543" max="11543" width="9.375" style="617" customWidth="1"/>
    <col min="11544" max="11544" width="8.5" style="617" customWidth="1"/>
    <col min="11545" max="11545" width="7.75" style="617" customWidth="1"/>
    <col min="11546" max="11546" width="3.125" style="617" customWidth="1"/>
    <col min="11547" max="11547" width="9.375" style="617" customWidth="1"/>
    <col min="11548" max="11548" width="9.25" style="617" customWidth="1"/>
    <col min="11549" max="11549" width="9.125" style="617" customWidth="1"/>
    <col min="11550" max="11551" width="7.25" style="617" customWidth="1"/>
    <col min="11552" max="11552" width="3.125" style="617" customWidth="1"/>
    <col min="11553" max="11553" width="8.125" style="617" customWidth="1"/>
    <col min="11554" max="11555" width="7.25" style="617" customWidth="1"/>
    <col min="11556" max="11556" width="7.5" style="617" customWidth="1"/>
    <col min="11557" max="11557" width="8.125" style="617" customWidth="1"/>
    <col min="11558" max="11558" width="7.75" style="617" customWidth="1"/>
    <col min="11559" max="11561" width="7.25" style="617" customWidth="1"/>
    <col min="11562" max="11562" width="9" style="617" customWidth="1"/>
    <col min="11563" max="11563" width="7.25" style="617" bestFit="1" customWidth="1"/>
    <col min="11564" max="11773" width="8.75" style="617"/>
    <col min="11774" max="11774" width="5.75" style="617" customWidth="1"/>
    <col min="11775" max="11775" width="76.125" style="617" customWidth="1"/>
    <col min="11776" max="11776" width="5.75" style="617" customWidth="1"/>
    <col min="11777" max="11777" width="5.5" style="617" customWidth="1"/>
    <col min="11778" max="11782" width="10.75" style="617" customWidth="1"/>
    <col min="11783" max="11783" width="8.75" style="617" customWidth="1"/>
    <col min="11784" max="11784" width="8" style="617" customWidth="1"/>
    <col min="11785" max="11785" width="8.25" style="617" customWidth="1"/>
    <col min="11786" max="11786" width="7.75" style="617" customWidth="1"/>
    <col min="11787" max="11787" width="8.375" style="617" customWidth="1"/>
    <col min="11788" max="11788" width="9.125" style="617" customWidth="1"/>
    <col min="11789" max="11789" width="9.375" style="617" customWidth="1"/>
    <col min="11790" max="11790" width="9.125" style="617" customWidth="1"/>
    <col min="11791" max="11791" width="9.375" style="617" customWidth="1"/>
    <col min="11792" max="11792" width="9" style="617" customWidth="1"/>
    <col min="11793" max="11793" width="8.25" style="617" customWidth="1"/>
    <col min="11794" max="11794" width="6.625" style="617" customWidth="1"/>
    <col min="11795" max="11796" width="7.25" style="617" customWidth="1"/>
    <col min="11797" max="11797" width="9.25" style="617" customWidth="1"/>
    <col min="11798" max="11798" width="8.125" style="617" customWidth="1"/>
    <col min="11799" max="11799" width="9.375" style="617" customWidth="1"/>
    <col min="11800" max="11800" width="8.5" style="617" customWidth="1"/>
    <col min="11801" max="11801" width="7.75" style="617" customWidth="1"/>
    <col min="11802" max="11802" width="3.125" style="617" customWidth="1"/>
    <col min="11803" max="11803" width="9.375" style="617" customWidth="1"/>
    <col min="11804" max="11804" width="9.25" style="617" customWidth="1"/>
    <col min="11805" max="11805" width="9.125" style="617" customWidth="1"/>
    <col min="11806" max="11807" width="7.25" style="617" customWidth="1"/>
    <col min="11808" max="11808" width="3.125" style="617" customWidth="1"/>
    <col min="11809" max="11809" width="8.125" style="617" customWidth="1"/>
    <col min="11810" max="11811" width="7.25" style="617" customWidth="1"/>
    <col min="11812" max="11812" width="7.5" style="617" customWidth="1"/>
    <col min="11813" max="11813" width="8.125" style="617" customWidth="1"/>
    <col min="11814" max="11814" width="7.75" style="617" customWidth="1"/>
    <col min="11815" max="11817" width="7.25" style="617" customWidth="1"/>
    <col min="11818" max="11818" width="9" style="617" customWidth="1"/>
    <col min="11819" max="11819" width="7.25" style="617" bestFit="1" customWidth="1"/>
    <col min="11820" max="12029" width="8.75" style="617"/>
    <col min="12030" max="12030" width="5.75" style="617" customWidth="1"/>
    <col min="12031" max="12031" width="76.125" style="617" customWidth="1"/>
    <col min="12032" max="12032" width="5.75" style="617" customWidth="1"/>
    <col min="12033" max="12033" width="5.5" style="617" customWidth="1"/>
    <col min="12034" max="12038" width="10.75" style="617" customWidth="1"/>
    <col min="12039" max="12039" width="8.75" style="617" customWidth="1"/>
    <col min="12040" max="12040" width="8" style="617" customWidth="1"/>
    <col min="12041" max="12041" width="8.25" style="617" customWidth="1"/>
    <col min="12042" max="12042" width="7.75" style="617" customWidth="1"/>
    <col min="12043" max="12043" width="8.375" style="617" customWidth="1"/>
    <col min="12044" max="12044" width="9.125" style="617" customWidth="1"/>
    <col min="12045" max="12045" width="9.375" style="617" customWidth="1"/>
    <col min="12046" max="12046" width="9.125" style="617" customWidth="1"/>
    <col min="12047" max="12047" width="9.375" style="617" customWidth="1"/>
    <col min="12048" max="12048" width="9" style="617" customWidth="1"/>
    <col min="12049" max="12049" width="8.25" style="617" customWidth="1"/>
    <col min="12050" max="12050" width="6.625" style="617" customWidth="1"/>
    <col min="12051" max="12052" width="7.25" style="617" customWidth="1"/>
    <col min="12053" max="12053" width="9.25" style="617" customWidth="1"/>
    <col min="12054" max="12054" width="8.125" style="617" customWidth="1"/>
    <col min="12055" max="12055" width="9.375" style="617" customWidth="1"/>
    <col min="12056" max="12056" width="8.5" style="617" customWidth="1"/>
    <col min="12057" max="12057" width="7.75" style="617" customWidth="1"/>
    <col min="12058" max="12058" width="3.125" style="617" customWidth="1"/>
    <col min="12059" max="12059" width="9.375" style="617" customWidth="1"/>
    <col min="12060" max="12060" width="9.25" style="617" customWidth="1"/>
    <col min="12061" max="12061" width="9.125" style="617" customWidth="1"/>
    <col min="12062" max="12063" width="7.25" style="617" customWidth="1"/>
    <col min="12064" max="12064" width="3.125" style="617" customWidth="1"/>
    <col min="12065" max="12065" width="8.125" style="617" customWidth="1"/>
    <col min="12066" max="12067" width="7.25" style="617" customWidth="1"/>
    <col min="12068" max="12068" width="7.5" style="617" customWidth="1"/>
    <col min="12069" max="12069" width="8.125" style="617" customWidth="1"/>
    <col min="12070" max="12070" width="7.75" style="617" customWidth="1"/>
    <col min="12071" max="12073" width="7.25" style="617" customWidth="1"/>
    <col min="12074" max="12074" width="9" style="617" customWidth="1"/>
    <col min="12075" max="12075" width="7.25" style="617" bestFit="1" customWidth="1"/>
    <col min="12076" max="12285" width="8.75" style="617"/>
    <col min="12286" max="12286" width="5.75" style="617" customWidth="1"/>
    <col min="12287" max="12287" width="76.125" style="617" customWidth="1"/>
    <col min="12288" max="12288" width="5.75" style="617" customWidth="1"/>
    <col min="12289" max="12289" width="5.5" style="617" customWidth="1"/>
    <col min="12290" max="12294" width="10.75" style="617" customWidth="1"/>
    <col min="12295" max="12295" width="8.75" style="617" customWidth="1"/>
    <col min="12296" max="12296" width="8" style="617" customWidth="1"/>
    <col min="12297" max="12297" width="8.25" style="617" customWidth="1"/>
    <col min="12298" max="12298" width="7.75" style="617" customWidth="1"/>
    <col min="12299" max="12299" width="8.375" style="617" customWidth="1"/>
    <col min="12300" max="12300" width="9.125" style="617" customWidth="1"/>
    <col min="12301" max="12301" width="9.375" style="617" customWidth="1"/>
    <col min="12302" max="12302" width="9.125" style="617" customWidth="1"/>
    <col min="12303" max="12303" width="9.375" style="617" customWidth="1"/>
    <col min="12304" max="12304" width="9" style="617" customWidth="1"/>
    <col min="12305" max="12305" width="8.25" style="617" customWidth="1"/>
    <col min="12306" max="12306" width="6.625" style="617" customWidth="1"/>
    <col min="12307" max="12308" width="7.25" style="617" customWidth="1"/>
    <col min="12309" max="12309" width="9.25" style="617" customWidth="1"/>
    <col min="12310" max="12310" width="8.125" style="617" customWidth="1"/>
    <col min="12311" max="12311" width="9.375" style="617" customWidth="1"/>
    <col min="12312" max="12312" width="8.5" style="617" customWidth="1"/>
    <col min="12313" max="12313" width="7.75" style="617" customWidth="1"/>
    <col min="12314" max="12314" width="3.125" style="617" customWidth="1"/>
    <col min="12315" max="12315" width="9.375" style="617" customWidth="1"/>
    <col min="12316" max="12316" width="9.25" style="617" customWidth="1"/>
    <col min="12317" max="12317" width="9.125" style="617" customWidth="1"/>
    <col min="12318" max="12319" width="7.25" style="617" customWidth="1"/>
    <col min="12320" max="12320" width="3.125" style="617" customWidth="1"/>
    <col min="12321" max="12321" width="8.125" style="617" customWidth="1"/>
    <col min="12322" max="12323" width="7.25" style="617" customWidth="1"/>
    <col min="12324" max="12324" width="7.5" style="617" customWidth="1"/>
    <col min="12325" max="12325" width="8.125" style="617" customWidth="1"/>
    <col min="12326" max="12326" width="7.75" style="617" customWidth="1"/>
    <col min="12327" max="12329" width="7.25" style="617" customWidth="1"/>
    <col min="12330" max="12330" width="9" style="617" customWidth="1"/>
    <col min="12331" max="12331" width="7.25" style="617" bestFit="1" customWidth="1"/>
    <col min="12332" max="12541" width="8.75" style="617"/>
    <col min="12542" max="12542" width="5.75" style="617" customWidth="1"/>
    <col min="12543" max="12543" width="76.125" style="617" customWidth="1"/>
    <col min="12544" max="12544" width="5.75" style="617" customWidth="1"/>
    <col min="12545" max="12545" width="5.5" style="617" customWidth="1"/>
    <col min="12546" max="12550" width="10.75" style="617" customWidth="1"/>
    <col min="12551" max="12551" width="8.75" style="617" customWidth="1"/>
    <col min="12552" max="12552" width="8" style="617" customWidth="1"/>
    <col min="12553" max="12553" width="8.25" style="617" customWidth="1"/>
    <col min="12554" max="12554" width="7.75" style="617" customWidth="1"/>
    <col min="12555" max="12555" width="8.375" style="617" customWidth="1"/>
    <col min="12556" max="12556" width="9.125" style="617" customWidth="1"/>
    <col min="12557" max="12557" width="9.375" style="617" customWidth="1"/>
    <col min="12558" max="12558" width="9.125" style="617" customWidth="1"/>
    <col min="12559" max="12559" width="9.375" style="617" customWidth="1"/>
    <col min="12560" max="12560" width="9" style="617" customWidth="1"/>
    <col min="12561" max="12561" width="8.25" style="617" customWidth="1"/>
    <col min="12562" max="12562" width="6.625" style="617" customWidth="1"/>
    <col min="12563" max="12564" width="7.25" style="617" customWidth="1"/>
    <col min="12565" max="12565" width="9.25" style="617" customWidth="1"/>
    <col min="12566" max="12566" width="8.125" style="617" customWidth="1"/>
    <col min="12567" max="12567" width="9.375" style="617" customWidth="1"/>
    <col min="12568" max="12568" width="8.5" style="617" customWidth="1"/>
    <col min="12569" max="12569" width="7.75" style="617" customWidth="1"/>
    <col min="12570" max="12570" width="3.125" style="617" customWidth="1"/>
    <col min="12571" max="12571" width="9.375" style="617" customWidth="1"/>
    <col min="12572" max="12572" width="9.25" style="617" customWidth="1"/>
    <col min="12573" max="12573" width="9.125" style="617" customWidth="1"/>
    <col min="12574" max="12575" width="7.25" style="617" customWidth="1"/>
    <col min="12576" max="12576" width="3.125" style="617" customWidth="1"/>
    <col min="12577" max="12577" width="8.125" style="617" customWidth="1"/>
    <col min="12578" max="12579" width="7.25" style="617" customWidth="1"/>
    <col min="12580" max="12580" width="7.5" style="617" customWidth="1"/>
    <col min="12581" max="12581" width="8.125" style="617" customWidth="1"/>
    <col min="12582" max="12582" width="7.75" style="617" customWidth="1"/>
    <col min="12583" max="12585" width="7.25" style="617" customWidth="1"/>
    <col min="12586" max="12586" width="9" style="617" customWidth="1"/>
    <col min="12587" max="12587" width="7.25" style="617" bestFit="1" customWidth="1"/>
    <col min="12588" max="12797" width="8.75" style="617"/>
    <col min="12798" max="12798" width="5.75" style="617" customWidth="1"/>
    <col min="12799" max="12799" width="76.125" style="617" customWidth="1"/>
    <col min="12800" max="12800" width="5.75" style="617" customWidth="1"/>
    <col min="12801" max="12801" width="5.5" style="617" customWidth="1"/>
    <col min="12802" max="12806" width="10.75" style="617" customWidth="1"/>
    <col min="12807" max="12807" width="8.75" style="617" customWidth="1"/>
    <col min="12808" max="12808" width="8" style="617" customWidth="1"/>
    <col min="12809" max="12809" width="8.25" style="617" customWidth="1"/>
    <col min="12810" max="12810" width="7.75" style="617" customWidth="1"/>
    <col min="12811" max="12811" width="8.375" style="617" customWidth="1"/>
    <col min="12812" max="12812" width="9.125" style="617" customWidth="1"/>
    <col min="12813" max="12813" width="9.375" style="617" customWidth="1"/>
    <col min="12814" max="12814" width="9.125" style="617" customWidth="1"/>
    <col min="12815" max="12815" width="9.375" style="617" customWidth="1"/>
    <col min="12816" max="12816" width="9" style="617" customWidth="1"/>
    <col min="12817" max="12817" width="8.25" style="617" customWidth="1"/>
    <col min="12818" max="12818" width="6.625" style="617" customWidth="1"/>
    <col min="12819" max="12820" width="7.25" style="617" customWidth="1"/>
    <col min="12821" max="12821" width="9.25" style="617" customWidth="1"/>
    <col min="12822" max="12822" width="8.125" style="617" customWidth="1"/>
    <col min="12823" max="12823" width="9.375" style="617" customWidth="1"/>
    <col min="12824" max="12824" width="8.5" style="617" customWidth="1"/>
    <col min="12825" max="12825" width="7.75" style="617" customWidth="1"/>
    <col min="12826" max="12826" width="3.125" style="617" customWidth="1"/>
    <col min="12827" max="12827" width="9.375" style="617" customWidth="1"/>
    <col min="12828" max="12828" width="9.25" style="617" customWidth="1"/>
    <col min="12829" max="12829" width="9.125" style="617" customWidth="1"/>
    <col min="12830" max="12831" width="7.25" style="617" customWidth="1"/>
    <col min="12832" max="12832" width="3.125" style="617" customWidth="1"/>
    <col min="12833" max="12833" width="8.125" style="617" customWidth="1"/>
    <col min="12834" max="12835" width="7.25" style="617" customWidth="1"/>
    <col min="12836" max="12836" width="7.5" style="617" customWidth="1"/>
    <col min="12837" max="12837" width="8.125" style="617" customWidth="1"/>
    <col min="12838" max="12838" width="7.75" style="617" customWidth="1"/>
    <col min="12839" max="12841" width="7.25" style="617" customWidth="1"/>
    <col min="12842" max="12842" width="9" style="617" customWidth="1"/>
    <col min="12843" max="12843" width="7.25" style="617" bestFit="1" customWidth="1"/>
    <col min="12844" max="13053" width="8.75" style="617"/>
    <col min="13054" max="13054" width="5.75" style="617" customWidth="1"/>
    <col min="13055" max="13055" width="76.125" style="617" customWidth="1"/>
    <col min="13056" max="13056" width="5.75" style="617" customWidth="1"/>
    <col min="13057" max="13057" width="5.5" style="617" customWidth="1"/>
    <col min="13058" max="13062" width="10.75" style="617" customWidth="1"/>
    <col min="13063" max="13063" width="8.75" style="617" customWidth="1"/>
    <col min="13064" max="13064" width="8" style="617" customWidth="1"/>
    <col min="13065" max="13065" width="8.25" style="617" customWidth="1"/>
    <col min="13066" max="13066" width="7.75" style="617" customWidth="1"/>
    <col min="13067" max="13067" width="8.375" style="617" customWidth="1"/>
    <col min="13068" max="13068" width="9.125" style="617" customWidth="1"/>
    <col min="13069" max="13069" width="9.375" style="617" customWidth="1"/>
    <col min="13070" max="13070" width="9.125" style="617" customWidth="1"/>
    <col min="13071" max="13071" width="9.375" style="617" customWidth="1"/>
    <col min="13072" max="13072" width="9" style="617" customWidth="1"/>
    <col min="13073" max="13073" width="8.25" style="617" customWidth="1"/>
    <col min="13074" max="13074" width="6.625" style="617" customWidth="1"/>
    <col min="13075" max="13076" width="7.25" style="617" customWidth="1"/>
    <col min="13077" max="13077" width="9.25" style="617" customWidth="1"/>
    <col min="13078" max="13078" width="8.125" style="617" customWidth="1"/>
    <col min="13079" max="13079" width="9.375" style="617" customWidth="1"/>
    <col min="13080" max="13080" width="8.5" style="617" customWidth="1"/>
    <col min="13081" max="13081" width="7.75" style="617" customWidth="1"/>
    <col min="13082" max="13082" width="3.125" style="617" customWidth="1"/>
    <col min="13083" max="13083" width="9.375" style="617" customWidth="1"/>
    <col min="13084" max="13084" width="9.25" style="617" customWidth="1"/>
    <col min="13085" max="13085" width="9.125" style="617" customWidth="1"/>
    <col min="13086" max="13087" width="7.25" style="617" customWidth="1"/>
    <col min="13088" max="13088" width="3.125" style="617" customWidth="1"/>
    <col min="13089" max="13089" width="8.125" style="617" customWidth="1"/>
    <col min="13090" max="13091" width="7.25" style="617" customWidth="1"/>
    <col min="13092" max="13092" width="7.5" style="617" customWidth="1"/>
    <col min="13093" max="13093" width="8.125" style="617" customWidth="1"/>
    <col min="13094" max="13094" width="7.75" style="617" customWidth="1"/>
    <col min="13095" max="13097" width="7.25" style="617" customWidth="1"/>
    <col min="13098" max="13098" width="9" style="617" customWidth="1"/>
    <col min="13099" max="13099" width="7.25" style="617" bestFit="1" customWidth="1"/>
    <col min="13100" max="13309" width="8.75" style="617"/>
    <col min="13310" max="13310" width="5.75" style="617" customWidth="1"/>
    <col min="13311" max="13311" width="76.125" style="617" customWidth="1"/>
    <col min="13312" max="13312" width="5.75" style="617" customWidth="1"/>
    <col min="13313" max="13313" width="5.5" style="617" customWidth="1"/>
    <col min="13314" max="13318" width="10.75" style="617" customWidth="1"/>
    <col min="13319" max="13319" width="8.75" style="617" customWidth="1"/>
    <col min="13320" max="13320" width="8" style="617" customWidth="1"/>
    <col min="13321" max="13321" width="8.25" style="617" customWidth="1"/>
    <col min="13322" max="13322" width="7.75" style="617" customWidth="1"/>
    <col min="13323" max="13323" width="8.375" style="617" customWidth="1"/>
    <col min="13324" max="13324" width="9.125" style="617" customWidth="1"/>
    <col min="13325" max="13325" width="9.375" style="617" customWidth="1"/>
    <col min="13326" max="13326" width="9.125" style="617" customWidth="1"/>
    <col min="13327" max="13327" width="9.375" style="617" customWidth="1"/>
    <col min="13328" max="13328" width="9" style="617" customWidth="1"/>
    <col min="13329" max="13329" width="8.25" style="617" customWidth="1"/>
    <col min="13330" max="13330" width="6.625" style="617" customWidth="1"/>
    <col min="13331" max="13332" width="7.25" style="617" customWidth="1"/>
    <col min="13333" max="13333" width="9.25" style="617" customWidth="1"/>
    <col min="13334" max="13334" width="8.125" style="617" customWidth="1"/>
    <col min="13335" max="13335" width="9.375" style="617" customWidth="1"/>
    <col min="13336" max="13336" width="8.5" style="617" customWidth="1"/>
    <col min="13337" max="13337" width="7.75" style="617" customWidth="1"/>
    <col min="13338" max="13338" width="3.125" style="617" customWidth="1"/>
    <col min="13339" max="13339" width="9.375" style="617" customWidth="1"/>
    <col min="13340" max="13340" width="9.25" style="617" customWidth="1"/>
    <col min="13341" max="13341" width="9.125" style="617" customWidth="1"/>
    <col min="13342" max="13343" width="7.25" style="617" customWidth="1"/>
    <col min="13344" max="13344" width="3.125" style="617" customWidth="1"/>
    <col min="13345" max="13345" width="8.125" style="617" customWidth="1"/>
    <col min="13346" max="13347" width="7.25" style="617" customWidth="1"/>
    <col min="13348" max="13348" width="7.5" style="617" customWidth="1"/>
    <col min="13349" max="13349" width="8.125" style="617" customWidth="1"/>
    <col min="13350" max="13350" width="7.75" style="617" customWidth="1"/>
    <col min="13351" max="13353" width="7.25" style="617" customWidth="1"/>
    <col min="13354" max="13354" width="9" style="617" customWidth="1"/>
    <col min="13355" max="13355" width="7.25" style="617" bestFit="1" customWidth="1"/>
    <col min="13356" max="13565" width="8.75" style="617"/>
    <col min="13566" max="13566" width="5.75" style="617" customWidth="1"/>
    <col min="13567" max="13567" width="76.125" style="617" customWidth="1"/>
    <col min="13568" max="13568" width="5.75" style="617" customWidth="1"/>
    <col min="13569" max="13569" width="5.5" style="617" customWidth="1"/>
    <col min="13570" max="13574" width="10.75" style="617" customWidth="1"/>
    <col min="13575" max="13575" width="8.75" style="617" customWidth="1"/>
    <col min="13576" max="13576" width="8" style="617" customWidth="1"/>
    <col min="13577" max="13577" width="8.25" style="617" customWidth="1"/>
    <col min="13578" max="13578" width="7.75" style="617" customWidth="1"/>
    <col min="13579" max="13579" width="8.375" style="617" customWidth="1"/>
    <col min="13580" max="13580" width="9.125" style="617" customWidth="1"/>
    <col min="13581" max="13581" width="9.375" style="617" customWidth="1"/>
    <col min="13582" max="13582" width="9.125" style="617" customWidth="1"/>
    <col min="13583" max="13583" width="9.375" style="617" customWidth="1"/>
    <col min="13584" max="13584" width="9" style="617" customWidth="1"/>
    <col min="13585" max="13585" width="8.25" style="617" customWidth="1"/>
    <col min="13586" max="13586" width="6.625" style="617" customWidth="1"/>
    <col min="13587" max="13588" width="7.25" style="617" customWidth="1"/>
    <col min="13589" max="13589" width="9.25" style="617" customWidth="1"/>
    <col min="13590" max="13590" width="8.125" style="617" customWidth="1"/>
    <col min="13591" max="13591" width="9.375" style="617" customWidth="1"/>
    <col min="13592" max="13592" width="8.5" style="617" customWidth="1"/>
    <col min="13593" max="13593" width="7.75" style="617" customWidth="1"/>
    <col min="13594" max="13594" width="3.125" style="617" customWidth="1"/>
    <col min="13595" max="13595" width="9.375" style="617" customWidth="1"/>
    <col min="13596" max="13596" width="9.25" style="617" customWidth="1"/>
    <col min="13597" max="13597" width="9.125" style="617" customWidth="1"/>
    <col min="13598" max="13599" width="7.25" style="617" customWidth="1"/>
    <col min="13600" max="13600" width="3.125" style="617" customWidth="1"/>
    <col min="13601" max="13601" width="8.125" style="617" customWidth="1"/>
    <col min="13602" max="13603" width="7.25" style="617" customWidth="1"/>
    <col min="13604" max="13604" width="7.5" style="617" customWidth="1"/>
    <col min="13605" max="13605" width="8.125" style="617" customWidth="1"/>
    <col min="13606" max="13606" width="7.75" style="617" customWidth="1"/>
    <col min="13607" max="13609" width="7.25" style="617" customWidth="1"/>
    <col min="13610" max="13610" width="9" style="617" customWidth="1"/>
    <col min="13611" max="13611" width="7.25" style="617" bestFit="1" customWidth="1"/>
    <col min="13612" max="13821" width="8.75" style="617"/>
    <col min="13822" max="13822" width="5.75" style="617" customWidth="1"/>
    <col min="13823" max="13823" width="76.125" style="617" customWidth="1"/>
    <col min="13824" max="13824" width="5.75" style="617" customWidth="1"/>
    <col min="13825" max="13825" width="5.5" style="617" customWidth="1"/>
    <col min="13826" max="13830" width="10.75" style="617" customWidth="1"/>
    <col min="13831" max="13831" width="8.75" style="617" customWidth="1"/>
    <col min="13832" max="13832" width="8" style="617" customWidth="1"/>
    <col min="13833" max="13833" width="8.25" style="617" customWidth="1"/>
    <col min="13834" max="13834" width="7.75" style="617" customWidth="1"/>
    <col min="13835" max="13835" width="8.375" style="617" customWidth="1"/>
    <col min="13836" max="13836" width="9.125" style="617" customWidth="1"/>
    <col min="13837" max="13837" width="9.375" style="617" customWidth="1"/>
    <col min="13838" max="13838" width="9.125" style="617" customWidth="1"/>
    <col min="13839" max="13839" width="9.375" style="617" customWidth="1"/>
    <col min="13840" max="13840" width="9" style="617" customWidth="1"/>
    <col min="13841" max="13841" width="8.25" style="617" customWidth="1"/>
    <col min="13842" max="13842" width="6.625" style="617" customWidth="1"/>
    <col min="13843" max="13844" width="7.25" style="617" customWidth="1"/>
    <col min="13845" max="13845" width="9.25" style="617" customWidth="1"/>
    <col min="13846" max="13846" width="8.125" style="617" customWidth="1"/>
    <col min="13847" max="13847" width="9.375" style="617" customWidth="1"/>
    <col min="13848" max="13848" width="8.5" style="617" customWidth="1"/>
    <col min="13849" max="13849" width="7.75" style="617" customWidth="1"/>
    <col min="13850" max="13850" width="3.125" style="617" customWidth="1"/>
    <col min="13851" max="13851" width="9.375" style="617" customWidth="1"/>
    <col min="13852" max="13852" width="9.25" style="617" customWidth="1"/>
    <col min="13853" max="13853" width="9.125" style="617" customWidth="1"/>
    <col min="13854" max="13855" width="7.25" style="617" customWidth="1"/>
    <col min="13856" max="13856" width="3.125" style="617" customWidth="1"/>
    <col min="13857" max="13857" width="8.125" style="617" customWidth="1"/>
    <col min="13858" max="13859" width="7.25" style="617" customWidth="1"/>
    <col min="13860" max="13860" width="7.5" style="617" customWidth="1"/>
    <col min="13861" max="13861" width="8.125" style="617" customWidth="1"/>
    <col min="13862" max="13862" width="7.75" style="617" customWidth="1"/>
    <col min="13863" max="13865" width="7.25" style="617" customWidth="1"/>
    <col min="13866" max="13866" width="9" style="617" customWidth="1"/>
    <col min="13867" max="13867" width="7.25" style="617" bestFit="1" customWidth="1"/>
    <col min="13868" max="14077" width="8.75" style="617"/>
    <col min="14078" max="14078" width="5.75" style="617" customWidth="1"/>
    <col min="14079" max="14079" width="76.125" style="617" customWidth="1"/>
    <col min="14080" max="14080" width="5.75" style="617" customWidth="1"/>
    <col min="14081" max="14081" width="5.5" style="617" customWidth="1"/>
    <col min="14082" max="14086" width="10.75" style="617" customWidth="1"/>
    <col min="14087" max="14087" width="8.75" style="617" customWidth="1"/>
    <col min="14088" max="14088" width="8" style="617" customWidth="1"/>
    <col min="14089" max="14089" width="8.25" style="617" customWidth="1"/>
    <col min="14090" max="14090" width="7.75" style="617" customWidth="1"/>
    <col min="14091" max="14091" width="8.375" style="617" customWidth="1"/>
    <col min="14092" max="14092" width="9.125" style="617" customWidth="1"/>
    <col min="14093" max="14093" width="9.375" style="617" customWidth="1"/>
    <col min="14094" max="14094" width="9.125" style="617" customWidth="1"/>
    <col min="14095" max="14095" width="9.375" style="617" customWidth="1"/>
    <col min="14096" max="14096" width="9" style="617" customWidth="1"/>
    <col min="14097" max="14097" width="8.25" style="617" customWidth="1"/>
    <col min="14098" max="14098" width="6.625" style="617" customWidth="1"/>
    <col min="14099" max="14100" width="7.25" style="617" customWidth="1"/>
    <col min="14101" max="14101" width="9.25" style="617" customWidth="1"/>
    <col min="14102" max="14102" width="8.125" style="617" customWidth="1"/>
    <col min="14103" max="14103" width="9.375" style="617" customWidth="1"/>
    <col min="14104" max="14104" width="8.5" style="617" customWidth="1"/>
    <col min="14105" max="14105" width="7.75" style="617" customWidth="1"/>
    <col min="14106" max="14106" width="3.125" style="617" customWidth="1"/>
    <col min="14107" max="14107" width="9.375" style="617" customWidth="1"/>
    <col min="14108" max="14108" width="9.25" style="617" customWidth="1"/>
    <col min="14109" max="14109" width="9.125" style="617" customWidth="1"/>
    <col min="14110" max="14111" width="7.25" style="617" customWidth="1"/>
    <col min="14112" max="14112" width="3.125" style="617" customWidth="1"/>
    <col min="14113" max="14113" width="8.125" style="617" customWidth="1"/>
    <col min="14114" max="14115" width="7.25" style="617" customWidth="1"/>
    <col min="14116" max="14116" width="7.5" style="617" customWidth="1"/>
    <col min="14117" max="14117" width="8.125" style="617" customWidth="1"/>
    <col min="14118" max="14118" width="7.75" style="617" customWidth="1"/>
    <col min="14119" max="14121" width="7.25" style="617" customWidth="1"/>
    <col min="14122" max="14122" width="9" style="617" customWidth="1"/>
    <col min="14123" max="14123" width="7.25" style="617" bestFit="1" customWidth="1"/>
    <col min="14124" max="14333" width="8.75" style="617"/>
    <col min="14334" max="14334" width="5.75" style="617" customWidth="1"/>
    <col min="14335" max="14335" width="76.125" style="617" customWidth="1"/>
    <col min="14336" max="14336" width="5.75" style="617" customWidth="1"/>
    <col min="14337" max="14337" width="5.5" style="617" customWidth="1"/>
    <col min="14338" max="14342" width="10.75" style="617" customWidth="1"/>
    <col min="14343" max="14343" width="8.75" style="617" customWidth="1"/>
    <col min="14344" max="14344" width="8" style="617" customWidth="1"/>
    <col min="14345" max="14345" width="8.25" style="617" customWidth="1"/>
    <col min="14346" max="14346" width="7.75" style="617" customWidth="1"/>
    <col min="14347" max="14347" width="8.375" style="617" customWidth="1"/>
    <col min="14348" max="14348" width="9.125" style="617" customWidth="1"/>
    <col min="14349" max="14349" width="9.375" style="617" customWidth="1"/>
    <col min="14350" max="14350" width="9.125" style="617" customWidth="1"/>
    <col min="14351" max="14351" width="9.375" style="617" customWidth="1"/>
    <col min="14352" max="14352" width="9" style="617" customWidth="1"/>
    <col min="14353" max="14353" width="8.25" style="617" customWidth="1"/>
    <col min="14354" max="14354" width="6.625" style="617" customWidth="1"/>
    <col min="14355" max="14356" width="7.25" style="617" customWidth="1"/>
    <col min="14357" max="14357" width="9.25" style="617" customWidth="1"/>
    <col min="14358" max="14358" width="8.125" style="617" customWidth="1"/>
    <col min="14359" max="14359" width="9.375" style="617" customWidth="1"/>
    <col min="14360" max="14360" width="8.5" style="617" customWidth="1"/>
    <col min="14361" max="14361" width="7.75" style="617" customWidth="1"/>
    <col min="14362" max="14362" width="3.125" style="617" customWidth="1"/>
    <col min="14363" max="14363" width="9.375" style="617" customWidth="1"/>
    <col min="14364" max="14364" width="9.25" style="617" customWidth="1"/>
    <col min="14365" max="14365" width="9.125" style="617" customWidth="1"/>
    <col min="14366" max="14367" width="7.25" style="617" customWidth="1"/>
    <col min="14368" max="14368" width="3.125" style="617" customWidth="1"/>
    <col min="14369" max="14369" width="8.125" style="617" customWidth="1"/>
    <col min="14370" max="14371" width="7.25" style="617" customWidth="1"/>
    <col min="14372" max="14372" width="7.5" style="617" customWidth="1"/>
    <col min="14373" max="14373" width="8.125" style="617" customWidth="1"/>
    <col min="14374" max="14374" width="7.75" style="617" customWidth="1"/>
    <col min="14375" max="14377" width="7.25" style="617" customWidth="1"/>
    <col min="14378" max="14378" width="9" style="617" customWidth="1"/>
    <col min="14379" max="14379" width="7.25" style="617" bestFit="1" customWidth="1"/>
    <col min="14380" max="14589" width="8.75" style="617"/>
    <col min="14590" max="14590" width="5.75" style="617" customWidth="1"/>
    <col min="14591" max="14591" width="76.125" style="617" customWidth="1"/>
    <col min="14592" max="14592" width="5.75" style="617" customWidth="1"/>
    <col min="14593" max="14593" width="5.5" style="617" customWidth="1"/>
    <col min="14594" max="14598" width="10.75" style="617" customWidth="1"/>
    <col min="14599" max="14599" width="8.75" style="617" customWidth="1"/>
    <col min="14600" max="14600" width="8" style="617" customWidth="1"/>
    <col min="14601" max="14601" width="8.25" style="617" customWidth="1"/>
    <col min="14602" max="14602" width="7.75" style="617" customWidth="1"/>
    <col min="14603" max="14603" width="8.375" style="617" customWidth="1"/>
    <col min="14604" max="14604" width="9.125" style="617" customWidth="1"/>
    <col min="14605" max="14605" width="9.375" style="617" customWidth="1"/>
    <col min="14606" max="14606" width="9.125" style="617" customWidth="1"/>
    <col min="14607" max="14607" width="9.375" style="617" customWidth="1"/>
    <col min="14608" max="14608" width="9" style="617" customWidth="1"/>
    <col min="14609" max="14609" width="8.25" style="617" customWidth="1"/>
    <col min="14610" max="14610" width="6.625" style="617" customWidth="1"/>
    <col min="14611" max="14612" width="7.25" style="617" customWidth="1"/>
    <col min="14613" max="14613" width="9.25" style="617" customWidth="1"/>
    <col min="14614" max="14614" width="8.125" style="617" customWidth="1"/>
    <col min="14615" max="14615" width="9.375" style="617" customWidth="1"/>
    <col min="14616" max="14616" width="8.5" style="617" customWidth="1"/>
    <col min="14617" max="14617" width="7.75" style="617" customWidth="1"/>
    <col min="14618" max="14618" width="3.125" style="617" customWidth="1"/>
    <col min="14619" max="14619" width="9.375" style="617" customWidth="1"/>
    <col min="14620" max="14620" width="9.25" style="617" customWidth="1"/>
    <col min="14621" max="14621" width="9.125" style="617" customWidth="1"/>
    <col min="14622" max="14623" width="7.25" style="617" customWidth="1"/>
    <col min="14624" max="14624" width="3.125" style="617" customWidth="1"/>
    <col min="14625" max="14625" width="8.125" style="617" customWidth="1"/>
    <col min="14626" max="14627" width="7.25" style="617" customWidth="1"/>
    <col min="14628" max="14628" width="7.5" style="617" customWidth="1"/>
    <col min="14629" max="14629" width="8.125" style="617" customWidth="1"/>
    <col min="14630" max="14630" width="7.75" style="617" customWidth="1"/>
    <col min="14631" max="14633" width="7.25" style="617" customWidth="1"/>
    <col min="14634" max="14634" width="9" style="617" customWidth="1"/>
    <col min="14635" max="14635" width="7.25" style="617" bestFit="1" customWidth="1"/>
    <col min="14636" max="14845" width="8.75" style="617"/>
    <col min="14846" max="14846" width="5.75" style="617" customWidth="1"/>
    <col min="14847" max="14847" width="76.125" style="617" customWidth="1"/>
    <col min="14848" max="14848" width="5.75" style="617" customWidth="1"/>
    <col min="14849" max="14849" width="5.5" style="617" customWidth="1"/>
    <col min="14850" max="14854" width="10.75" style="617" customWidth="1"/>
    <col min="14855" max="14855" width="8.75" style="617" customWidth="1"/>
    <col min="14856" max="14856" width="8" style="617" customWidth="1"/>
    <col min="14857" max="14857" width="8.25" style="617" customWidth="1"/>
    <col min="14858" max="14858" width="7.75" style="617" customWidth="1"/>
    <col min="14859" max="14859" width="8.375" style="617" customWidth="1"/>
    <col min="14860" max="14860" width="9.125" style="617" customWidth="1"/>
    <col min="14861" max="14861" width="9.375" style="617" customWidth="1"/>
    <col min="14862" max="14862" width="9.125" style="617" customWidth="1"/>
    <col min="14863" max="14863" width="9.375" style="617" customWidth="1"/>
    <col min="14864" max="14864" width="9" style="617" customWidth="1"/>
    <col min="14865" max="14865" width="8.25" style="617" customWidth="1"/>
    <col min="14866" max="14866" width="6.625" style="617" customWidth="1"/>
    <col min="14867" max="14868" width="7.25" style="617" customWidth="1"/>
    <col min="14869" max="14869" width="9.25" style="617" customWidth="1"/>
    <col min="14870" max="14870" width="8.125" style="617" customWidth="1"/>
    <col min="14871" max="14871" width="9.375" style="617" customWidth="1"/>
    <col min="14872" max="14872" width="8.5" style="617" customWidth="1"/>
    <col min="14873" max="14873" width="7.75" style="617" customWidth="1"/>
    <col min="14874" max="14874" width="3.125" style="617" customWidth="1"/>
    <col min="14875" max="14875" width="9.375" style="617" customWidth="1"/>
    <col min="14876" max="14876" width="9.25" style="617" customWidth="1"/>
    <col min="14877" max="14877" width="9.125" style="617" customWidth="1"/>
    <col min="14878" max="14879" width="7.25" style="617" customWidth="1"/>
    <col min="14880" max="14880" width="3.125" style="617" customWidth="1"/>
    <col min="14881" max="14881" width="8.125" style="617" customWidth="1"/>
    <col min="14882" max="14883" width="7.25" style="617" customWidth="1"/>
    <col min="14884" max="14884" width="7.5" style="617" customWidth="1"/>
    <col min="14885" max="14885" width="8.125" style="617" customWidth="1"/>
    <col min="14886" max="14886" width="7.75" style="617" customWidth="1"/>
    <col min="14887" max="14889" width="7.25" style="617" customWidth="1"/>
    <col min="14890" max="14890" width="9" style="617" customWidth="1"/>
    <col min="14891" max="14891" width="7.25" style="617" bestFit="1" customWidth="1"/>
    <col min="14892" max="15101" width="8.75" style="617"/>
    <col min="15102" max="15102" width="5.75" style="617" customWidth="1"/>
    <col min="15103" max="15103" width="76.125" style="617" customWidth="1"/>
    <col min="15104" max="15104" width="5.75" style="617" customWidth="1"/>
    <col min="15105" max="15105" width="5.5" style="617" customWidth="1"/>
    <col min="15106" max="15110" width="10.75" style="617" customWidth="1"/>
    <col min="15111" max="15111" width="8.75" style="617" customWidth="1"/>
    <col min="15112" max="15112" width="8" style="617" customWidth="1"/>
    <col min="15113" max="15113" width="8.25" style="617" customWidth="1"/>
    <col min="15114" max="15114" width="7.75" style="617" customWidth="1"/>
    <col min="15115" max="15115" width="8.375" style="617" customWidth="1"/>
    <col min="15116" max="15116" width="9.125" style="617" customWidth="1"/>
    <col min="15117" max="15117" width="9.375" style="617" customWidth="1"/>
    <col min="15118" max="15118" width="9.125" style="617" customWidth="1"/>
    <col min="15119" max="15119" width="9.375" style="617" customWidth="1"/>
    <col min="15120" max="15120" width="9" style="617" customWidth="1"/>
    <col min="15121" max="15121" width="8.25" style="617" customWidth="1"/>
    <col min="15122" max="15122" width="6.625" style="617" customWidth="1"/>
    <col min="15123" max="15124" width="7.25" style="617" customWidth="1"/>
    <col min="15125" max="15125" width="9.25" style="617" customWidth="1"/>
    <col min="15126" max="15126" width="8.125" style="617" customWidth="1"/>
    <col min="15127" max="15127" width="9.375" style="617" customWidth="1"/>
    <col min="15128" max="15128" width="8.5" style="617" customWidth="1"/>
    <col min="15129" max="15129" width="7.75" style="617" customWidth="1"/>
    <col min="15130" max="15130" width="3.125" style="617" customWidth="1"/>
    <col min="15131" max="15131" width="9.375" style="617" customWidth="1"/>
    <col min="15132" max="15132" width="9.25" style="617" customWidth="1"/>
    <col min="15133" max="15133" width="9.125" style="617" customWidth="1"/>
    <col min="15134" max="15135" width="7.25" style="617" customWidth="1"/>
    <col min="15136" max="15136" width="3.125" style="617" customWidth="1"/>
    <col min="15137" max="15137" width="8.125" style="617" customWidth="1"/>
    <col min="15138" max="15139" width="7.25" style="617" customWidth="1"/>
    <col min="15140" max="15140" width="7.5" style="617" customWidth="1"/>
    <col min="15141" max="15141" width="8.125" style="617" customWidth="1"/>
    <col min="15142" max="15142" width="7.75" style="617" customWidth="1"/>
    <col min="15143" max="15145" width="7.25" style="617" customWidth="1"/>
    <col min="15146" max="15146" width="9" style="617" customWidth="1"/>
    <col min="15147" max="15147" width="7.25" style="617" bestFit="1" customWidth="1"/>
    <col min="15148" max="15357" width="8.75" style="617"/>
    <col min="15358" max="15358" width="5.75" style="617" customWidth="1"/>
    <col min="15359" max="15359" width="76.125" style="617" customWidth="1"/>
    <col min="15360" max="15360" width="5.75" style="617" customWidth="1"/>
    <col min="15361" max="15361" width="5.5" style="617" customWidth="1"/>
    <col min="15362" max="15366" width="10.75" style="617" customWidth="1"/>
    <col min="15367" max="15367" width="8.75" style="617" customWidth="1"/>
    <col min="15368" max="15368" width="8" style="617" customWidth="1"/>
    <col min="15369" max="15369" width="8.25" style="617" customWidth="1"/>
    <col min="15370" max="15370" width="7.75" style="617" customWidth="1"/>
    <col min="15371" max="15371" width="8.375" style="617" customWidth="1"/>
    <col min="15372" max="15372" width="9.125" style="617" customWidth="1"/>
    <col min="15373" max="15373" width="9.375" style="617" customWidth="1"/>
    <col min="15374" max="15374" width="9.125" style="617" customWidth="1"/>
    <col min="15375" max="15375" width="9.375" style="617" customWidth="1"/>
    <col min="15376" max="15376" width="9" style="617" customWidth="1"/>
    <col min="15377" max="15377" width="8.25" style="617" customWidth="1"/>
    <col min="15378" max="15378" width="6.625" style="617" customWidth="1"/>
    <col min="15379" max="15380" width="7.25" style="617" customWidth="1"/>
    <col min="15381" max="15381" width="9.25" style="617" customWidth="1"/>
    <col min="15382" max="15382" width="8.125" style="617" customWidth="1"/>
    <col min="15383" max="15383" width="9.375" style="617" customWidth="1"/>
    <col min="15384" max="15384" width="8.5" style="617" customWidth="1"/>
    <col min="15385" max="15385" width="7.75" style="617" customWidth="1"/>
    <col min="15386" max="15386" width="3.125" style="617" customWidth="1"/>
    <col min="15387" max="15387" width="9.375" style="617" customWidth="1"/>
    <col min="15388" max="15388" width="9.25" style="617" customWidth="1"/>
    <col min="15389" max="15389" width="9.125" style="617" customWidth="1"/>
    <col min="15390" max="15391" width="7.25" style="617" customWidth="1"/>
    <col min="15392" max="15392" width="3.125" style="617" customWidth="1"/>
    <col min="15393" max="15393" width="8.125" style="617" customWidth="1"/>
    <col min="15394" max="15395" width="7.25" style="617" customWidth="1"/>
    <col min="15396" max="15396" width="7.5" style="617" customWidth="1"/>
    <col min="15397" max="15397" width="8.125" style="617" customWidth="1"/>
    <col min="15398" max="15398" width="7.75" style="617" customWidth="1"/>
    <col min="15399" max="15401" width="7.25" style="617" customWidth="1"/>
    <col min="15402" max="15402" width="9" style="617" customWidth="1"/>
    <col min="15403" max="15403" width="7.25" style="617" bestFit="1" customWidth="1"/>
    <col min="15404" max="15613" width="8.75" style="617"/>
    <col min="15614" max="15614" width="5.75" style="617" customWidth="1"/>
    <col min="15615" max="15615" width="76.125" style="617" customWidth="1"/>
    <col min="15616" max="15616" width="5.75" style="617" customWidth="1"/>
    <col min="15617" max="15617" width="5.5" style="617" customWidth="1"/>
    <col min="15618" max="15622" width="10.75" style="617" customWidth="1"/>
    <col min="15623" max="15623" width="8.75" style="617" customWidth="1"/>
    <col min="15624" max="15624" width="8" style="617" customWidth="1"/>
    <col min="15625" max="15625" width="8.25" style="617" customWidth="1"/>
    <col min="15626" max="15626" width="7.75" style="617" customWidth="1"/>
    <col min="15627" max="15627" width="8.375" style="617" customWidth="1"/>
    <col min="15628" max="15628" width="9.125" style="617" customWidth="1"/>
    <col min="15629" max="15629" width="9.375" style="617" customWidth="1"/>
    <col min="15630" max="15630" width="9.125" style="617" customWidth="1"/>
    <col min="15631" max="15631" width="9.375" style="617" customWidth="1"/>
    <col min="15632" max="15632" width="9" style="617" customWidth="1"/>
    <col min="15633" max="15633" width="8.25" style="617" customWidth="1"/>
    <col min="15634" max="15634" width="6.625" style="617" customWidth="1"/>
    <col min="15635" max="15636" width="7.25" style="617" customWidth="1"/>
    <col min="15637" max="15637" width="9.25" style="617" customWidth="1"/>
    <col min="15638" max="15638" width="8.125" style="617" customWidth="1"/>
    <col min="15639" max="15639" width="9.375" style="617" customWidth="1"/>
    <col min="15640" max="15640" width="8.5" style="617" customWidth="1"/>
    <col min="15641" max="15641" width="7.75" style="617" customWidth="1"/>
    <col min="15642" max="15642" width="3.125" style="617" customWidth="1"/>
    <col min="15643" max="15643" width="9.375" style="617" customWidth="1"/>
    <col min="15644" max="15644" width="9.25" style="617" customWidth="1"/>
    <col min="15645" max="15645" width="9.125" style="617" customWidth="1"/>
    <col min="15646" max="15647" width="7.25" style="617" customWidth="1"/>
    <col min="15648" max="15648" width="3.125" style="617" customWidth="1"/>
    <col min="15649" max="15649" width="8.125" style="617" customWidth="1"/>
    <col min="15650" max="15651" width="7.25" style="617" customWidth="1"/>
    <col min="15652" max="15652" width="7.5" style="617" customWidth="1"/>
    <col min="15653" max="15653" width="8.125" style="617" customWidth="1"/>
    <col min="15654" max="15654" width="7.75" style="617" customWidth="1"/>
    <col min="15655" max="15657" width="7.25" style="617" customWidth="1"/>
    <col min="15658" max="15658" width="9" style="617" customWidth="1"/>
    <col min="15659" max="15659" width="7.25" style="617" bestFit="1" customWidth="1"/>
    <col min="15660" max="15869" width="8.75" style="617"/>
    <col min="15870" max="15870" width="5.75" style="617" customWidth="1"/>
    <col min="15871" max="15871" width="76.125" style="617" customWidth="1"/>
    <col min="15872" max="15872" width="5.75" style="617" customWidth="1"/>
    <col min="15873" max="15873" width="5.5" style="617" customWidth="1"/>
    <col min="15874" max="15878" width="10.75" style="617" customWidth="1"/>
    <col min="15879" max="15879" width="8.75" style="617" customWidth="1"/>
    <col min="15880" max="15880" width="8" style="617" customWidth="1"/>
    <col min="15881" max="15881" width="8.25" style="617" customWidth="1"/>
    <col min="15882" max="15882" width="7.75" style="617" customWidth="1"/>
    <col min="15883" max="15883" width="8.375" style="617" customWidth="1"/>
    <col min="15884" max="15884" width="9.125" style="617" customWidth="1"/>
    <col min="15885" max="15885" width="9.375" style="617" customWidth="1"/>
    <col min="15886" max="15886" width="9.125" style="617" customWidth="1"/>
    <col min="15887" max="15887" width="9.375" style="617" customWidth="1"/>
    <col min="15888" max="15888" width="9" style="617" customWidth="1"/>
    <col min="15889" max="15889" width="8.25" style="617" customWidth="1"/>
    <col min="15890" max="15890" width="6.625" style="617" customWidth="1"/>
    <col min="15891" max="15892" width="7.25" style="617" customWidth="1"/>
    <col min="15893" max="15893" width="9.25" style="617" customWidth="1"/>
    <col min="15894" max="15894" width="8.125" style="617" customWidth="1"/>
    <col min="15895" max="15895" width="9.375" style="617" customWidth="1"/>
    <col min="15896" max="15896" width="8.5" style="617" customWidth="1"/>
    <col min="15897" max="15897" width="7.75" style="617" customWidth="1"/>
    <col min="15898" max="15898" width="3.125" style="617" customWidth="1"/>
    <col min="15899" max="15899" width="9.375" style="617" customWidth="1"/>
    <col min="15900" max="15900" width="9.25" style="617" customWidth="1"/>
    <col min="15901" max="15901" width="9.125" style="617" customWidth="1"/>
    <col min="15902" max="15903" width="7.25" style="617" customWidth="1"/>
    <col min="15904" max="15904" width="3.125" style="617" customWidth="1"/>
    <col min="15905" max="15905" width="8.125" style="617" customWidth="1"/>
    <col min="15906" max="15907" width="7.25" style="617" customWidth="1"/>
    <col min="15908" max="15908" width="7.5" style="617" customWidth="1"/>
    <col min="15909" max="15909" width="8.125" style="617" customWidth="1"/>
    <col min="15910" max="15910" width="7.75" style="617" customWidth="1"/>
    <col min="15911" max="15913" width="7.25" style="617" customWidth="1"/>
    <col min="15914" max="15914" width="9" style="617" customWidth="1"/>
    <col min="15915" max="15915" width="7.25" style="617" bestFit="1" customWidth="1"/>
    <col min="15916" max="16125" width="8.75" style="617"/>
    <col min="16126" max="16126" width="5.75" style="617" customWidth="1"/>
    <col min="16127" max="16127" width="76.125" style="617" customWidth="1"/>
    <col min="16128" max="16128" width="5.75" style="617" customWidth="1"/>
    <col min="16129" max="16129" width="5.5" style="617" customWidth="1"/>
    <col min="16130" max="16134" width="10.75" style="617" customWidth="1"/>
    <col min="16135" max="16135" width="8.75" style="617" customWidth="1"/>
    <col min="16136" max="16136" width="8" style="617" customWidth="1"/>
    <col min="16137" max="16137" width="8.25" style="617" customWidth="1"/>
    <col min="16138" max="16138" width="7.75" style="617" customWidth="1"/>
    <col min="16139" max="16139" width="8.375" style="617" customWidth="1"/>
    <col min="16140" max="16140" width="9.125" style="617" customWidth="1"/>
    <col min="16141" max="16141" width="9.375" style="617" customWidth="1"/>
    <col min="16142" max="16142" width="9.125" style="617" customWidth="1"/>
    <col min="16143" max="16143" width="9.375" style="617" customWidth="1"/>
    <col min="16144" max="16144" width="9" style="617" customWidth="1"/>
    <col min="16145" max="16145" width="8.25" style="617" customWidth="1"/>
    <col min="16146" max="16146" width="6.625" style="617" customWidth="1"/>
    <col min="16147" max="16148" width="7.25" style="617" customWidth="1"/>
    <col min="16149" max="16149" width="9.25" style="617" customWidth="1"/>
    <col min="16150" max="16150" width="8.125" style="617" customWidth="1"/>
    <col min="16151" max="16151" width="9.375" style="617" customWidth="1"/>
    <col min="16152" max="16152" width="8.5" style="617" customWidth="1"/>
    <col min="16153" max="16153" width="7.75" style="617" customWidth="1"/>
    <col min="16154" max="16154" width="3.125" style="617" customWidth="1"/>
    <col min="16155" max="16155" width="9.375" style="617" customWidth="1"/>
    <col min="16156" max="16156" width="9.25" style="617" customWidth="1"/>
    <col min="16157" max="16157" width="9.125" style="617" customWidth="1"/>
    <col min="16158" max="16159" width="7.25" style="617" customWidth="1"/>
    <col min="16160" max="16160" width="3.125" style="617" customWidth="1"/>
    <col min="16161" max="16161" width="8.125" style="617" customWidth="1"/>
    <col min="16162" max="16163" width="7.25" style="617" customWidth="1"/>
    <col min="16164" max="16164" width="7.5" style="617" customWidth="1"/>
    <col min="16165" max="16165" width="8.125" style="617" customWidth="1"/>
    <col min="16166" max="16166" width="7.75" style="617" customWidth="1"/>
    <col min="16167" max="16169" width="7.25" style="617" customWidth="1"/>
    <col min="16170" max="16170" width="9" style="617" customWidth="1"/>
    <col min="16171" max="16171" width="7.25" style="617" bestFit="1" customWidth="1"/>
    <col min="16172" max="16384" width="8.75" style="617"/>
  </cols>
  <sheetData>
    <row r="1" spans="1:43" ht="39.950000000000003" customHeight="1" x14ac:dyDescent="0.2">
      <c r="A1" s="857" t="s">
        <v>593</v>
      </c>
      <c r="B1" s="857"/>
      <c r="C1" s="857"/>
      <c r="D1" s="857"/>
      <c r="E1" s="857"/>
      <c r="F1" s="857"/>
      <c r="G1" s="857"/>
      <c r="H1" s="857"/>
      <c r="I1" s="857"/>
      <c r="J1" s="857"/>
      <c r="K1" s="857"/>
      <c r="L1" s="857"/>
    </row>
    <row r="2" spans="1:43" ht="39.950000000000003" customHeight="1" x14ac:dyDescent="0.2">
      <c r="A2" s="857"/>
      <c r="B2" s="857"/>
      <c r="C2" s="857"/>
      <c r="D2" s="857"/>
      <c r="E2" s="857"/>
      <c r="F2" s="857"/>
      <c r="G2" s="857"/>
      <c r="H2" s="857"/>
      <c r="I2" s="857"/>
      <c r="J2" s="857"/>
      <c r="K2" s="857"/>
      <c r="L2" s="857"/>
    </row>
    <row r="3" spans="1:43" ht="20.100000000000001" customHeight="1" x14ac:dyDescent="0.2">
      <c r="A3" s="858"/>
      <c r="B3" s="858"/>
      <c r="C3" s="858"/>
      <c r="D3" s="858"/>
      <c r="E3" s="858"/>
      <c r="F3" s="858"/>
      <c r="G3" s="858"/>
      <c r="H3" s="858"/>
      <c r="I3" s="858"/>
      <c r="J3" s="858"/>
      <c r="K3" s="858"/>
      <c r="L3" s="858"/>
      <c r="M3" s="868"/>
      <c r="N3" s="618"/>
      <c r="O3" s="868"/>
      <c r="P3" s="618"/>
      <c r="Q3" s="868"/>
      <c r="R3" s="618"/>
      <c r="S3" s="868"/>
      <c r="T3" s="618"/>
      <c r="U3" s="868"/>
      <c r="V3" s="618"/>
      <c r="W3" s="618"/>
      <c r="X3" s="868"/>
      <c r="Y3" s="867"/>
      <c r="Z3" s="620"/>
      <c r="AA3" s="618"/>
      <c r="AB3" s="618"/>
      <c r="AC3" s="618"/>
      <c r="AD3" s="868"/>
      <c r="AE3" s="867"/>
      <c r="AF3" s="620"/>
      <c r="AG3" s="868"/>
    </row>
    <row r="4" spans="1:43" ht="20.100000000000001" customHeight="1" x14ac:dyDescent="0.2">
      <c r="A4" s="865" t="s">
        <v>379</v>
      </c>
      <c r="B4" s="865" t="s">
        <v>1</v>
      </c>
      <c r="C4" s="865" t="s">
        <v>3</v>
      </c>
      <c r="D4" s="865" t="s">
        <v>2</v>
      </c>
      <c r="E4" s="866" t="s">
        <v>396</v>
      </c>
      <c r="F4" s="866"/>
      <c r="G4" s="866" t="s">
        <v>397</v>
      </c>
      <c r="H4" s="866"/>
      <c r="I4" s="859" t="s">
        <v>382</v>
      </c>
      <c r="J4" s="859" t="s">
        <v>398</v>
      </c>
      <c r="K4" s="859" t="s">
        <v>399</v>
      </c>
      <c r="L4" s="859" t="s">
        <v>400</v>
      </c>
      <c r="M4" s="871"/>
      <c r="N4" s="651"/>
      <c r="O4" s="871"/>
      <c r="P4" s="651"/>
      <c r="Q4" s="868"/>
      <c r="R4" s="651"/>
      <c r="S4" s="868"/>
      <c r="T4" s="651"/>
      <c r="U4" s="871"/>
      <c r="V4" s="651"/>
      <c r="W4" s="651"/>
      <c r="X4" s="868"/>
      <c r="Y4" s="867"/>
      <c r="Z4" s="620"/>
      <c r="AA4" s="651"/>
      <c r="AB4" s="651"/>
      <c r="AC4" s="651"/>
      <c r="AD4" s="868"/>
      <c r="AE4" s="867"/>
      <c r="AF4" s="620"/>
      <c r="AG4" s="868"/>
    </row>
    <row r="5" spans="1:43" ht="30" x14ac:dyDescent="0.2">
      <c r="A5" s="865"/>
      <c r="B5" s="865"/>
      <c r="C5" s="865"/>
      <c r="D5" s="865"/>
      <c r="E5" s="622" t="s">
        <v>401</v>
      </c>
      <c r="F5" s="622" t="s">
        <v>402</v>
      </c>
      <c r="G5" s="622" t="s">
        <v>401</v>
      </c>
      <c r="H5" s="622" t="s">
        <v>402</v>
      </c>
      <c r="I5" s="860"/>
      <c r="J5" s="860"/>
      <c r="K5" s="860"/>
      <c r="L5" s="860"/>
      <c r="M5" s="650"/>
      <c r="N5" s="651"/>
      <c r="O5" s="650"/>
      <c r="P5" s="651"/>
      <c r="Q5" s="618"/>
      <c r="R5" s="651"/>
      <c r="S5" s="618"/>
      <c r="T5" s="651"/>
      <c r="U5" s="650"/>
      <c r="V5" s="651"/>
      <c r="W5" s="651"/>
      <c r="X5" s="618"/>
      <c r="Y5" s="619"/>
      <c r="Z5" s="620"/>
      <c r="AA5" s="651"/>
      <c r="AB5" s="651"/>
      <c r="AC5" s="651"/>
      <c r="AD5" s="618"/>
      <c r="AE5" s="619"/>
      <c r="AF5" s="620"/>
      <c r="AG5" s="618"/>
    </row>
    <row r="6" spans="1:43" ht="55.5" customHeight="1" x14ac:dyDescent="0.2">
      <c r="A6" s="861"/>
      <c r="B6" s="863" t="s">
        <v>403</v>
      </c>
      <c r="C6" s="861"/>
      <c r="D6" s="861"/>
      <c r="E6" s="861"/>
      <c r="F6" s="861"/>
      <c r="G6" s="861"/>
      <c r="H6" s="861"/>
      <c r="I6" s="861"/>
      <c r="J6" s="861"/>
      <c r="K6" s="861"/>
      <c r="L6" s="861"/>
      <c r="M6" s="650"/>
      <c r="N6" s="652"/>
      <c r="O6" s="652"/>
      <c r="P6" s="652"/>
      <c r="Q6" s="652"/>
      <c r="R6" s="652"/>
      <c r="S6" s="652"/>
      <c r="T6" s="652"/>
      <c r="U6" s="652"/>
      <c r="V6" s="652"/>
      <c r="W6" s="652"/>
      <c r="X6" s="652"/>
      <c r="Y6" s="650"/>
      <c r="Z6" s="620"/>
      <c r="AA6" s="652"/>
      <c r="AB6" s="652"/>
      <c r="AC6" s="652"/>
      <c r="AD6" s="652"/>
      <c r="AE6" s="650"/>
      <c r="AF6" s="620"/>
      <c r="AG6" s="650"/>
      <c r="AH6" s="652"/>
      <c r="AI6" s="652"/>
      <c r="AJ6" s="652"/>
      <c r="AK6" s="652"/>
      <c r="AL6" s="652"/>
      <c r="AM6" s="652"/>
      <c r="AN6" s="652"/>
      <c r="AO6" s="652"/>
      <c r="AP6" s="652"/>
      <c r="AQ6" s="650"/>
    </row>
    <row r="7" spans="1:43" ht="55.5" customHeight="1" x14ac:dyDescent="0.2">
      <c r="A7" s="862"/>
      <c r="B7" s="864"/>
      <c r="C7" s="862"/>
      <c r="D7" s="862"/>
      <c r="E7" s="862"/>
      <c r="F7" s="862"/>
      <c r="G7" s="862"/>
      <c r="H7" s="862"/>
      <c r="I7" s="862"/>
      <c r="J7" s="862"/>
      <c r="K7" s="862"/>
      <c r="L7" s="862"/>
      <c r="M7" s="650"/>
      <c r="N7" s="652"/>
      <c r="O7" s="652"/>
      <c r="P7" s="652"/>
      <c r="Q7" s="652"/>
      <c r="R7" s="652"/>
      <c r="S7" s="652"/>
      <c r="T7" s="652"/>
      <c r="U7" s="652"/>
      <c r="V7" s="652"/>
      <c r="W7" s="652"/>
      <c r="X7" s="652"/>
      <c r="Y7" s="650"/>
      <c r="Z7" s="620"/>
      <c r="AA7" s="652"/>
      <c r="AB7" s="652"/>
      <c r="AC7" s="652"/>
      <c r="AD7" s="652"/>
      <c r="AE7" s="650"/>
      <c r="AF7" s="620"/>
      <c r="AG7" s="650"/>
      <c r="AH7" s="652"/>
      <c r="AI7" s="652"/>
      <c r="AJ7" s="652"/>
      <c r="AK7" s="652"/>
      <c r="AL7" s="652"/>
      <c r="AM7" s="652"/>
      <c r="AN7" s="652"/>
      <c r="AO7" s="652"/>
      <c r="AP7" s="652"/>
      <c r="AQ7" s="650"/>
    </row>
    <row r="8" spans="1:43" ht="40.5" customHeight="1" x14ac:dyDescent="0.2">
      <c r="A8" s="653"/>
      <c r="B8" s="654" t="s">
        <v>540</v>
      </c>
      <c r="C8" s="653"/>
      <c r="D8" s="653"/>
      <c r="E8" s="653"/>
      <c r="F8" s="653"/>
      <c r="G8" s="653"/>
      <c r="H8" s="653"/>
      <c r="I8" s="653"/>
      <c r="J8" s="653"/>
      <c r="K8" s="653"/>
      <c r="L8" s="653"/>
      <c r="M8" s="650"/>
      <c r="N8" s="652"/>
      <c r="O8" s="652"/>
      <c r="P8" s="652"/>
      <c r="Q8" s="652"/>
      <c r="R8" s="652"/>
      <c r="S8" s="652"/>
      <c r="T8" s="652"/>
      <c r="U8" s="652"/>
      <c r="V8" s="652"/>
      <c r="W8" s="652"/>
      <c r="X8" s="652"/>
      <c r="Y8" s="650"/>
      <c r="Z8" s="620"/>
      <c r="AA8" s="652"/>
      <c r="AB8" s="652"/>
      <c r="AC8" s="652"/>
      <c r="AD8" s="652"/>
      <c r="AE8" s="650"/>
      <c r="AF8" s="620"/>
      <c r="AG8" s="650"/>
      <c r="AH8" s="652"/>
      <c r="AI8" s="652"/>
      <c r="AJ8" s="652"/>
      <c r="AK8" s="652"/>
      <c r="AL8" s="652"/>
      <c r="AM8" s="652"/>
      <c r="AN8" s="652"/>
      <c r="AO8" s="652"/>
      <c r="AP8" s="652"/>
      <c r="AQ8" s="650"/>
    </row>
    <row r="9" spans="1:43" s="658" customFormat="1" ht="56.25" customHeight="1" x14ac:dyDescent="0.2">
      <c r="A9" s="655">
        <v>1</v>
      </c>
      <c r="B9" s="654" t="s">
        <v>541</v>
      </c>
      <c r="C9" s="637">
        <v>6</v>
      </c>
      <c r="D9" s="637" t="s">
        <v>60</v>
      </c>
      <c r="E9" s="636"/>
      <c r="F9" s="636"/>
      <c r="G9" s="636"/>
      <c r="H9" s="636"/>
      <c r="I9" s="636"/>
      <c r="J9" s="636"/>
      <c r="K9" s="636"/>
      <c r="L9" s="636"/>
      <c r="M9" s="650"/>
      <c r="N9" s="652"/>
      <c r="O9" s="652"/>
      <c r="P9" s="652"/>
      <c r="Q9" s="652"/>
      <c r="R9" s="652"/>
      <c r="S9" s="652"/>
      <c r="T9" s="652"/>
      <c r="U9" s="652"/>
      <c r="V9" s="652"/>
      <c r="W9" s="652"/>
      <c r="X9" s="652"/>
      <c r="Y9" s="650"/>
      <c r="Z9" s="620"/>
      <c r="AA9" s="652"/>
      <c r="AB9" s="652"/>
      <c r="AC9" s="652"/>
      <c r="AD9" s="652"/>
      <c r="AE9" s="650"/>
      <c r="AF9" s="620"/>
      <c r="AG9" s="650"/>
      <c r="AH9" s="656"/>
      <c r="AI9" s="656"/>
      <c r="AJ9" s="656"/>
      <c r="AK9" s="656"/>
      <c r="AL9" s="656"/>
      <c r="AM9" s="656"/>
      <c r="AN9" s="656"/>
      <c r="AO9" s="656"/>
      <c r="AP9" s="656"/>
      <c r="AQ9" s="657"/>
    </row>
    <row r="10" spans="1:43" s="658" customFormat="1" ht="46.5" customHeight="1" x14ac:dyDescent="0.2">
      <c r="A10" s="655">
        <v>2</v>
      </c>
      <c r="B10" s="654" t="s">
        <v>542</v>
      </c>
      <c r="C10" s="659">
        <v>26</v>
      </c>
      <c r="D10" s="637" t="s">
        <v>60</v>
      </c>
      <c r="E10" s="636"/>
      <c r="F10" s="636"/>
      <c r="G10" s="636"/>
      <c r="H10" s="636"/>
      <c r="I10" s="636"/>
      <c r="J10" s="636"/>
      <c r="K10" s="636"/>
      <c r="L10" s="636"/>
      <c r="M10" s="650"/>
      <c r="N10" s="652"/>
      <c r="O10" s="652"/>
      <c r="P10" s="652"/>
      <c r="Q10" s="652"/>
      <c r="R10" s="652"/>
      <c r="S10" s="652"/>
      <c r="T10" s="652"/>
      <c r="U10" s="652"/>
      <c r="V10" s="652"/>
      <c r="W10" s="652"/>
      <c r="X10" s="652"/>
      <c r="Y10" s="650"/>
      <c r="Z10" s="620"/>
      <c r="AA10" s="652"/>
      <c r="AB10" s="652"/>
      <c r="AC10" s="652"/>
      <c r="AD10" s="652"/>
      <c r="AE10" s="650"/>
      <c r="AF10" s="620"/>
      <c r="AG10" s="650"/>
      <c r="AH10" s="656"/>
      <c r="AI10" s="656"/>
      <c r="AJ10" s="656"/>
      <c r="AK10" s="656"/>
      <c r="AL10" s="656"/>
      <c r="AM10" s="656"/>
      <c r="AN10" s="656"/>
      <c r="AO10" s="656"/>
      <c r="AP10" s="656"/>
      <c r="AQ10" s="657"/>
    </row>
    <row r="11" spans="1:43" s="658" customFormat="1" ht="56.25" customHeight="1" x14ac:dyDescent="0.2">
      <c r="A11" s="637" t="s">
        <v>204</v>
      </c>
      <c r="B11" s="660" t="s">
        <v>543</v>
      </c>
      <c r="C11" s="659">
        <v>60</v>
      </c>
      <c r="D11" s="637" t="s">
        <v>60</v>
      </c>
      <c r="E11" s="636"/>
      <c r="F11" s="636"/>
      <c r="G11" s="636"/>
      <c r="H11" s="636"/>
      <c r="I11" s="636"/>
      <c r="J11" s="636"/>
      <c r="K11" s="636"/>
      <c r="L11" s="636"/>
      <c r="M11" s="650"/>
      <c r="N11" s="652"/>
      <c r="O11" s="652"/>
      <c r="P11" s="652"/>
      <c r="Q11" s="652"/>
      <c r="R11" s="652"/>
      <c r="S11" s="652"/>
      <c r="T11" s="652"/>
      <c r="U11" s="652"/>
      <c r="V11" s="652"/>
      <c r="W11" s="652"/>
      <c r="X11" s="652"/>
      <c r="Y11" s="650"/>
      <c r="Z11" s="620"/>
      <c r="AA11" s="652"/>
      <c r="AB11" s="652"/>
      <c r="AC11" s="652"/>
      <c r="AD11" s="652"/>
      <c r="AE11" s="650"/>
      <c r="AF11" s="620"/>
      <c r="AG11" s="650"/>
      <c r="AH11" s="656"/>
      <c r="AI11" s="656"/>
      <c r="AJ11" s="656"/>
      <c r="AK11" s="656"/>
      <c r="AL11" s="656"/>
      <c r="AM11" s="656"/>
      <c r="AN11" s="656"/>
      <c r="AO11" s="656"/>
      <c r="AP11" s="656"/>
      <c r="AQ11" s="657"/>
    </row>
    <row r="12" spans="1:43" s="658" customFormat="1" ht="45" customHeight="1" x14ac:dyDescent="0.2">
      <c r="A12" s="637">
        <v>3</v>
      </c>
      <c r="B12" s="654" t="s">
        <v>544</v>
      </c>
      <c r="C12" s="659">
        <v>2</v>
      </c>
      <c r="D12" s="637" t="s">
        <v>60</v>
      </c>
      <c r="E12" s="636"/>
      <c r="F12" s="636"/>
      <c r="G12" s="636"/>
      <c r="H12" s="636"/>
      <c r="I12" s="636"/>
      <c r="J12" s="636"/>
      <c r="K12" s="636"/>
      <c r="L12" s="636"/>
      <c r="M12" s="650"/>
      <c r="N12" s="652"/>
      <c r="O12" s="652"/>
      <c r="P12" s="652"/>
      <c r="Q12" s="652"/>
      <c r="R12" s="652"/>
      <c r="S12" s="652"/>
      <c r="T12" s="652"/>
      <c r="U12" s="652"/>
      <c r="V12" s="652"/>
      <c r="W12" s="652"/>
      <c r="X12" s="652"/>
      <c r="Y12" s="650"/>
      <c r="Z12" s="620"/>
      <c r="AA12" s="652"/>
      <c r="AB12" s="652"/>
      <c r="AC12" s="652"/>
      <c r="AD12" s="652"/>
      <c r="AE12" s="650"/>
      <c r="AF12" s="620"/>
      <c r="AG12" s="650"/>
      <c r="AH12" s="656"/>
      <c r="AI12" s="656"/>
      <c r="AJ12" s="656"/>
      <c r="AK12" s="656"/>
      <c r="AL12" s="656"/>
      <c r="AM12" s="656"/>
      <c r="AN12" s="656"/>
      <c r="AO12" s="656"/>
      <c r="AP12" s="656"/>
      <c r="AQ12" s="657"/>
    </row>
    <row r="13" spans="1:43" ht="66.75" customHeight="1" x14ac:dyDescent="0.2">
      <c r="A13" s="637" t="s">
        <v>204</v>
      </c>
      <c r="B13" s="660" t="s">
        <v>545</v>
      </c>
      <c r="C13" s="659">
        <v>16</v>
      </c>
      <c r="D13" s="637" t="s">
        <v>60</v>
      </c>
      <c r="E13" s="636"/>
      <c r="F13" s="636"/>
      <c r="G13" s="636"/>
      <c r="H13" s="636"/>
      <c r="I13" s="636"/>
      <c r="J13" s="636"/>
      <c r="K13" s="636"/>
      <c r="L13" s="636"/>
    </row>
    <row r="14" spans="1:43" ht="39.950000000000003" customHeight="1" x14ac:dyDescent="0.2">
      <c r="A14" s="637">
        <v>4</v>
      </c>
      <c r="B14" s="654" t="s">
        <v>546</v>
      </c>
      <c r="C14" s="659">
        <v>1</v>
      </c>
      <c r="D14" s="637" t="s">
        <v>60</v>
      </c>
      <c r="E14" s="636"/>
      <c r="F14" s="636"/>
      <c r="G14" s="636"/>
      <c r="H14" s="636"/>
      <c r="I14" s="636"/>
      <c r="J14" s="636"/>
      <c r="K14" s="636"/>
      <c r="L14" s="636"/>
      <c r="M14" s="650"/>
      <c r="N14" s="652"/>
      <c r="O14" s="652"/>
      <c r="P14" s="652"/>
      <c r="Q14" s="652"/>
      <c r="R14" s="652"/>
      <c r="S14" s="652"/>
      <c r="T14" s="652"/>
      <c r="U14" s="652"/>
      <c r="V14" s="652"/>
      <c r="W14" s="652"/>
      <c r="X14" s="652"/>
      <c r="Y14" s="650"/>
      <c r="Z14" s="620"/>
      <c r="AA14" s="652"/>
      <c r="AB14" s="652"/>
      <c r="AC14" s="652"/>
      <c r="AD14" s="652"/>
      <c r="AE14" s="650"/>
      <c r="AF14" s="620"/>
      <c r="AG14" s="650"/>
      <c r="AH14" s="652"/>
      <c r="AI14" s="652"/>
      <c r="AJ14" s="652"/>
      <c r="AK14" s="652"/>
      <c r="AL14" s="652"/>
      <c r="AM14" s="652"/>
      <c r="AN14" s="652"/>
      <c r="AO14" s="652"/>
      <c r="AP14" s="652"/>
      <c r="AQ14" s="650"/>
    </row>
    <row r="15" spans="1:43" ht="39.950000000000003" customHeight="1" x14ac:dyDescent="0.2">
      <c r="A15" s="637" t="s">
        <v>204</v>
      </c>
      <c r="B15" s="660" t="s">
        <v>545</v>
      </c>
      <c r="C15" s="659">
        <v>24</v>
      </c>
      <c r="D15" s="637" t="s">
        <v>60</v>
      </c>
      <c r="E15" s="636"/>
      <c r="F15" s="636"/>
      <c r="G15" s="636"/>
      <c r="H15" s="636"/>
      <c r="I15" s="636"/>
      <c r="J15" s="636"/>
      <c r="K15" s="636"/>
      <c r="L15" s="636"/>
      <c r="M15" s="650"/>
      <c r="N15" s="652"/>
      <c r="O15" s="652"/>
      <c r="P15" s="652"/>
      <c r="Q15" s="652"/>
      <c r="R15" s="652"/>
      <c r="S15" s="652"/>
      <c r="T15" s="652"/>
      <c r="U15" s="652"/>
      <c r="V15" s="652"/>
      <c r="W15" s="652"/>
      <c r="X15" s="652"/>
      <c r="Y15" s="650"/>
      <c r="Z15" s="620"/>
      <c r="AA15" s="652"/>
      <c r="AB15" s="652"/>
      <c r="AC15" s="652"/>
      <c r="AD15" s="652"/>
      <c r="AE15" s="650"/>
      <c r="AF15" s="620"/>
      <c r="AG15" s="650"/>
      <c r="AH15" s="652"/>
      <c r="AI15" s="652"/>
      <c r="AJ15" s="652"/>
      <c r="AK15" s="652"/>
      <c r="AL15" s="652"/>
      <c r="AM15" s="652"/>
      <c r="AN15" s="652"/>
      <c r="AO15" s="652"/>
      <c r="AP15" s="652"/>
      <c r="AQ15" s="650"/>
    </row>
    <row r="16" spans="1:43" ht="39.950000000000003" customHeight="1" x14ac:dyDescent="0.2">
      <c r="A16" s="655">
        <v>7</v>
      </c>
      <c r="B16" s="654" t="s">
        <v>547</v>
      </c>
      <c r="C16" s="659"/>
      <c r="D16" s="637"/>
      <c r="E16" s="636"/>
      <c r="F16" s="636"/>
      <c r="G16" s="636"/>
      <c r="H16" s="636"/>
      <c r="I16" s="636"/>
      <c r="J16" s="636"/>
      <c r="K16" s="636"/>
      <c r="L16" s="636"/>
      <c r="M16" s="650"/>
      <c r="N16" s="652"/>
      <c r="O16" s="652"/>
      <c r="P16" s="652"/>
      <c r="Q16" s="652"/>
      <c r="R16" s="652"/>
      <c r="S16" s="652"/>
      <c r="T16" s="652"/>
      <c r="U16" s="652"/>
      <c r="V16" s="652"/>
      <c r="W16" s="652"/>
      <c r="X16" s="652"/>
      <c r="Y16" s="650"/>
      <c r="Z16" s="620"/>
      <c r="AA16" s="652"/>
      <c r="AB16" s="652"/>
      <c r="AC16" s="652"/>
      <c r="AD16" s="652"/>
      <c r="AE16" s="650"/>
      <c r="AF16" s="620"/>
      <c r="AG16" s="650"/>
      <c r="AH16" s="652"/>
      <c r="AI16" s="652"/>
      <c r="AJ16" s="652"/>
      <c r="AK16" s="652"/>
      <c r="AL16" s="652"/>
      <c r="AM16" s="652"/>
      <c r="AN16" s="652"/>
      <c r="AO16" s="652"/>
      <c r="AP16" s="652"/>
      <c r="AQ16" s="650"/>
    </row>
    <row r="17" spans="1:33" ht="54.75" customHeight="1" x14ac:dyDescent="0.2">
      <c r="A17" s="637" t="s">
        <v>204</v>
      </c>
      <c r="B17" s="661" t="s">
        <v>404</v>
      </c>
      <c r="C17" s="659">
        <v>13</v>
      </c>
      <c r="D17" s="637" t="s">
        <v>60</v>
      </c>
      <c r="E17" s="636"/>
      <c r="F17" s="636"/>
      <c r="G17" s="636"/>
      <c r="H17" s="636"/>
      <c r="I17" s="636"/>
      <c r="J17" s="636"/>
      <c r="K17" s="636"/>
      <c r="L17" s="636"/>
    </row>
    <row r="18" spans="1:33" ht="56.25" customHeight="1" x14ac:dyDescent="0.2">
      <c r="A18" s="637" t="s">
        <v>405</v>
      </c>
      <c r="B18" s="660" t="s">
        <v>548</v>
      </c>
      <c r="C18" s="659">
        <v>28</v>
      </c>
      <c r="D18" s="637" t="s">
        <v>60</v>
      </c>
      <c r="E18" s="636"/>
      <c r="F18" s="636"/>
      <c r="G18" s="636"/>
      <c r="H18" s="636"/>
      <c r="I18" s="636"/>
      <c r="J18" s="636"/>
      <c r="K18" s="636"/>
      <c r="L18" s="636"/>
    </row>
    <row r="19" spans="1:33" ht="56.25" customHeight="1" x14ac:dyDescent="0.2">
      <c r="A19" s="637" t="s">
        <v>207</v>
      </c>
      <c r="B19" s="660" t="s">
        <v>549</v>
      </c>
      <c r="C19" s="659">
        <v>64</v>
      </c>
      <c r="D19" s="637" t="s">
        <v>60</v>
      </c>
      <c r="E19" s="636"/>
      <c r="F19" s="636"/>
      <c r="G19" s="636"/>
      <c r="H19" s="636"/>
      <c r="I19" s="636"/>
      <c r="J19" s="636"/>
      <c r="K19" s="636"/>
      <c r="L19" s="636"/>
    </row>
    <row r="20" spans="1:33" ht="56.25" customHeight="1" x14ac:dyDescent="0.2">
      <c r="A20" s="637">
        <v>8</v>
      </c>
      <c r="B20" s="654" t="s">
        <v>550</v>
      </c>
      <c r="C20" s="637">
        <v>2</v>
      </c>
      <c r="D20" s="637" t="s">
        <v>60</v>
      </c>
      <c r="E20" s="636"/>
      <c r="F20" s="636"/>
      <c r="G20" s="636"/>
      <c r="H20" s="636"/>
      <c r="I20" s="636"/>
      <c r="J20" s="636"/>
      <c r="K20" s="636"/>
      <c r="L20" s="636"/>
    </row>
    <row r="21" spans="1:33" ht="56.25" customHeight="1" x14ac:dyDescent="0.2">
      <c r="A21" s="637">
        <v>9</v>
      </c>
      <c r="B21" s="654" t="s">
        <v>551</v>
      </c>
      <c r="C21" s="637">
        <v>16</v>
      </c>
      <c r="D21" s="637" t="s">
        <v>60</v>
      </c>
      <c r="E21" s="636"/>
      <c r="F21" s="636"/>
      <c r="G21" s="636"/>
      <c r="H21" s="636"/>
      <c r="I21" s="636"/>
      <c r="J21" s="636"/>
      <c r="K21" s="636"/>
      <c r="L21" s="636"/>
    </row>
    <row r="22" spans="1:33" ht="56.25" customHeight="1" x14ac:dyDescent="0.2">
      <c r="A22" s="637">
        <v>10</v>
      </c>
      <c r="B22" s="654" t="s">
        <v>552</v>
      </c>
      <c r="C22" s="637">
        <v>1</v>
      </c>
      <c r="D22" s="637" t="s">
        <v>60</v>
      </c>
      <c r="E22" s="636"/>
      <c r="F22" s="636" t="s">
        <v>81</v>
      </c>
      <c r="G22" s="636"/>
      <c r="H22" s="636" t="s">
        <v>81</v>
      </c>
      <c r="I22" s="636" t="s">
        <v>81</v>
      </c>
      <c r="J22" s="636"/>
      <c r="K22" s="636"/>
      <c r="L22" s="636"/>
    </row>
    <row r="23" spans="1:33" ht="103.5" customHeight="1" x14ac:dyDescent="0.2">
      <c r="A23" s="637">
        <v>10</v>
      </c>
      <c r="B23" s="654" t="s">
        <v>553</v>
      </c>
      <c r="C23" s="637">
        <v>1</v>
      </c>
      <c r="D23" s="637" t="s">
        <v>60</v>
      </c>
      <c r="E23" s="636"/>
      <c r="F23" s="636" t="s">
        <v>81</v>
      </c>
      <c r="G23" s="636"/>
      <c r="H23" s="636" t="s">
        <v>81</v>
      </c>
      <c r="I23" s="636" t="s">
        <v>81</v>
      </c>
      <c r="J23" s="636"/>
      <c r="K23" s="636"/>
      <c r="L23" s="636"/>
    </row>
    <row r="24" spans="1:33" ht="219" customHeight="1" x14ac:dyDescent="0.2">
      <c r="A24" s="637">
        <v>11</v>
      </c>
      <c r="B24" s="654" t="s">
        <v>554</v>
      </c>
      <c r="C24" s="637">
        <v>2</v>
      </c>
      <c r="D24" s="637" t="s">
        <v>60</v>
      </c>
      <c r="E24" s="636"/>
      <c r="F24" s="636"/>
      <c r="G24" s="636"/>
      <c r="H24" s="636"/>
      <c r="I24" s="636"/>
      <c r="J24" s="636"/>
      <c r="K24" s="636"/>
      <c r="L24" s="636"/>
    </row>
    <row r="25" spans="1:33" ht="39.950000000000003" customHeight="1" x14ac:dyDescent="0.2">
      <c r="A25" s="637">
        <v>12</v>
      </c>
      <c r="B25" s="654" t="s">
        <v>555</v>
      </c>
      <c r="C25" s="637">
        <v>2</v>
      </c>
      <c r="D25" s="637" t="s">
        <v>60</v>
      </c>
      <c r="E25" s="636"/>
      <c r="F25" s="636"/>
      <c r="G25" s="636"/>
      <c r="H25" s="636"/>
      <c r="I25" s="636"/>
      <c r="J25" s="636"/>
      <c r="K25" s="636"/>
      <c r="L25" s="636"/>
    </row>
    <row r="26" spans="1:33" ht="20.100000000000001" customHeight="1" x14ac:dyDescent="0.2">
      <c r="A26" s="655"/>
      <c r="B26" s="654" t="s">
        <v>556</v>
      </c>
      <c r="C26" s="637"/>
      <c r="D26" s="637"/>
      <c r="E26" s="636"/>
      <c r="F26" s="636"/>
      <c r="G26" s="636"/>
      <c r="H26" s="636"/>
      <c r="I26" s="636"/>
      <c r="J26" s="636"/>
      <c r="K26" s="636"/>
      <c r="L26" s="636"/>
      <c r="M26" s="868"/>
      <c r="N26" s="618"/>
      <c r="O26" s="868"/>
      <c r="P26" s="618"/>
      <c r="Q26" s="868"/>
      <c r="R26" s="618"/>
      <c r="S26" s="868"/>
      <c r="T26" s="618"/>
      <c r="U26" s="868"/>
      <c r="V26" s="618"/>
      <c r="W26" s="618"/>
      <c r="X26" s="868"/>
      <c r="Y26" s="867"/>
      <c r="Z26" s="620"/>
      <c r="AA26" s="618"/>
      <c r="AB26" s="618"/>
      <c r="AC26" s="618"/>
      <c r="AD26" s="868"/>
      <c r="AE26" s="867"/>
      <c r="AF26" s="620"/>
      <c r="AG26" s="868"/>
    </row>
    <row r="27" spans="1:33" ht="20.100000000000001" customHeight="1" x14ac:dyDescent="0.2">
      <c r="A27" s="655"/>
      <c r="B27" s="654"/>
      <c r="C27" s="637"/>
      <c r="D27" s="637"/>
      <c r="E27" s="636"/>
      <c r="F27" s="636"/>
      <c r="G27" s="636"/>
      <c r="H27" s="636"/>
      <c r="I27" s="636"/>
      <c r="J27" s="636"/>
      <c r="K27" s="636"/>
      <c r="L27" s="636"/>
      <c r="M27" s="871"/>
      <c r="N27" s="651"/>
      <c r="O27" s="871"/>
      <c r="P27" s="651"/>
      <c r="Q27" s="868"/>
      <c r="R27" s="651"/>
      <c r="S27" s="868"/>
      <c r="T27" s="651"/>
      <c r="U27" s="871"/>
      <c r="V27" s="651"/>
      <c r="W27" s="651"/>
      <c r="X27" s="868"/>
      <c r="Y27" s="867"/>
      <c r="Z27" s="620"/>
      <c r="AA27" s="651"/>
      <c r="AB27" s="651"/>
      <c r="AC27" s="651"/>
      <c r="AD27" s="868"/>
      <c r="AE27" s="867"/>
      <c r="AF27" s="620"/>
      <c r="AG27" s="868"/>
    </row>
    <row r="28" spans="1:33" ht="93.75" customHeight="1" x14ac:dyDescent="0.2">
      <c r="A28" s="637"/>
      <c r="B28" s="638" t="s">
        <v>557</v>
      </c>
      <c r="C28" s="637"/>
      <c r="D28" s="637"/>
      <c r="E28" s="636"/>
      <c r="F28" s="639"/>
      <c r="G28" s="639"/>
      <c r="H28" s="639"/>
      <c r="I28" s="639"/>
      <c r="J28" s="639"/>
      <c r="K28" s="639"/>
      <c r="L28" s="639"/>
      <c r="M28" s="650"/>
      <c r="N28" s="618"/>
      <c r="O28" s="618"/>
      <c r="R28" s="618"/>
      <c r="S28" s="618"/>
      <c r="T28" s="618"/>
      <c r="U28" s="618"/>
      <c r="V28" s="618"/>
      <c r="W28" s="618"/>
      <c r="X28" s="618"/>
      <c r="Y28" s="618"/>
      <c r="Z28" s="650"/>
      <c r="AA28" s="618"/>
      <c r="AB28" s="618"/>
    </row>
    <row r="29" spans="1:33" ht="39.950000000000003" customHeight="1" x14ac:dyDescent="0.2">
      <c r="A29" s="869"/>
      <c r="B29" s="863" t="s">
        <v>406</v>
      </c>
      <c r="C29" s="869"/>
      <c r="D29" s="869"/>
      <c r="E29" s="869"/>
      <c r="F29" s="869"/>
      <c r="G29" s="869"/>
      <c r="H29" s="869"/>
      <c r="I29" s="869"/>
      <c r="J29" s="869"/>
      <c r="K29" s="869"/>
      <c r="L29" s="869"/>
      <c r="M29" s="650"/>
      <c r="N29" s="652"/>
      <c r="O29" s="652"/>
      <c r="P29" s="652"/>
      <c r="Q29" s="652"/>
      <c r="R29" s="652"/>
      <c r="S29" s="652"/>
      <c r="T29" s="652"/>
      <c r="U29" s="652"/>
      <c r="V29" s="652"/>
      <c r="W29" s="652"/>
      <c r="X29" s="652"/>
      <c r="Y29" s="650"/>
      <c r="Z29" s="620"/>
      <c r="AA29" s="652"/>
      <c r="AB29" s="652"/>
      <c r="AC29" s="652"/>
      <c r="AD29" s="652"/>
      <c r="AE29" s="650"/>
      <c r="AF29" s="620"/>
      <c r="AG29" s="650"/>
    </row>
    <row r="30" spans="1:33" ht="39.950000000000003" customHeight="1" x14ac:dyDescent="0.2">
      <c r="A30" s="870"/>
      <c r="B30" s="864"/>
      <c r="C30" s="870"/>
      <c r="D30" s="870"/>
      <c r="E30" s="870"/>
      <c r="F30" s="870"/>
      <c r="G30" s="870"/>
      <c r="H30" s="870"/>
      <c r="I30" s="870"/>
      <c r="J30" s="870"/>
      <c r="K30" s="870"/>
      <c r="L30" s="870"/>
      <c r="M30" s="650"/>
      <c r="N30" s="652"/>
      <c r="O30" s="652"/>
      <c r="P30" s="652"/>
      <c r="Q30" s="652"/>
      <c r="R30" s="652"/>
      <c r="S30" s="652"/>
      <c r="T30" s="652"/>
      <c r="U30" s="652"/>
      <c r="V30" s="652"/>
      <c r="W30" s="652"/>
      <c r="X30" s="652"/>
      <c r="Y30" s="650"/>
      <c r="Z30" s="620"/>
      <c r="AA30" s="652"/>
      <c r="AB30" s="652"/>
      <c r="AC30" s="652"/>
      <c r="AD30" s="652"/>
      <c r="AE30" s="650"/>
      <c r="AF30" s="620"/>
      <c r="AG30" s="650"/>
    </row>
    <row r="31" spans="1:33" ht="39.950000000000003" customHeight="1" x14ac:dyDescent="0.2">
      <c r="A31" s="655">
        <v>1</v>
      </c>
      <c r="B31" s="654" t="s">
        <v>558</v>
      </c>
      <c r="C31" s="655"/>
      <c r="D31" s="637"/>
      <c r="E31" s="636"/>
      <c r="F31" s="636"/>
      <c r="G31" s="636"/>
      <c r="H31" s="636"/>
      <c r="I31" s="636"/>
      <c r="J31" s="636"/>
      <c r="K31" s="636"/>
      <c r="L31" s="636"/>
      <c r="M31" s="650"/>
      <c r="N31" s="652"/>
      <c r="O31" s="652"/>
      <c r="P31" s="652"/>
      <c r="Q31" s="652"/>
      <c r="R31" s="652"/>
      <c r="S31" s="652"/>
      <c r="T31" s="652"/>
      <c r="U31" s="652"/>
      <c r="V31" s="652"/>
      <c r="W31" s="652"/>
      <c r="X31" s="652"/>
      <c r="Y31" s="650"/>
      <c r="Z31" s="620"/>
      <c r="AA31" s="652"/>
      <c r="AB31" s="652"/>
      <c r="AC31" s="652"/>
      <c r="AD31" s="652"/>
      <c r="AE31" s="650"/>
      <c r="AF31" s="620"/>
      <c r="AG31" s="650"/>
    </row>
    <row r="32" spans="1:33" ht="39.950000000000003" customHeight="1" x14ac:dyDescent="0.2">
      <c r="A32" s="655" t="s">
        <v>204</v>
      </c>
      <c r="B32" s="662" t="s">
        <v>407</v>
      </c>
      <c r="C32" s="655">
        <v>165</v>
      </c>
      <c r="D32" s="637" t="s">
        <v>98</v>
      </c>
      <c r="E32" s="636"/>
      <c r="F32" s="636"/>
      <c r="G32" s="636"/>
      <c r="H32" s="636"/>
      <c r="I32" s="636"/>
      <c r="J32" s="636"/>
      <c r="K32" s="636"/>
      <c r="L32" s="636"/>
      <c r="M32" s="650"/>
      <c r="N32" s="652"/>
      <c r="O32" s="652"/>
      <c r="P32" s="652"/>
      <c r="Q32" s="652"/>
      <c r="R32" s="652"/>
      <c r="S32" s="652"/>
      <c r="T32" s="652"/>
      <c r="U32" s="652"/>
      <c r="V32" s="652"/>
      <c r="W32" s="652"/>
      <c r="X32" s="652"/>
      <c r="Y32" s="650"/>
      <c r="Z32" s="620"/>
      <c r="AA32" s="652"/>
      <c r="AB32" s="652"/>
      <c r="AC32" s="652"/>
      <c r="AD32" s="652"/>
      <c r="AE32" s="650"/>
      <c r="AF32" s="620"/>
      <c r="AG32" s="650"/>
    </row>
    <row r="33" spans="1:33" ht="39.950000000000003" customHeight="1" x14ac:dyDescent="0.2">
      <c r="A33" s="655" t="s">
        <v>405</v>
      </c>
      <c r="B33" s="662" t="s">
        <v>408</v>
      </c>
      <c r="C33" s="655">
        <v>100</v>
      </c>
      <c r="D33" s="637" t="s">
        <v>98</v>
      </c>
      <c r="E33" s="636"/>
      <c r="F33" s="636"/>
      <c r="G33" s="636"/>
      <c r="H33" s="636"/>
      <c r="I33" s="636"/>
      <c r="J33" s="636"/>
      <c r="K33" s="636"/>
      <c r="L33" s="636"/>
      <c r="M33" s="650"/>
      <c r="N33" s="652"/>
      <c r="O33" s="652"/>
      <c r="P33" s="652"/>
      <c r="Q33" s="652"/>
      <c r="R33" s="652"/>
      <c r="S33" s="652"/>
      <c r="T33" s="652"/>
      <c r="U33" s="652"/>
      <c r="V33" s="652"/>
      <c r="W33" s="652"/>
      <c r="X33" s="652"/>
      <c r="Y33" s="650"/>
      <c r="Z33" s="620"/>
      <c r="AA33" s="652"/>
      <c r="AB33" s="652"/>
      <c r="AC33" s="652"/>
      <c r="AD33" s="652"/>
      <c r="AE33" s="650"/>
      <c r="AF33" s="620"/>
      <c r="AG33" s="650"/>
    </row>
    <row r="34" spans="1:33" ht="39.950000000000003" customHeight="1" x14ac:dyDescent="0.2">
      <c r="A34" s="655" t="s">
        <v>207</v>
      </c>
      <c r="B34" s="662" t="s">
        <v>409</v>
      </c>
      <c r="C34" s="655">
        <v>70</v>
      </c>
      <c r="D34" s="637" t="s">
        <v>98</v>
      </c>
      <c r="E34" s="636"/>
      <c r="F34" s="636"/>
      <c r="G34" s="636"/>
      <c r="H34" s="636"/>
      <c r="I34" s="636"/>
      <c r="J34" s="636"/>
      <c r="K34" s="636"/>
      <c r="L34" s="636"/>
      <c r="M34" s="650"/>
      <c r="N34" s="652"/>
      <c r="O34" s="652"/>
      <c r="P34" s="652"/>
      <c r="Q34" s="652"/>
      <c r="R34" s="652"/>
      <c r="S34" s="652"/>
      <c r="T34" s="652"/>
      <c r="U34" s="652"/>
      <c r="V34" s="652"/>
      <c r="W34" s="652"/>
      <c r="X34" s="652"/>
      <c r="Y34" s="650"/>
      <c r="Z34" s="620"/>
      <c r="AA34" s="652"/>
      <c r="AB34" s="652"/>
      <c r="AC34" s="652"/>
      <c r="AD34" s="652"/>
      <c r="AE34" s="650"/>
      <c r="AF34" s="620"/>
      <c r="AG34" s="650"/>
    </row>
    <row r="35" spans="1:33" ht="54" customHeight="1" x14ac:dyDescent="0.2">
      <c r="A35" s="655" t="s">
        <v>410</v>
      </c>
      <c r="B35" s="662" t="s">
        <v>411</v>
      </c>
      <c r="C35" s="655">
        <v>80</v>
      </c>
      <c r="D35" s="637" t="s">
        <v>98</v>
      </c>
      <c r="E35" s="636"/>
      <c r="F35" s="636"/>
      <c r="G35" s="636"/>
      <c r="H35" s="636"/>
      <c r="I35" s="636"/>
      <c r="J35" s="636"/>
      <c r="K35" s="636"/>
      <c r="L35" s="636"/>
    </row>
    <row r="36" spans="1:33" ht="39.950000000000003" customHeight="1" x14ac:dyDescent="0.2">
      <c r="A36" s="655" t="s">
        <v>412</v>
      </c>
      <c r="B36" s="662" t="s">
        <v>413</v>
      </c>
      <c r="C36" s="655">
        <v>1</v>
      </c>
      <c r="D36" s="637" t="s">
        <v>98</v>
      </c>
      <c r="E36" s="636"/>
      <c r="F36" s="636" t="s">
        <v>414</v>
      </c>
      <c r="G36" s="636"/>
      <c r="H36" s="636" t="s">
        <v>81</v>
      </c>
      <c r="I36" s="636" t="s">
        <v>81</v>
      </c>
      <c r="J36" s="636"/>
      <c r="K36" s="636"/>
      <c r="L36" s="636"/>
      <c r="M36" s="650"/>
      <c r="N36" s="652"/>
      <c r="O36" s="652"/>
      <c r="P36" s="652"/>
      <c r="Q36" s="652"/>
      <c r="R36" s="652"/>
      <c r="S36" s="652"/>
      <c r="T36" s="652"/>
      <c r="U36" s="652"/>
      <c r="V36" s="652"/>
      <c r="W36" s="652"/>
      <c r="X36" s="652"/>
      <c r="Y36" s="650"/>
      <c r="Z36" s="620"/>
      <c r="AA36" s="652"/>
      <c r="AB36" s="652"/>
      <c r="AC36" s="652"/>
      <c r="AD36" s="652"/>
      <c r="AE36" s="650"/>
      <c r="AF36" s="620"/>
      <c r="AG36" s="650"/>
    </row>
    <row r="37" spans="1:33" ht="39.950000000000003" customHeight="1" x14ac:dyDescent="0.2">
      <c r="A37" s="655" t="s">
        <v>415</v>
      </c>
      <c r="B37" s="663" t="s">
        <v>416</v>
      </c>
      <c r="C37" s="655">
        <v>50</v>
      </c>
      <c r="D37" s="637" t="s">
        <v>98</v>
      </c>
      <c r="E37" s="636"/>
      <c r="F37" s="636"/>
      <c r="G37" s="636"/>
      <c r="H37" s="636"/>
      <c r="I37" s="636"/>
      <c r="J37" s="636"/>
      <c r="K37" s="636"/>
      <c r="L37" s="636"/>
      <c r="M37" s="650"/>
      <c r="N37" s="652"/>
      <c r="O37" s="652"/>
      <c r="P37" s="652"/>
      <c r="Q37" s="652"/>
      <c r="R37" s="652"/>
      <c r="S37" s="652"/>
      <c r="T37" s="652"/>
      <c r="U37" s="652"/>
      <c r="V37" s="652"/>
      <c r="W37" s="652"/>
      <c r="X37" s="652"/>
      <c r="Y37" s="650"/>
      <c r="Z37" s="620"/>
      <c r="AA37" s="652"/>
      <c r="AB37" s="652"/>
      <c r="AC37" s="652"/>
      <c r="AD37" s="652"/>
      <c r="AE37" s="650"/>
      <c r="AF37" s="620"/>
      <c r="AG37" s="650"/>
    </row>
    <row r="38" spans="1:33" ht="39.950000000000003" customHeight="1" x14ac:dyDescent="0.2">
      <c r="A38" s="637">
        <v>2</v>
      </c>
      <c r="B38" s="644" t="s">
        <v>559</v>
      </c>
      <c r="C38" s="637"/>
      <c r="D38" s="637"/>
      <c r="E38" s="636"/>
      <c r="F38" s="636"/>
      <c r="G38" s="636"/>
      <c r="H38" s="636"/>
      <c r="I38" s="636"/>
      <c r="J38" s="636"/>
      <c r="K38" s="636"/>
      <c r="L38" s="636"/>
      <c r="M38" s="650"/>
      <c r="N38" s="652"/>
      <c r="O38" s="652"/>
      <c r="P38" s="652"/>
      <c r="Q38" s="652"/>
      <c r="R38" s="652"/>
      <c r="S38" s="652"/>
      <c r="T38" s="652"/>
      <c r="U38" s="652"/>
      <c r="V38" s="652"/>
      <c r="W38" s="652"/>
      <c r="X38" s="652"/>
      <c r="Y38" s="650"/>
      <c r="Z38" s="620"/>
      <c r="AA38" s="652"/>
      <c r="AB38" s="652"/>
      <c r="AC38" s="652"/>
      <c r="AD38" s="652"/>
      <c r="AE38" s="650"/>
      <c r="AF38" s="620"/>
      <c r="AG38" s="650"/>
    </row>
    <row r="39" spans="1:33" ht="237.75" customHeight="1" x14ac:dyDescent="0.2">
      <c r="A39" s="655" t="s">
        <v>204</v>
      </c>
      <c r="B39" s="660" t="s">
        <v>417</v>
      </c>
      <c r="C39" s="655">
        <v>2</v>
      </c>
      <c r="D39" s="637" t="s">
        <v>60</v>
      </c>
      <c r="E39" s="636"/>
      <c r="F39" s="636"/>
      <c r="G39" s="636"/>
      <c r="H39" s="636"/>
      <c r="I39" s="636"/>
      <c r="J39" s="636"/>
      <c r="K39" s="636"/>
      <c r="L39" s="636"/>
    </row>
    <row r="40" spans="1:33" ht="39.950000000000003" customHeight="1" x14ac:dyDescent="0.2">
      <c r="A40" s="655" t="s">
        <v>405</v>
      </c>
      <c r="B40" s="660" t="s">
        <v>418</v>
      </c>
      <c r="C40" s="655">
        <v>6</v>
      </c>
      <c r="D40" s="637" t="s">
        <v>60</v>
      </c>
      <c r="E40" s="636"/>
      <c r="F40" s="636"/>
      <c r="G40" s="636"/>
      <c r="H40" s="636"/>
      <c r="I40" s="636"/>
      <c r="J40" s="636"/>
      <c r="K40" s="636"/>
      <c r="L40" s="636"/>
      <c r="M40" s="650"/>
      <c r="N40" s="652"/>
      <c r="O40" s="652"/>
      <c r="P40" s="652"/>
      <c r="Q40" s="652"/>
      <c r="R40" s="652"/>
      <c r="S40" s="652"/>
      <c r="T40" s="652"/>
      <c r="U40" s="652"/>
      <c r="V40" s="652"/>
      <c r="W40" s="652"/>
      <c r="X40" s="652"/>
      <c r="Y40" s="650"/>
      <c r="Z40" s="620"/>
      <c r="AA40" s="652"/>
      <c r="AB40" s="652"/>
      <c r="AC40" s="652"/>
      <c r="AD40" s="652"/>
      <c r="AE40" s="650"/>
      <c r="AF40" s="620"/>
      <c r="AG40" s="650"/>
    </row>
    <row r="41" spans="1:33" ht="39.950000000000003" customHeight="1" x14ac:dyDescent="0.2">
      <c r="A41" s="655" t="s">
        <v>207</v>
      </c>
      <c r="B41" s="660" t="s">
        <v>419</v>
      </c>
      <c r="C41" s="655">
        <v>6</v>
      </c>
      <c r="D41" s="637" t="s">
        <v>60</v>
      </c>
      <c r="E41" s="636"/>
      <c r="F41" s="636"/>
      <c r="G41" s="636"/>
      <c r="H41" s="636"/>
      <c r="I41" s="636"/>
      <c r="J41" s="636"/>
      <c r="K41" s="636"/>
      <c r="L41" s="636"/>
      <c r="M41" s="650"/>
      <c r="N41" s="652"/>
      <c r="O41" s="652"/>
      <c r="P41" s="652"/>
      <c r="Q41" s="652"/>
      <c r="R41" s="652"/>
      <c r="S41" s="652"/>
      <c r="T41" s="652"/>
      <c r="U41" s="652"/>
      <c r="V41" s="652"/>
      <c r="W41" s="652"/>
      <c r="X41" s="652"/>
      <c r="Y41" s="650"/>
      <c r="Z41" s="620"/>
      <c r="AA41" s="652"/>
      <c r="AB41" s="652"/>
      <c r="AC41" s="652"/>
      <c r="AD41" s="652"/>
      <c r="AE41" s="650"/>
      <c r="AF41" s="620"/>
      <c r="AG41" s="650"/>
    </row>
    <row r="42" spans="1:33" ht="59.25" customHeight="1" x14ac:dyDescent="0.2">
      <c r="A42" s="655">
        <v>3</v>
      </c>
      <c r="B42" s="660" t="s">
        <v>560</v>
      </c>
      <c r="C42" s="655"/>
      <c r="D42" s="637"/>
      <c r="E42" s="636"/>
      <c r="F42" s="636"/>
      <c r="G42" s="636"/>
      <c r="H42" s="636"/>
      <c r="I42" s="636"/>
      <c r="J42" s="636"/>
      <c r="K42" s="636"/>
      <c r="L42" s="636"/>
      <c r="M42" s="650"/>
      <c r="N42" s="652"/>
      <c r="O42" s="652"/>
      <c r="P42" s="652"/>
      <c r="Q42" s="652"/>
      <c r="R42" s="652"/>
      <c r="S42" s="652"/>
      <c r="T42" s="652"/>
      <c r="U42" s="652"/>
      <c r="V42" s="652"/>
      <c r="W42" s="652"/>
      <c r="X42" s="652"/>
      <c r="Y42" s="650"/>
      <c r="Z42" s="620"/>
      <c r="AA42" s="652"/>
      <c r="AB42" s="652"/>
      <c r="AC42" s="652"/>
      <c r="AD42" s="652"/>
      <c r="AE42" s="650"/>
      <c r="AF42" s="620"/>
      <c r="AG42" s="650"/>
    </row>
    <row r="43" spans="1:33" ht="39.950000000000003" customHeight="1" x14ac:dyDescent="0.2">
      <c r="A43" s="655" t="s">
        <v>204</v>
      </c>
      <c r="B43" s="660" t="s">
        <v>420</v>
      </c>
      <c r="C43" s="655">
        <v>70</v>
      </c>
      <c r="D43" s="637" t="s">
        <v>98</v>
      </c>
      <c r="E43" s="636"/>
      <c r="F43" s="636"/>
      <c r="G43" s="636"/>
      <c r="H43" s="636"/>
      <c r="I43" s="636"/>
      <c r="J43" s="636"/>
      <c r="K43" s="636"/>
      <c r="L43" s="636"/>
      <c r="M43" s="650"/>
      <c r="N43" s="652"/>
      <c r="O43" s="652"/>
      <c r="P43" s="652"/>
      <c r="Q43" s="652"/>
      <c r="R43" s="652"/>
      <c r="S43" s="652"/>
      <c r="T43" s="652"/>
      <c r="U43" s="652"/>
      <c r="V43" s="652"/>
      <c r="W43" s="652"/>
      <c r="X43" s="652"/>
      <c r="Y43" s="650"/>
      <c r="Z43" s="620"/>
      <c r="AA43" s="652"/>
      <c r="AB43" s="652"/>
      <c r="AC43" s="652"/>
      <c r="AD43" s="652"/>
      <c r="AE43" s="650"/>
      <c r="AF43" s="620"/>
      <c r="AG43" s="650"/>
    </row>
    <row r="44" spans="1:33" ht="39.950000000000003" customHeight="1" x14ac:dyDescent="0.2">
      <c r="A44" s="655" t="s">
        <v>405</v>
      </c>
      <c r="B44" s="660" t="s">
        <v>421</v>
      </c>
      <c r="C44" s="655">
        <v>90</v>
      </c>
      <c r="D44" s="637" t="s">
        <v>98</v>
      </c>
      <c r="E44" s="636"/>
      <c r="F44" s="636"/>
      <c r="G44" s="636"/>
      <c r="H44" s="636"/>
      <c r="I44" s="636"/>
      <c r="J44" s="636"/>
      <c r="K44" s="636"/>
      <c r="L44" s="636"/>
      <c r="M44" s="650"/>
      <c r="N44" s="652"/>
      <c r="O44" s="652"/>
      <c r="P44" s="652"/>
      <c r="Q44" s="652"/>
      <c r="R44" s="652"/>
      <c r="S44" s="652"/>
      <c r="T44" s="652"/>
      <c r="U44" s="652"/>
      <c r="V44" s="652"/>
      <c r="W44" s="652"/>
      <c r="X44" s="652"/>
      <c r="Y44" s="650"/>
      <c r="Z44" s="620"/>
      <c r="AA44" s="652"/>
      <c r="AB44" s="652"/>
      <c r="AC44" s="652"/>
      <c r="AD44" s="652"/>
      <c r="AE44" s="650"/>
      <c r="AF44" s="620"/>
      <c r="AG44" s="650"/>
    </row>
    <row r="45" spans="1:33" ht="39.950000000000003" customHeight="1" x14ac:dyDescent="0.2">
      <c r="A45" s="655">
        <v>5</v>
      </c>
      <c r="B45" s="654" t="s">
        <v>561</v>
      </c>
      <c r="C45" s="655"/>
      <c r="D45" s="637"/>
      <c r="E45" s="636"/>
      <c r="F45" s="636"/>
      <c r="G45" s="636"/>
      <c r="H45" s="636"/>
      <c r="I45" s="636"/>
      <c r="J45" s="636"/>
      <c r="K45" s="636"/>
      <c r="L45" s="636"/>
      <c r="M45" s="650"/>
      <c r="N45" s="652"/>
      <c r="O45" s="652"/>
      <c r="P45" s="652"/>
      <c r="Q45" s="652"/>
      <c r="R45" s="652"/>
      <c r="S45" s="652"/>
      <c r="T45" s="652"/>
      <c r="U45" s="652"/>
      <c r="V45" s="652"/>
      <c r="W45" s="652"/>
      <c r="X45" s="652"/>
      <c r="Y45" s="650"/>
      <c r="Z45" s="620"/>
      <c r="AA45" s="652"/>
      <c r="AB45" s="652"/>
      <c r="AC45" s="652"/>
      <c r="AD45" s="652"/>
      <c r="AE45" s="650"/>
      <c r="AF45" s="620"/>
      <c r="AG45" s="650"/>
    </row>
    <row r="46" spans="1:33" ht="102.75" customHeight="1" x14ac:dyDescent="0.2">
      <c r="A46" s="655" t="s">
        <v>204</v>
      </c>
      <c r="B46" s="660" t="s">
        <v>422</v>
      </c>
      <c r="C46" s="655">
        <v>30</v>
      </c>
      <c r="D46" s="637" t="s">
        <v>60</v>
      </c>
      <c r="E46" s="636"/>
      <c r="F46" s="636"/>
      <c r="G46" s="636"/>
      <c r="H46" s="636"/>
      <c r="I46" s="636"/>
      <c r="J46" s="636"/>
      <c r="K46" s="636"/>
      <c r="L46" s="636"/>
    </row>
    <row r="47" spans="1:33" ht="67.5" customHeight="1" x14ac:dyDescent="0.2">
      <c r="A47" s="655" t="s">
        <v>405</v>
      </c>
      <c r="B47" s="660" t="s">
        <v>423</v>
      </c>
      <c r="C47" s="655">
        <v>1</v>
      </c>
      <c r="D47" s="637" t="s">
        <v>60</v>
      </c>
      <c r="E47" s="636"/>
      <c r="F47" s="636"/>
      <c r="G47" s="636"/>
      <c r="H47" s="636"/>
      <c r="I47" s="636"/>
      <c r="J47" s="636"/>
      <c r="K47" s="636"/>
      <c r="L47" s="636"/>
    </row>
    <row r="48" spans="1:33" ht="52.5" customHeight="1" x14ac:dyDescent="0.2">
      <c r="A48" s="655" t="s">
        <v>207</v>
      </c>
      <c r="B48" s="660" t="s">
        <v>424</v>
      </c>
      <c r="C48" s="655">
        <v>1</v>
      </c>
      <c r="D48" s="637" t="s">
        <v>60</v>
      </c>
      <c r="E48" s="636"/>
      <c r="F48" s="636" t="s">
        <v>414</v>
      </c>
      <c r="G48" s="636"/>
      <c r="H48" s="636" t="s">
        <v>81</v>
      </c>
      <c r="I48" s="636" t="s">
        <v>81</v>
      </c>
      <c r="J48" s="636"/>
      <c r="K48" s="636"/>
      <c r="L48" s="636"/>
    </row>
    <row r="49" spans="1:49" ht="20.100000000000001" customHeight="1" x14ac:dyDescent="0.2">
      <c r="A49" s="655"/>
      <c r="B49" s="654" t="s">
        <v>562</v>
      </c>
      <c r="C49" s="655"/>
      <c r="D49" s="637"/>
      <c r="E49" s="636"/>
      <c r="F49" s="636"/>
      <c r="G49" s="636"/>
      <c r="H49" s="636"/>
      <c r="I49" s="636"/>
      <c r="J49" s="636"/>
      <c r="K49" s="636"/>
      <c r="L49" s="636"/>
      <c r="M49" s="868"/>
      <c r="N49" s="618"/>
      <c r="O49" s="868"/>
      <c r="P49" s="618"/>
      <c r="Q49" s="868"/>
      <c r="R49" s="618"/>
      <c r="S49" s="868"/>
      <c r="T49" s="618"/>
      <c r="U49" s="868"/>
      <c r="V49" s="618"/>
      <c r="W49" s="618"/>
      <c r="X49" s="868"/>
      <c r="Y49" s="867"/>
      <c r="Z49" s="620"/>
      <c r="AA49" s="618"/>
      <c r="AB49" s="618"/>
      <c r="AC49" s="618"/>
      <c r="AD49" s="868"/>
      <c r="AE49" s="867"/>
      <c r="AF49" s="620"/>
      <c r="AG49" s="868"/>
    </row>
    <row r="50" spans="1:49" ht="20.100000000000001" customHeight="1" x14ac:dyDescent="0.2">
      <c r="A50" s="655"/>
      <c r="B50" s="654"/>
      <c r="C50" s="655"/>
      <c r="D50" s="637"/>
      <c r="E50" s="636"/>
      <c r="F50" s="636"/>
      <c r="G50" s="636"/>
      <c r="H50" s="636"/>
      <c r="I50" s="636"/>
      <c r="J50" s="636"/>
      <c r="K50" s="636"/>
      <c r="L50" s="636"/>
      <c r="M50" s="871"/>
      <c r="N50" s="651"/>
      <c r="O50" s="871"/>
      <c r="P50" s="651"/>
      <c r="Q50" s="868"/>
      <c r="R50" s="651"/>
      <c r="S50" s="868"/>
      <c r="T50" s="651"/>
      <c r="U50" s="871"/>
      <c r="V50" s="651"/>
      <c r="W50" s="651"/>
      <c r="X50" s="868"/>
      <c r="Y50" s="867"/>
      <c r="Z50" s="620"/>
      <c r="AA50" s="651"/>
      <c r="AB50" s="651"/>
      <c r="AC50" s="651"/>
      <c r="AD50" s="868"/>
      <c r="AE50" s="867"/>
      <c r="AF50" s="620"/>
      <c r="AG50" s="868"/>
    </row>
    <row r="51" spans="1:49" ht="68.25" customHeight="1" x14ac:dyDescent="0.2">
      <c r="A51" s="637"/>
      <c r="B51" s="638" t="s">
        <v>563</v>
      </c>
      <c r="C51" s="637"/>
      <c r="D51" s="637"/>
      <c r="E51" s="636"/>
      <c r="F51" s="639"/>
      <c r="G51" s="636"/>
      <c r="H51" s="639"/>
      <c r="I51" s="639"/>
      <c r="J51" s="639"/>
      <c r="K51" s="639"/>
      <c r="L51" s="639"/>
      <c r="M51" s="650"/>
      <c r="N51" s="618"/>
      <c r="O51" s="618"/>
      <c r="R51" s="618"/>
      <c r="S51" s="618"/>
      <c r="T51" s="650"/>
      <c r="U51" s="618"/>
      <c r="V51" s="618"/>
    </row>
    <row r="52" spans="1:49" ht="39.950000000000003" customHeight="1" x14ac:dyDescent="0.2">
      <c r="A52" s="861"/>
      <c r="B52" s="863" t="s">
        <v>425</v>
      </c>
      <c r="C52" s="861"/>
      <c r="D52" s="861"/>
      <c r="E52" s="861"/>
      <c r="F52" s="861"/>
      <c r="G52" s="872"/>
      <c r="H52" s="861"/>
      <c r="I52" s="861"/>
      <c r="J52" s="861"/>
      <c r="K52" s="861"/>
      <c r="L52" s="861"/>
      <c r="M52" s="650"/>
      <c r="N52" s="652"/>
      <c r="O52" s="652"/>
      <c r="P52" s="652"/>
      <c r="Q52" s="652"/>
      <c r="R52" s="652"/>
      <c r="S52" s="652"/>
      <c r="T52" s="652"/>
      <c r="U52" s="652"/>
      <c r="V52" s="652"/>
      <c r="W52" s="652"/>
      <c r="X52" s="652"/>
      <c r="Y52" s="650"/>
      <c r="Z52" s="620"/>
      <c r="AA52" s="652"/>
      <c r="AB52" s="652"/>
      <c r="AC52" s="652"/>
      <c r="AD52" s="652"/>
      <c r="AE52" s="650"/>
      <c r="AF52" s="620"/>
      <c r="AG52" s="650"/>
    </row>
    <row r="53" spans="1:49" ht="39.950000000000003" customHeight="1" x14ac:dyDescent="0.2">
      <c r="A53" s="862"/>
      <c r="B53" s="864"/>
      <c r="C53" s="862"/>
      <c r="D53" s="862"/>
      <c r="E53" s="862"/>
      <c r="F53" s="862"/>
      <c r="G53" s="873"/>
      <c r="H53" s="862"/>
      <c r="I53" s="862"/>
      <c r="J53" s="862"/>
      <c r="K53" s="862"/>
      <c r="L53" s="862"/>
      <c r="M53" s="650"/>
      <c r="N53" s="652"/>
      <c r="O53" s="652"/>
      <c r="P53" s="652"/>
      <c r="Q53" s="652"/>
      <c r="R53" s="652"/>
      <c r="S53" s="652"/>
      <c r="T53" s="652"/>
      <c r="U53" s="652"/>
      <c r="V53" s="652"/>
      <c r="W53" s="652"/>
      <c r="X53" s="652"/>
      <c r="Y53" s="650"/>
      <c r="Z53" s="620"/>
      <c r="AA53" s="652"/>
      <c r="AB53" s="652"/>
      <c r="AC53" s="652"/>
      <c r="AD53" s="652"/>
      <c r="AE53" s="650"/>
      <c r="AF53" s="620"/>
      <c r="AG53" s="650"/>
    </row>
    <row r="54" spans="1:49" ht="39.950000000000003" customHeight="1" x14ac:dyDescent="0.2">
      <c r="A54" s="655"/>
      <c r="B54" s="654" t="s">
        <v>564</v>
      </c>
      <c r="C54" s="637"/>
      <c r="D54" s="637"/>
      <c r="E54" s="636"/>
      <c r="F54" s="636"/>
      <c r="G54" s="636"/>
      <c r="H54" s="636"/>
      <c r="I54" s="636"/>
      <c r="J54" s="636"/>
      <c r="K54" s="636"/>
      <c r="L54" s="636"/>
      <c r="M54" s="650"/>
      <c r="N54" s="652"/>
      <c r="O54" s="652"/>
      <c r="P54" s="652"/>
      <c r="Q54" s="652"/>
      <c r="R54" s="652"/>
      <c r="S54" s="652"/>
      <c r="T54" s="652"/>
      <c r="U54" s="652"/>
      <c r="V54" s="652"/>
      <c r="W54" s="652"/>
      <c r="X54" s="652"/>
      <c r="Y54" s="650"/>
      <c r="Z54" s="620"/>
      <c r="AA54" s="652"/>
      <c r="AB54" s="652"/>
      <c r="AC54" s="652"/>
      <c r="AD54" s="652"/>
      <c r="AE54" s="650"/>
      <c r="AF54" s="620"/>
      <c r="AG54" s="650"/>
    </row>
    <row r="55" spans="1:49" ht="39.950000000000003" customHeight="1" x14ac:dyDescent="0.2">
      <c r="A55" s="637">
        <v>1</v>
      </c>
      <c r="B55" s="664" t="s">
        <v>426</v>
      </c>
      <c r="C55" s="637">
        <v>3</v>
      </c>
      <c r="D55" s="637" t="s">
        <v>60</v>
      </c>
      <c r="E55" s="636"/>
      <c r="F55" s="636"/>
      <c r="G55" s="636"/>
      <c r="H55" s="636"/>
      <c r="I55" s="636"/>
      <c r="J55" s="636"/>
      <c r="K55" s="636"/>
      <c r="L55" s="636"/>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row>
    <row r="56" spans="1:49" ht="39.950000000000003" customHeight="1" x14ac:dyDescent="0.2">
      <c r="A56" s="637">
        <v>2</v>
      </c>
      <c r="B56" s="664" t="s">
        <v>427</v>
      </c>
      <c r="C56" s="637">
        <v>4</v>
      </c>
      <c r="D56" s="637" t="s">
        <v>60</v>
      </c>
      <c r="E56" s="636"/>
      <c r="F56" s="636"/>
      <c r="G56" s="636"/>
      <c r="H56" s="636"/>
      <c r="I56" s="636"/>
      <c r="J56" s="636"/>
      <c r="K56" s="636"/>
      <c r="L56" s="636"/>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row>
    <row r="57" spans="1:49" s="665" customFormat="1" ht="39.950000000000003" customHeight="1" x14ac:dyDescent="0.2">
      <c r="A57" s="637">
        <v>3</v>
      </c>
      <c r="B57" s="664" t="s">
        <v>428</v>
      </c>
      <c r="C57" s="637">
        <v>5</v>
      </c>
      <c r="D57" s="637" t="s">
        <v>60</v>
      </c>
      <c r="E57" s="636"/>
      <c r="F57" s="636"/>
      <c r="G57" s="636"/>
      <c r="H57" s="636"/>
      <c r="I57" s="636"/>
      <c r="J57" s="636"/>
      <c r="K57" s="636"/>
      <c r="L57" s="636"/>
      <c r="M57" s="652"/>
      <c r="N57" s="652"/>
      <c r="O57" s="652"/>
      <c r="P57" s="652"/>
      <c r="Q57" s="652"/>
      <c r="R57" s="652"/>
      <c r="S57" s="652"/>
      <c r="T57" s="652"/>
      <c r="U57" s="652"/>
      <c r="V57" s="652"/>
      <c r="W57" s="652"/>
      <c r="X57" s="652"/>
      <c r="Y57" s="652"/>
      <c r="Z57" s="652"/>
      <c r="AA57" s="652"/>
      <c r="AB57" s="652"/>
      <c r="AC57" s="652"/>
      <c r="AD57" s="652"/>
      <c r="AE57" s="652"/>
      <c r="AF57" s="652"/>
      <c r="AG57" s="652"/>
      <c r="AH57" s="652"/>
      <c r="AI57" s="652"/>
      <c r="AJ57" s="652"/>
      <c r="AK57" s="652"/>
      <c r="AL57" s="652"/>
      <c r="AM57" s="652"/>
      <c r="AN57" s="652"/>
      <c r="AO57" s="652"/>
      <c r="AP57" s="652"/>
      <c r="AQ57" s="652"/>
      <c r="AR57" s="652"/>
      <c r="AS57" s="652"/>
      <c r="AT57" s="652"/>
      <c r="AU57" s="652"/>
      <c r="AV57" s="652"/>
      <c r="AW57" s="652"/>
    </row>
    <row r="58" spans="1:49" s="666" customFormat="1" ht="39.950000000000003" customHeight="1" x14ac:dyDescent="0.2">
      <c r="A58" s="637">
        <v>4</v>
      </c>
      <c r="B58" s="660" t="s">
        <v>429</v>
      </c>
      <c r="C58" s="637">
        <v>1</v>
      </c>
      <c r="D58" s="637" t="s">
        <v>60</v>
      </c>
      <c r="E58" s="636"/>
      <c r="F58" s="636" t="s">
        <v>81</v>
      </c>
      <c r="G58" s="636"/>
      <c r="H58" s="636" t="s">
        <v>81</v>
      </c>
      <c r="I58" s="636" t="s">
        <v>81</v>
      </c>
      <c r="J58" s="636"/>
      <c r="K58" s="636"/>
      <c r="L58" s="636"/>
      <c r="M58" s="652"/>
      <c r="N58" s="652"/>
      <c r="O58" s="652"/>
      <c r="P58" s="652"/>
      <c r="Q58" s="652"/>
      <c r="R58" s="652"/>
      <c r="S58" s="652"/>
      <c r="T58" s="652"/>
      <c r="U58" s="652"/>
      <c r="V58" s="652"/>
      <c r="W58" s="652"/>
      <c r="X58" s="652"/>
      <c r="Y58" s="652"/>
      <c r="Z58" s="652"/>
      <c r="AA58" s="652"/>
      <c r="AB58" s="652"/>
      <c r="AC58" s="652"/>
      <c r="AD58" s="652"/>
      <c r="AE58" s="652"/>
      <c r="AF58" s="652"/>
      <c r="AG58" s="652"/>
      <c r="AH58" s="652"/>
      <c r="AI58" s="652"/>
      <c r="AJ58" s="652"/>
      <c r="AK58" s="652"/>
      <c r="AL58" s="652"/>
      <c r="AM58" s="652"/>
      <c r="AN58" s="652"/>
      <c r="AO58" s="652"/>
      <c r="AP58" s="652"/>
      <c r="AQ58" s="652"/>
      <c r="AR58" s="652"/>
      <c r="AS58" s="652"/>
      <c r="AT58" s="652"/>
      <c r="AU58" s="652"/>
      <c r="AV58" s="652"/>
      <c r="AW58" s="652"/>
    </row>
    <row r="59" spans="1:49" ht="39.950000000000003" customHeight="1" x14ac:dyDescent="0.2">
      <c r="A59" s="637">
        <v>5</v>
      </c>
      <c r="B59" s="660" t="s">
        <v>430</v>
      </c>
      <c r="C59" s="637">
        <v>4</v>
      </c>
      <c r="D59" s="637" t="s">
        <v>60</v>
      </c>
      <c r="E59" s="636"/>
      <c r="F59" s="636"/>
      <c r="G59" s="636"/>
      <c r="H59" s="636"/>
      <c r="I59" s="636"/>
      <c r="J59" s="636"/>
      <c r="K59" s="636"/>
      <c r="L59" s="636"/>
      <c r="M59" s="652"/>
      <c r="N59" s="652"/>
      <c r="O59" s="652"/>
      <c r="P59" s="652"/>
      <c r="Q59" s="652"/>
      <c r="R59" s="652"/>
      <c r="S59" s="652"/>
      <c r="T59" s="652"/>
      <c r="U59" s="652"/>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row>
    <row r="60" spans="1:49" ht="39.950000000000003" customHeight="1" x14ac:dyDescent="0.2">
      <c r="A60" s="637">
        <v>6</v>
      </c>
      <c r="B60" s="660" t="s">
        <v>431</v>
      </c>
      <c r="C60" s="667">
        <v>102</v>
      </c>
      <c r="D60" s="637" t="s">
        <v>60</v>
      </c>
      <c r="E60" s="636"/>
      <c r="F60" s="636"/>
      <c r="G60" s="636"/>
      <c r="H60" s="636"/>
      <c r="I60" s="636"/>
      <c r="J60" s="636"/>
      <c r="K60" s="636"/>
      <c r="L60" s="636"/>
      <c r="M60" s="650"/>
      <c r="N60" s="652"/>
      <c r="O60" s="652"/>
      <c r="P60" s="652"/>
      <c r="Q60" s="652"/>
      <c r="R60" s="652"/>
      <c r="S60" s="652"/>
      <c r="T60" s="652"/>
      <c r="U60" s="652"/>
      <c r="V60" s="652"/>
      <c r="W60" s="652"/>
      <c r="X60" s="652"/>
      <c r="Y60" s="650"/>
      <c r="Z60" s="620"/>
      <c r="AA60" s="652"/>
      <c r="AB60" s="652"/>
      <c r="AC60" s="652"/>
      <c r="AD60" s="652"/>
      <c r="AE60" s="650"/>
      <c r="AF60" s="620"/>
      <c r="AG60" s="650"/>
    </row>
    <row r="61" spans="1:49" ht="39.950000000000003" customHeight="1" x14ac:dyDescent="0.2">
      <c r="A61" s="637">
        <v>7</v>
      </c>
      <c r="B61" s="660" t="s">
        <v>432</v>
      </c>
      <c r="C61" s="637">
        <v>3</v>
      </c>
      <c r="D61" s="637" t="s">
        <v>60</v>
      </c>
      <c r="E61" s="636"/>
      <c r="F61" s="636"/>
      <c r="G61" s="636"/>
      <c r="H61" s="636"/>
      <c r="I61" s="636"/>
      <c r="J61" s="636"/>
      <c r="K61" s="636"/>
      <c r="L61" s="636"/>
      <c r="M61" s="650"/>
      <c r="N61" s="652"/>
      <c r="O61" s="652"/>
      <c r="P61" s="652"/>
      <c r="Q61" s="652"/>
      <c r="R61" s="652"/>
      <c r="S61" s="652"/>
      <c r="T61" s="652"/>
      <c r="U61" s="652"/>
      <c r="V61" s="652"/>
      <c r="W61" s="652"/>
      <c r="X61" s="652"/>
      <c r="Y61" s="650"/>
      <c r="Z61" s="620"/>
      <c r="AA61" s="652"/>
      <c r="AB61" s="652"/>
      <c r="AC61" s="652"/>
      <c r="AD61" s="652"/>
      <c r="AE61" s="650"/>
      <c r="AF61" s="620"/>
      <c r="AG61" s="650"/>
    </row>
    <row r="62" spans="1:49" ht="39.950000000000003" customHeight="1" x14ac:dyDescent="0.2">
      <c r="A62" s="637">
        <v>8</v>
      </c>
      <c r="B62" s="668" t="s">
        <v>433</v>
      </c>
      <c r="C62" s="637">
        <v>2</v>
      </c>
      <c r="D62" s="637" t="s">
        <v>60</v>
      </c>
      <c r="E62" s="636"/>
      <c r="F62" s="636"/>
      <c r="G62" s="636"/>
      <c r="H62" s="636"/>
      <c r="I62" s="636"/>
      <c r="J62" s="636"/>
      <c r="K62" s="636"/>
      <c r="L62" s="636"/>
      <c r="M62" s="650"/>
      <c r="N62" s="652"/>
      <c r="O62" s="652"/>
      <c r="P62" s="652"/>
      <c r="Q62" s="652"/>
      <c r="R62" s="652"/>
      <c r="S62" s="652"/>
      <c r="T62" s="652"/>
      <c r="U62" s="652"/>
      <c r="V62" s="652"/>
      <c r="W62" s="652"/>
      <c r="X62" s="652"/>
      <c r="Y62" s="650"/>
      <c r="Z62" s="620"/>
      <c r="AA62" s="652"/>
      <c r="AB62" s="652"/>
      <c r="AC62" s="652"/>
      <c r="AD62" s="652"/>
      <c r="AE62" s="650"/>
      <c r="AF62" s="620"/>
      <c r="AG62" s="650"/>
    </row>
    <row r="63" spans="1:49" ht="39.950000000000003" customHeight="1" x14ac:dyDescent="0.2">
      <c r="A63" s="637">
        <v>9</v>
      </c>
      <c r="B63" s="668" t="s">
        <v>434</v>
      </c>
      <c r="C63" s="637">
        <v>16</v>
      </c>
      <c r="D63" s="637" t="s">
        <v>60</v>
      </c>
      <c r="E63" s="636"/>
      <c r="F63" s="636"/>
      <c r="G63" s="636"/>
      <c r="H63" s="636"/>
      <c r="I63" s="636"/>
      <c r="J63" s="636"/>
      <c r="K63" s="636"/>
      <c r="L63" s="636"/>
      <c r="M63" s="650"/>
      <c r="N63" s="652"/>
      <c r="O63" s="652"/>
      <c r="P63" s="652"/>
      <c r="Q63" s="652"/>
      <c r="R63" s="652"/>
      <c r="S63" s="652"/>
      <c r="T63" s="652"/>
      <c r="U63" s="652"/>
      <c r="V63" s="652"/>
      <c r="W63" s="652"/>
      <c r="X63" s="652"/>
      <c r="Y63" s="650"/>
      <c r="Z63" s="620"/>
      <c r="AA63" s="652"/>
      <c r="AB63" s="652"/>
      <c r="AC63" s="652"/>
      <c r="AD63" s="652"/>
      <c r="AE63" s="650"/>
      <c r="AF63" s="620"/>
      <c r="AG63" s="650"/>
    </row>
    <row r="64" spans="1:49" ht="39.950000000000003" customHeight="1" x14ac:dyDescent="0.2">
      <c r="A64" s="637">
        <v>10</v>
      </c>
      <c r="B64" s="668" t="s">
        <v>435</v>
      </c>
      <c r="C64" s="637">
        <v>2</v>
      </c>
      <c r="D64" s="637" t="s">
        <v>60</v>
      </c>
      <c r="E64" s="636"/>
      <c r="F64" s="636"/>
      <c r="G64" s="636"/>
      <c r="H64" s="636"/>
      <c r="I64" s="636"/>
      <c r="J64" s="636"/>
      <c r="K64" s="636"/>
      <c r="L64" s="636"/>
      <c r="M64" s="650"/>
      <c r="N64" s="652"/>
      <c r="O64" s="652"/>
      <c r="P64" s="652"/>
      <c r="Q64" s="652"/>
      <c r="R64" s="652"/>
      <c r="S64" s="652"/>
      <c r="T64" s="652"/>
      <c r="U64" s="652"/>
      <c r="V64" s="652"/>
      <c r="W64" s="652"/>
      <c r="X64" s="652"/>
      <c r="Y64" s="650"/>
      <c r="Z64" s="620"/>
      <c r="AA64" s="652"/>
      <c r="AB64" s="652"/>
      <c r="AC64" s="652"/>
      <c r="AD64" s="652"/>
      <c r="AE64" s="650"/>
      <c r="AF64" s="620"/>
      <c r="AG64" s="650"/>
    </row>
    <row r="65" spans="1:237" ht="39.950000000000003" customHeight="1" x14ac:dyDescent="0.2">
      <c r="A65" s="637">
        <v>11</v>
      </c>
      <c r="B65" s="668" t="s">
        <v>436</v>
      </c>
      <c r="C65" s="637">
        <v>2</v>
      </c>
      <c r="D65" s="637" t="s">
        <v>60</v>
      </c>
      <c r="E65" s="636"/>
      <c r="F65" s="636"/>
      <c r="G65" s="636"/>
      <c r="H65" s="636"/>
      <c r="I65" s="636"/>
      <c r="J65" s="636"/>
      <c r="K65" s="636"/>
      <c r="L65" s="636"/>
      <c r="M65" s="650"/>
      <c r="N65" s="652"/>
      <c r="O65" s="652"/>
      <c r="P65" s="652"/>
      <c r="Q65" s="652"/>
      <c r="R65" s="652"/>
      <c r="S65" s="652"/>
      <c r="T65" s="652"/>
      <c r="U65" s="652"/>
      <c r="V65" s="652"/>
      <c r="W65" s="652"/>
      <c r="X65" s="652"/>
      <c r="Y65" s="650"/>
      <c r="Z65" s="620"/>
      <c r="AA65" s="652"/>
      <c r="AB65" s="652"/>
      <c r="AC65" s="652"/>
      <c r="AD65" s="652"/>
      <c r="AE65" s="650"/>
      <c r="AF65" s="620"/>
      <c r="AG65" s="650"/>
    </row>
    <row r="66" spans="1:237" s="690" customFormat="1" ht="140.25" customHeight="1" x14ac:dyDescent="0.2">
      <c r="A66" s="637">
        <v>12</v>
      </c>
      <c r="B66" s="668" t="s">
        <v>437</v>
      </c>
      <c r="C66" s="637">
        <v>2</v>
      </c>
      <c r="D66" s="637" t="s">
        <v>60</v>
      </c>
      <c r="E66" s="636"/>
      <c r="F66" s="636"/>
      <c r="G66" s="636"/>
      <c r="H66" s="636"/>
      <c r="I66" s="636"/>
      <c r="J66" s="636"/>
      <c r="K66" s="636"/>
      <c r="L66" s="636"/>
      <c r="M66" s="687"/>
      <c r="N66" s="687"/>
      <c r="O66" s="687"/>
      <c r="P66" s="688"/>
      <c r="Q66" s="689"/>
      <c r="R66" s="687"/>
      <c r="S66" s="687"/>
      <c r="T66" s="687"/>
      <c r="U66" s="687"/>
      <c r="V66" s="688"/>
      <c r="W66" s="689"/>
      <c r="X66" s="688"/>
    </row>
    <row r="67" spans="1:237" ht="78" customHeight="1" x14ac:dyDescent="0.2">
      <c r="A67" s="637">
        <v>13</v>
      </c>
      <c r="B67" s="664" t="s">
        <v>438</v>
      </c>
      <c r="C67" s="637">
        <v>1</v>
      </c>
      <c r="D67" s="637" t="s">
        <v>60</v>
      </c>
      <c r="E67" s="636"/>
      <c r="F67" s="636" t="s">
        <v>81</v>
      </c>
      <c r="G67" s="636"/>
      <c r="H67" s="636" t="s">
        <v>81</v>
      </c>
      <c r="I67" s="636" t="s">
        <v>81</v>
      </c>
      <c r="J67" s="636"/>
      <c r="K67" s="636"/>
      <c r="L67" s="636"/>
      <c r="M67" s="652"/>
      <c r="N67" s="652"/>
      <c r="O67" s="650"/>
      <c r="R67" s="652"/>
      <c r="S67" s="652"/>
      <c r="T67" s="652"/>
      <c r="U67" s="652"/>
      <c r="V67" s="650"/>
    </row>
    <row r="68" spans="1:237" ht="48" customHeight="1" x14ac:dyDescent="0.2">
      <c r="A68" s="637">
        <v>14</v>
      </c>
      <c r="B68" s="664" t="s">
        <v>439</v>
      </c>
      <c r="C68" s="637">
        <v>12</v>
      </c>
      <c r="D68" s="637" t="s">
        <v>60</v>
      </c>
      <c r="E68" s="636"/>
      <c r="F68" s="636"/>
      <c r="G68" s="636"/>
      <c r="H68" s="636"/>
      <c r="I68" s="636"/>
      <c r="J68" s="636"/>
      <c r="K68" s="636"/>
      <c r="L68" s="636"/>
    </row>
    <row r="69" spans="1:237" ht="20.100000000000001" customHeight="1" x14ac:dyDescent="0.2">
      <c r="A69" s="637">
        <v>15</v>
      </c>
      <c r="B69" s="669" t="s">
        <v>565</v>
      </c>
      <c r="C69" s="670">
        <v>4</v>
      </c>
      <c r="D69" s="671" t="s">
        <v>60</v>
      </c>
      <c r="E69" s="672"/>
      <c r="F69" s="672"/>
      <c r="G69" s="672"/>
      <c r="H69" s="672"/>
      <c r="I69" s="673"/>
      <c r="J69" s="673"/>
      <c r="K69" s="673"/>
      <c r="L69" s="673"/>
      <c r="M69" s="868"/>
      <c r="N69" s="618"/>
      <c r="O69" s="868"/>
      <c r="P69" s="618"/>
      <c r="Q69" s="868"/>
      <c r="R69" s="618"/>
      <c r="S69" s="868"/>
      <c r="T69" s="618"/>
      <c r="U69" s="868"/>
      <c r="V69" s="618"/>
      <c r="W69" s="618"/>
      <c r="X69" s="868"/>
      <c r="Y69" s="867"/>
      <c r="Z69" s="620"/>
      <c r="AA69" s="618"/>
      <c r="AB69" s="618"/>
      <c r="AC69" s="618"/>
      <c r="AD69" s="868"/>
      <c r="AE69" s="867"/>
      <c r="AF69" s="620"/>
      <c r="AG69" s="868"/>
    </row>
    <row r="70" spans="1:237" ht="20.100000000000001" customHeight="1" x14ac:dyDescent="0.2">
      <c r="A70" s="637"/>
      <c r="B70" s="668"/>
      <c r="C70" s="637"/>
      <c r="D70" s="637"/>
      <c r="E70" s="636"/>
      <c r="F70" s="636"/>
      <c r="G70" s="636"/>
      <c r="H70" s="636"/>
      <c r="I70" s="636"/>
      <c r="J70" s="636"/>
      <c r="K70" s="636"/>
      <c r="L70" s="636"/>
      <c r="M70" s="871"/>
      <c r="N70" s="651"/>
      <c r="O70" s="871"/>
      <c r="P70" s="651"/>
      <c r="Q70" s="868"/>
      <c r="R70" s="651"/>
      <c r="S70" s="868"/>
      <c r="T70" s="651"/>
      <c r="U70" s="871"/>
      <c r="V70" s="651"/>
      <c r="W70" s="651"/>
      <c r="X70" s="868"/>
      <c r="Y70" s="867"/>
      <c r="Z70" s="620"/>
      <c r="AA70" s="651"/>
      <c r="AB70" s="651"/>
      <c r="AC70" s="651"/>
      <c r="AD70" s="868"/>
      <c r="AE70" s="867"/>
      <c r="AF70" s="620"/>
      <c r="AG70" s="868"/>
    </row>
    <row r="71" spans="1:237" s="674" customFormat="1" ht="271.5" customHeight="1" x14ac:dyDescent="0.2">
      <c r="A71" s="637"/>
      <c r="B71" s="638" t="s">
        <v>566</v>
      </c>
      <c r="C71" s="637"/>
      <c r="D71" s="637"/>
      <c r="E71" s="639"/>
      <c r="F71" s="639"/>
      <c r="G71" s="636"/>
      <c r="H71" s="639"/>
      <c r="I71" s="639"/>
      <c r="J71" s="639"/>
      <c r="K71" s="639"/>
      <c r="L71" s="639"/>
      <c r="M71" s="618"/>
      <c r="N71" s="618"/>
      <c r="O71" s="650"/>
      <c r="P71" s="618"/>
      <c r="Q71" s="618"/>
      <c r="U71" s="618"/>
      <c r="V71" s="618"/>
      <c r="W71" s="618"/>
      <c r="X71" s="618"/>
      <c r="Y71" s="618"/>
      <c r="Z71" s="618"/>
      <c r="AA71" s="618"/>
      <c r="AB71" s="618"/>
      <c r="AC71" s="618"/>
      <c r="AD71" s="618"/>
      <c r="AE71" s="650"/>
      <c r="AF71" s="618"/>
      <c r="AG71" s="618"/>
    </row>
    <row r="72" spans="1:237" s="674" customFormat="1" ht="39.950000000000003" customHeight="1" x14ac:dyDescent="0.2">
      <c r="A72" s="861"/>
      <c r="B72" s="863" t="s">
        <v>440</v>
      </c>
      <c r="C72" s="861"/>
      <c r="D72" s="861"/>
      <c r="E72" s="861"/>
      <c r="F72" s="861"/>
      <c r="G72" s="861"/>
      <c r="H72" s="861"/>
      <c r="I72" s="861"/>
      <c r="J72" s="861"/>
      <c r="K72" s="861"/>
      <c r="L72" s="861"/>
      <c r="M72" s="650"/>
      <c r="N72" s="652"/>
      <c r="O72" s="652"/>
      <c r="P72" s="652"/>
      <c r="Q72" s="652"/>
      <c r="R72" s="652"/>
      <c r="S72" s="652"/>
      <c r="T72" s="652"/>
      <c r="U72" s="652"/>
      <c r="V72" s="652"/>
      <c r="W72" s="652"/>
      <c r="X72" s="652"/>
      <c r="Y72" s="650"/>
      <c r="Z72" s="620"/>
      <c r="AA72" s="652"/>
      <c r="AB72" s="652"/>
      <c r="AC72" s="652"/>
      <c r="AD72" s="652"/>
      <c r="AE72" s="650"/>
      <c r="AF72" s="620"/>
      <c r="AG72" s="650"/>
    </row>
    <row r="73" spans="1:237" s="674" customFormat="1" ht="39.950000000000003" customHeight="1" x14ac:dyDescent="0.2">
      <c r="A73" s="862"/>
      <c r="B73" s="864"/>
      <c r="C73" s="862"/>
      <c r="D73" s="862"/>
      <c r="E73" s="862"/>
      <c r="F73" s="862"/>
      <c r="G73" s="862"/>
      <c r="H73" s="862"/>
      <c r="I73" s="862"/>
      <c r="J73" s="862"/>
      <c r="K73" s="862"/>
      <c r="L73" s="862"/>
      <c r="M73" s="650"/>
      <c r="N73" s="652"/>
      <c r="O73" s="652"/>
      <c r="P73" s="652"/>
      <c r="Q73" s="652"/>
      <c r="R73" s="652"/>
      <c r="S73" s="652"/>
      <c r="T73" s="652"/>
      <c r="U73" s="652"/>
      <c r="V73" s="652"/>
      <c r="W73" s="652"/>
      <c r="X73" s="652"/>
      <c r="Y73" s="650"/>
      <c r="Z73" s="620"/>
      <c r="AA73" s="652"/>
      <c r="AB73" s="652"/>
      <c r="AC73" s="652"/>
      <c r="AD73" s="652"/>
      <c r="AE73" s="650"/>
      <c r="AF73" s="620"/>
      <c r="AG73" s="650"/>
    </row>
    <row r="74" spans="1:237" s="674" customFormat="1" ht="39.950000000000003" customHeight="1" x14ac:dyDescent="0.2">
      <c r="A74" s="655"/>
      <c r="B74" s="654" t="s">
        <v>567</v>
      </c>
      <c r="C74" s="637"/>
      <c r="D74" s="655"/>
      <c r="E74" s="636"/>
      <c r="F74" s="636"/>
      <c r="G74" s="636"/>
      <c r="H74" s="636"/>
      <c r="I74" s="636"/>
      <c r="J74" s="636"/>
      <c r="K74" s="636"/>
      <c r="L74" s="636"/>
      <c r="M74" s="650"/>
      <c r="N74" s="652"/>
      <c r="O74" s="652"/>
      <c r="P74" s="652"/>
      <c r="Q74" s="652"/>
      <c r="R74" s="652"/>
      <c r="S74" s="652"/>
      <c r="T74" s="652"/>
      <c r="U74" s="652"/>
      <c r="V74" s="652"/>
      <c r="W74" s="652"/>
      <c r="X74" s="652"/>
      <c r="Y74" s="650"/>
      <c r="Z74" s="620"/>
      <c r="AA74" s="652"/>
      <c r="AB74" s="652"/>
      <c r="AC74" s="652"/>
      <c r="AD74" s="652"/>
      <c r="AE74" s="650"/>
      <c r="AF74" s="620"/>
      <c r="AG74" s="650"/>
    </row>
    <row r="75" spans="1:237" s="674" customFormat="1" ht="39.950000000000003" customHeight="1" x14ac:dyDescent="0.2">
      <c r="A75" s="655">
        <v>1</v>
      </c>
      <c r="B75" s="675" t="s">
        <v>568</v>
      </c>
      <c r="C75" s="637">
        <v>10</v>
      </c>
      <c r="D75" s="637" t="s">
        <v>98</v>
      </c>
      <c r="E75" s="636"/>
      <c r="F75" s="636"/>
      <c r="G75" s="636"/>
      <c r="H75" s="636"/>
      <c r="I75" s="636"/>
      <c r="J75" s="636"/>
      <c r="K75" s="636"/>
      <c r="L75" s="636"/>
      <c r="M75" s="650"/>
      <c r="N75" s="652"/>
      <c r="O75" s="652"/>
      <c r="P75" s="652"/>
      <c r="Q75" s="652"/>
      <c r="R75" s="652"/>
      <c r="S75" s="652"/>
      <c r="T75" s="652"/>
      <c r="U75" s="652"/>
      <c r="V75" s="652"/>
      <c r="W75" s="652"/>
      <c r="X75" s="652"/>
      <c r="Y75" s="650"/>
      <c r="Z75" s="620"/>
      <c r="AA75" s="652"/>
      <c r="AB75" s="652"/>
      <c r="AC75" s="652"/>
      <c r="AD75" s="652"/>
      <c r="AE75" s="650"/>
      <c r="AF75" s="620"/>
      <c r="AG75" s="650"/>
    </row>
    <row r="76" spans="1:237" s="674" customFormat="1" ht="39.950000000000003" customHeight="1" x14ac:dyDescent="0.2">
      <c r="A76" s="655">
        <v>2</v>
      </c>
      <c r="B76" s="675" t="s">
        <v>569</v>
      </c>
      <c r="C76" s="637">
        <v>8</v>
      </c>
      <c r="D76" s="637" t="s">
        <v>98</v>
      </c>
      <c r="E76" s="636"/>
      <c r="F76" s="636"/>
      <c r="G76" s="636"/>
      <c r="H76" s="636"/>
      <c r="I76" s="636"/>
      <c r="J76" s="636"/>
      <c r="K76" s="636"/>
      <c r="L76" s="636"/>
      <c r="M76" s="650"/>
      <c r="N76" s="652"/>
      <c r="O76" s="652"/>
      <c r="P76" s="652"/>
      <c r="Q76" s="652"/>
      <c r="R76" s="652"/>
      <c r="S76" s="652"/>
      <c r="T76" s="652"/>
      <c r="U76" s="652"/>
      <c r="V76" s="652"/>
      <c r="W76" s="652"/>
      <c r="X76" s="652"/>
      <c r="Y76" s="650"/>
      <c r="Z76" s="620"/>
      <c r="AA76" s="652"/>
      <c r="AB76" s="652"/>
      <c r="AC76" s="652"/>
      <c r="AD76" s="652"/>
      <c r="AE76" s="650"/>
      <c r="AF76" s="620"/>
      <c r="AG76" s="650"/>
    </row>
    <row r="77" spans="1:237" s="674" customFormat="1" ht="39.950000000000003" customHeight="1" x14ac:dyDescent="0.2">
      <c r="A77" s="655">
        <v>3</v>
      </c>
      <c r="B77" s="675" t="s">
        <v>570</v>
      </c>
      <c r="C77" s="637">
        <v>7</v>
      </c>
      <c r="D77" s="637" t="s">
        <v>98</v>
      </c>
      <c r="E77" s="636"/>
      <c r="F77" s="636"/>
      <c r="G77" s="636"/>
      <c r="H77" s="636"/>
      <c r="I77" s="636"/>
      <c r="J77" s="636"/>
      <c r="K77" s="636"/>
      <c r="L77" s="636"/>
      <c r="M77" s="650"/>
      <c r="N77" s="652"/>
      <c r="O77" s="652"/>
      <c r="P77" s="652"/>
      <c r="Q77" s="652"/>
      <c r="R77" s="652"/>
      <c r="S77" s="652"/>
      <c r="T77" s="652"/>
      <c r="U77" s="652"/>
      <c r="V77" s="652"/>
      <c r="W77" s="652"/>
      <c r="X77" s="652"/>
      <c r="Y77" s="650"/>
      <c r="Z77" s="620"/>
      <c r="AA77" s="652"/>
      <c r="AB77" s="652"/>
      <c r="AC77" s="652"/>
      <c r="AD77" s="652"/>
      <c r="AE77" s="650"/>
      <c r="AF77" s="620"/>
      <c r="AG77" s="650"/>
    </row>
    <row r="78" spans="1:237" s="674" customFormat="1" ht="172.5" customHeight="1" x14ac:dyDescent="0.2">
      <c r="A78" s="655">
        <v>4</v>
      </c>
      <c r="B78" s="675" t="s">
        <v>571</v>
      </c>
      <c r="C78" s="637">
        <v>30</v>
      </c>
      <c r="D78" s="637" t="s">
        <v>98</v>
      </c>
      <c r="E78" s="636"/>
      <c r="F78" s="636"/>
      <c r="G78" s="636"/>
      <c r="H78" s="636"/>
      <c r="I78" s="636"/>
      <c r="J78" s="636"/>
      <c r="K78" s="636"/>
      <c r="L78" s="636"/>
    </row>
    <row r="79" spans="1:237" ht="55.5" customHeight="1" x14ac:dyDescent="0.2">
      <c r="A79" s="655">
        <v>5</v>
      </c>
      <c r="B79" s="675" t="s">
        <v>572</v>
      </c>
      <c r="C79" s="637">
        <v>10</v>
      </c>
      <c r="D79" s="637" t="s">
        <v>98</v>
      </c>
      <c r="E79" s="636"/>
      <c r="F79" s="636"/>
      <c r="G79" s="636"/>
      <c r="H79" s="636"/>
      <c r="I79" s="636"/>
      <c r="J79" s="636"/>
      <c r="K79" s="636"/>
      <c r="L79" s="636"/>
    </row>
    <row r="80" spans="1:237" ht="37.9" customHeight="1" x14ac:dyDescent="0.2">
      <c r="A80" s="655">
        <v>6</v>
      </c>
      <c r="B80" s="675" t="s">
        <v>573</v>
      </c>
      <c r="C80" s="637">
        <v>40</v>
      </c>
      <c r="D80" s="637" t="s">
        <v>98</v>
      </c>
      <c r="E80" s="636"/>
      <c r="F80" s="636"/>
      <c r="G80" s="636"/>
      <c r="H80" s="636"/>
      <c r="I80" s="636"/>
      <c r="J80" s="636"/>
      <c r="K80" s="636"/>
      <c r="L80" s="636"/>
      <c r="M80" s="868"/>
      <c r="N80" s="618"/>
      <c r="O80" s="868"/>
      <c r="P80" s="618"/>
      <c r="Q80" s="868"/>
      <c r="R80" s="618"/>
      <c r="S80" s="868"/>
      <c r="T80" s="618"/>
      <c r="U80" s="868"/>
      <c r="V80" s="618"/>
      <c r="W80" s="618"/>
      <c r="X80" s="868"/>
      <c r="Y80" s="867"/>
      <c r="Z80" s="620"/>
      <c r="AA80" s="618"/>
      <c r="AB80" s="618"/>
      <c r="AC80" s="618"/>
      <c r="AD80" s="868"/>
      <c r="AE80" s="867"/>
      <c r="AF80" s="620"/>
      <c r="AG80" s="868"/>
      <c r="AH80" s="630"/>
      <c r="AI80" s="630"/>
      <c r="AJ80" s="630"/>
      <c r="AK80" s="631"/>
      <c r="AL80" s="630"/>
      <c r="AM80" s="630"/>
      <c r="AN80" s="630"/>
      <c r="AO80" s="631"/>
      <c r="AP80" s="630"/>
      <c r="AQ80" s="630"/>
      <c r="AR80" s="630"/>
      <c r="AS80" s="631"/>
      <c r="AT80" s="630"/>
      <c r="AU80" s="630"/>
      <c r="AV80" s="630"/>
      <c r="AW80" s="631"/>
      <c r="AX80" s="630"/>
      <c r="AY80" s="630"/>
      <c r="AZ80" s="630"/>
      <c r="BA80" s="631"/>
      <c r="BB80" s="630"/>
      <c r="BC80" s="630"/>
      <c r="BD80" s="630"/>
      <c r="BE80" s="631"/>
      <c r="BF80" s="630"/>
      <c r="BG80" s="630"/>
      <c r="BH80" s="630"/>
      <c r="BI80" s="631"/>
      <c r="BJ80" s="630"/>
      <c r="BK80" s="630"/>
      <c r="BL80" s="630"/>
      <c r="BM80" s="631"/>
      <c r="BN80" s="630"/>
      <c r="BO80" s="630"/>
      <c r="BP80" s="630"/>
      <c r="BQ80" s="631"/>
      <c r="BR80" s="630"/>
      <c r="BS80" s="630"/>
      <c r="BT80" s="630"/>
      <c r="BU80" s="631"/>
      <c r="BV80" s="630"/>
      <c r="BW80" s="630"/>
      <c r="BX80" s="630"/>
      <c r="BY80" s="631"/>
      <c r="BZ80" s="630"/>
      <c r="CA80" s="630"/>
      <c r="CB80" s="630"/>
      <c r="CC80" s="631"/>
      <c r="CD80" s="630"/>
      <c r="CE80" s="630"/>
      <c r="CF80" s="630"/>
      <c r="CG80" s="631"/>
      <c r="CH80" s="630"/>
      <c r="CI80" s="630"/>
      <c r="CJ80" s="630"/>
      <c r="CK80" s="631"/>
      <c r="CL80" s="630"/>
      <c r="CM80" s="630"/>
      <c r="CN80" s="630"/>
      <c r="CO80" s="631"/>
      <c r="CP80" s="630"/>
      <c r="CQ80" s="630"/>
      <c r="CR80" s="630"/>
      <c r="CS80" s="631"/>
      <c r="CT80" s="630"/>
      <c r="CU80" s="630"/>
      <c r="CV80" s="630"/>
      <c r="CW80" s="631"/>
      <c r="CX80" s="630"/>
      <c r="CY80" s="630"/>
      <c r="CZ80" s="630"/>
      <c r="DA80" s="631"/>
      <c r="DB80" s="630"/>
      <c r="DC80" s="630"/>
      <c r="DD80" s="630"/>
      <c r="DE80" s="631"/>
      <c r="DF80" s="630"/>
      <c r="DG80" s="630"/>
      <c r="DH80" s="630"/>
      <c r="DI80" s="631"/>
      <c r="DJ80" s="630"/>
      <c r="DK80" s="630"/>
      <c r="DL80" s="630"/>
      <c r="DM80" s="631"/>
      <c r="DN80" s="630"/>
      <c r="DO80" s="630"/>
      <c r="DP80" s="630"/>
      <c r="DQ80" s="631"/>
      <c r="DR80" s="630"/>
      <c r="DS80" s="630"/>
      <c r="DT80" s="630"/>
      <c r="DU80" s="631"/>
      <c r="DV80" s="630"/>
      <c r="DW80" s="630"/>
      <c r="DX80" s="630"/>
      <c r="DY80" s="631"/>
      <c r="DZ80" s="630"/>
      <c r="EA80" s="630"/>
      <c r="EB80" s="630"/>
      <c r="EC80" s="631"/>
      <c r="ED80" s="630"/>
      <c r="EE80" s="630"/>
      <c r="EF80" s="630"/>
      <c r="EG80" s="631"/>
      <c r="EH80" s="630"/>
      <c r="EI80" s="630"/>
      <c r="EJ80" s="630"/>
      <c r="EK80" s="631"/>
      <c r="EL80" s="630"/>
      <c r="EM80" s="630"/>
      <c r="EN80" s="630"/>
      <c r="EO80" s="631"/>
      <c r="EP80" s="630"/>
      <c r="EQ80" s="630"/>
      <c r="ER80" s="630"/>
      <c r="ES80" s="631" t="s">
        <v>383</v>
      </c>
      <c r="ET80" s="630"/>
      <c r="EU80" s="630"/>
      <c r="EV80" s="630"/>
      <c r="EW80" s="631" t="s">
        <v>383</v>
      </c>
      <c r="EX80" s="630"/>
      <c r="EY80" s="630"/>
      <c r="EZ80" s="630"/>
      <c r="FA80" s="631" t="s">
        <v>383</v>
      </c>
      <c r="FB80" s="630"/>
      <c r="FC80" s="630"/>
      <c r="FD80" s="630"/>
      <c r="FE80" s="631" t="s">
        <v>383</v>
      </c>
      <c r="FF80" s="630"/>
      <c r="FG80" s="630"/>
      <c r="FH80" s="630"/>
      <c r="FI80" s="631" t="s">
        <v>383</v>
      </c>
      <c r="FJ80" s="630"/>
      <c r="FK80" s="630"/>
      <c r="FL80" s="630"/>
      <c r="FM80" s="631" t="s">
        <v>383</v>
      </c>
      <c r="FN80" s="630"/>
      <c r="FO80" s="630"/>
      <c r="FP80" s="630"/>
      <c r="FQ80" s="631" t="s">
        <v>383</v>
      </c>
      <c r="FR80" s="630"/>
      <c r="FS80" s="630"/>
      <c r="FT80" s="630"/>
      <c r="FU80" s="631" t="s">
        <v>383</v>
      </c>
      <c r="FV80" s="630"/>
      <c r="FW80" s="630"/>
      <c r="FX80" s="630"/>
      <c r="FY80" s="631" t="s">
        <v>383</v>
      </c>
      <c r="FZ80" s="630"/>
      <c r="GA80" s="630"/>
      <c r="GB80" s="630"/>
      <c r="GC80" s="631" t="s">
        <v>383</v>
      </c>
      <c r="GD80" s="630"/>
      <c r="GE80" s="630"/>
      <c r="GF80" s="630"/>
      <c r="GG80" s="631" t="s">
        <v>383</v>
      </c>
      <c r="GH80" s="630"/>
      <c r="GI80" s="630"/>
      <c r="GJ80" s="630"/>
      <c r="GK80" s="631" t="s">
        <v>383</v>
      </c>
      <c r="GL80" s="630"/>
      <c r="GM80" s="630"/>
      <c r="GN80" s="630"/>
      <c r="GO80" s="631" t="s">
        <v>383</v>
      </c>
      <c r="GP80" s="630"/>
      <c r="GQ80" s="630"/>
      <c r="GR80" s="630"/>
      <c r="GS80" s="631" t="s">
        <v>383</v>
      </c>
      <c r="GT80" s="630"/>
      <c r="GU80" s="630"/>
      <c r="GV80" s="630"/>
      <c r="GW80" s="631" t="s">
        <v>383</v>
      </c>
      <c r="GX80" s="630"/>
      <c r="GY80" s="630"/>
      <c r="GZ80" s="630"/>
      <c r="HA80" s="631" t="s">
        <v>383</v>
      </c>
      <c r="HB80" s="630"/>
      <c r="HC80" s="630"/>
      <c r="HD80" s="630"/>
      <c r="HE80" s="631" t="s">
        <v>383</v>
      </c>
      <c r="HF80" s="630"/>
      <c r="HG80" s="630"/>
      <c r="HH80" s="630"/>
      <c r="HI80" s="631" t="s">
        <v>383</v>
      </c>
      <c r="HJ80" s="630"/>
      <c r="HK80" s="630"/>
      <c r="HL80" s="630"/>
      <c r="HM80" s="631" t="s">
        <v>383</v>
      </c>
      <c r="HN80" s="630"/>
      <c r="HO80" s="630"/>
      <c r="HP80" s="630"/>
      <c r="HQ80" s="631" t="s">
        <v>383</v>
      </c>
      <c r="HR80" s="630"/>
      <c r="HS80" s="630"/>
      <c r="HT80" s="630"/>
      <c r="HU80" s="631" t="s">
        <v>383</v>
      </c>
      <c r="HV80" s="630"/>
      <c r="HW80" s="630"/>
      <c r="HX80" s="630"/>
      <c r="HY80" s="631" t="s">
        <v>383</v>
      </c>
      <c r="HZ80" s="630"/>
      <c r="IA80" s="630"/>
      <c r="IB80" s="630"/>
      <c r="IC80" s="631" t="s">
        <v>383</v>
      </c>
    </row>
    <row r="81" spans="1:237" ht="20.100000000000001" customHeight="1" x14ac:dyDescent="0.2">
      <c r="A81" s="655"/>
      <c r="B81" s="654"/>
      <c r="C81" s="637"/>
      <c r="D81" s="655"/>
      <c r="E81" s="636"/>
      <c r="F81" s="636"/>
      <c r="G81" s="636"/>
      <c r="H81" s="636"/>
      <c r="I81" s="636"/>
      <c r="J81" s="636"/>
      <c r="K81" s="636"/>
      <c r="L81" s="636"/>
      <c r="M81" s="871"/>
      <c r="N81" s="651"/>
      <c r="O81" s="871"/>
      <c r="P81" s="651"/>
      <c r="Q81" s="868"/>
      <c r="R81" s="651"/>
      <c r="S81" s="868"/>
      <c r="T81" s="651"/>
      <c r="U81" s="871"/>
      <c r="V81" s="651"/>
      <c r="W81" s="651"/>
      <c r="X81" s="868"/>
      <c r="Y81" s="867"/>
      <c r="Z81" s="620"/>
      <c r="AA81" s="651"/>
      <c r="AB81" s="651"/>
      <c r="AC81" s="651"/>
      <c r="AD81" s="868"/>
      <c r="AE81" s="867"/>
      <c r="AF81" s="620"/>
      <c r="AG81" s="868"/>
      <c r="AH81" s="630"/>
      <c r="AI81" s="630"/>
      <c r="AJ81" s="630"/>
      <c r="AK81" s="631"/>
      <c r="AL81" s="630"/>
      <c r="AM81" s="630"/>
      <c r="AN81" s="630"/>
      <c r="AO81" s="631"/>
      <c r="AP81" s="630"/>
      <c r="AQ81" s="630"/>
      <c r="AR81" s="630"/>
      <c r="AS81" s="631"/>
      <c r="AT81" s="630"/>
      <c r="AU81" s="630"/>
      <c r="AV81" s="630"/>
      <c r="AW81" s="631"/>
      <c r="AX81" s="630"/>
      <c r="AY81" s="630"/>
      <c r="AZ81" s="630"/>
      <c r="BA81" s="631"/>
      <c r="BB81" s="630"/>
      <c r="BC81" s="630"/>
      <c r="BD81" s="630"/>
      <c r="BE81" s="631"/>
      <c r="BF81" s="630"/>
      <c r="BG81" s="630"/>
      <c r="BH81" s="630"/>
      <c r="BI81" s="631"/>
      <c r="BJ81" s="630"/>
      <c r="BK81" s="630"/>
      <c r="BL81" s="630"/>
      <c r="BM81" s="631"/>
      <c r="BN81" s="630"/>
      <c r="BO81" s="630"/>
      <c r="BP81" s="630"/>
      <c r="BQ81" s="631"/>
      <c r="BR81" s="630"/>
      <c r="BS81" s="630"/>
      <c r="BT81" s="630"/>
      <c r="BU81" s="631"/>
      <c r="BV81" s="630"/>
      <c r="BW81" s="630"/>
      <c r="BX81" s="630"/>
      <c r="BY81" s="631"/>
      <c r="BZ81" s="630"/>
      <c r="CA81" s="630"/>
      <c r="CB81" s="630"/>
      <c r="CC81" s="631"/>
      <c r="CD81" s="630"/>
      <c r="CE81" s="630"/>
      <c r="CF81" s="630"/>
      <c r="CG81" s="631"/>
      <c r="CH81" s="630"/>
      <c r="CI81" s="630"/>
      <c r="CJ81" s="630"/>
      <c r="CK81" s="631"/>
      <c r="CL81" s="630"/>
      <c r="CM81" s="630"/>
      <c r="CN81" s="630"/>
      <c r="CO81" s="631"/>
      <c r="CP81" s="630"/>
      <c r="CQ81" s="630"/>
      <c r="CR81" s="630"/>
      <c r="CS81" s="631"/>
      <c r="CT81" s="630"/>
      <c r="CU81" s="630"/>
      <c r="CV81" s="630"/>
      <c r="CW81" s="631"/>
      <c r="CX81" s="630"/>
      <c r="CY81" s="630"/>
      <c r="CZ81" s="630"/>
      <c r="DA81" s="631"/>
      <c r="DB81" s="630"/>
      <c r="DC81" s="630"/>
      <c r="DD81" s="630"/>
      <c r="DE81" s="631"/>
      <c r="DF81" s="630"/>
      <c r="DG81" s="630"/>
      <c r="DH81" s="630"/>
      <c r="DI81" s="631"/>
      <c r="DJ81" s="630"/>
      <c r="DK81" s="630"/>
      <c r="DL81" s="630"/>
      <c r="DM81" s="631"/>
      <c r="DN81" s="630"/>
      <c r="DO81" s="630"/>
      <c r="DP81" s="630"/>
      <c r="DQ81" s="631"/>
      <c r="DR81" s="630"/>
      <c r="DS81" s="630"/>
      <c r="DT81" s="630"/>
      <c r="DU81" s="631"/>
      <c r="DV81" s="630"/>
      <c r="DW81" s="630"/>
      <c r="DX81" s="630"/>
      <c r="DY81" s="631"/>
      <c r="DZ81" s="630"/>
      <c r="EA81" s="630"/>
      <c r="EB81" s="630"/>
      <c r="EC81" s="631"/>
      <c r="ED81" s="630"/>
      <c r="EE81" s="630"/>
      <c r="EF81" s="630"/>
      <c r="EG81" s="631"/>
      <c r="EH81" s="630"/>
      <c r="EI81" s="630"/>
      <c r="EJ81" s="630"/>
      <c r="EK81" s="631"/>
      <c r="EL81" s="630"/>
      <c r="EM81" s="630"/>
      <c r="EN81" s="630"/>
      <c r="EO81" s="631"/>
      <c r="EP81" s="630"/>
      <c r="EQ81" s="630"/>
      <c r="ER81" s="630"/>
      <c r="ES81" s="631"/>
      <c r="ET81" s="630"/>
      <c r="EU81" s="630"/>
      <c r="EV81" s="630"/>
      <c r="EW81" s="631"/>
      <c r="EX81" s="630"/>
      <c r="EY81" s="630"/>
      <c r="EZ81" s="630"/>
      <c r="FA81" s="631"/>
      <c r="FB81" s="630"/>
      <c r="FC81" s="630"/>
      <c r="FD81" s="630"/>
      <c r="FE81" s="631"/>
      <c r="FF81" s="630"/>
      <c r="FG81" s="630"/>
      <c r="FH81" s="630"/>
      <c r="FI81" s="631"/>
      <c r="FJ81" s="630"/>
      <c r="FK81" s="630"/>
      <c r="FL81" s="630"/>
      <c r="FM81" s="631"/>
      <c r="FN81" s="630"/>
      <c r="FO81" s="630"/>
      <c r="FP81" s="630"/>
      <c r="FQ81" s="631"/>
      <c r="FR81" s="630"/>
      <c r="FS81" s="630"/>
      <c r="FT81" s="630"/>
      <c r="FU81" s="631"/>
      <c r="FV81" s="630"/>
      <c r="FW81" s="630"/>
      <c r="FX81" s="630"/>
      <c r="FY81" s="631"/>
      <c r="FZ81" s="630"/>
      <c r="GA81" s="630"/>
      <c r="GB81" s="630"/>
      <c r="GC81" s="631"/>
      <c r="GD81" s="630"/>
      <c r="GE81" s="630"/>
      <c r="GF81" s="630"/>
      <c r="GG81" s="631"/>
      <c r="GH81" s="630"/>
      <c r="GI81" s="630"/>
      <c r="GJ81" s="630"/>
      <c r="GK81" s="631"/>
      <c r="GL81" s="630"/>
      <c r="GM81" s="630"/>
      <c r="GN81" s="630"/>
      <c r="GO81" s="631"/>
      <c r="GP81" s="630"/>
      <c r="GQ81" s="630"/>
      <c r="GR81" s="630"/>
      <c r="GS81" s="631"/>
      <c r="GT81" s="630"/>
      <c r="GU81" s="630"/>
      <c r="GV81" s="630"/>
      <c r="GW81" s="631"/>
      <c r="GX81" s="630"/>
      <c r="GY81" s="630"/>
      <c r="GZ81" s="630"/>
      <c r="HA81" s="631"/>
      <c r="HB81" s="630"/>
      <c r="HC81" s="630"/>
      <c r="HD81" s="630"/>
      <c r="HE81" s="631"/>
      <c r="HF81" s="630"/>
      <c r="HG81" s="630"/>
      <c r="HH81" s="630"/>
      <c r="HI81" s="631"/>
      <c r="HJ81" s="630"/>
      <c r="HK81" s="630"/>
      <c r="HL81" s="630"/>
      <c r="HM81" s="631"/>
      <c r="HN81" s="630"/>
      <c r="HO81" s="630"/>
      <c r="HP81" s="630"/>
      <c r="HQ81" s="631"/>
      <c r="HR81" s="630"/>
      <c r="HS81" s="630"/>
      <c r="HT81" s="630"/>
      <c r="HU81" s="631"/>
      <c r="HV81" s="630"/>
      <c r="HW81" s="630"/>
      <c r="HX81" s="630"/>
      <c r="HY81" s="631"/>
      <c r="HZ81" s="630"/>
      <c r="IA81" s="630"/>
      <c r="IB81" s="630"/>
      <c r="IC81" s="631"/>
    </row>
    <row r="82" spans="1:237" ht="387.75" customHeight="1" x14ac:dyDescent="0.2">
      <c r="A82" s="637"/>
      <c r="B82" s="638" t="s">
        <v>574</v>
      </c>
      <c r="C82" s="637"/>
      <c r="D82" s="637"/>
      <c r="E82" s="639"/>
      <c r="F82" s="639"/>
      <c r="G82" s="636"/>
      <c r="H82" s="639"/>
      <c r="I82" s="639"/>
      <c r="J82" s="636"/>
      <c r="K82" s="636"/>
      <c r="L82" s="636"/>
      <c r="M82" s="618"/>
      <c r="N82" s="618"/>
      <c r="O82" s="618"/>
      <c r="P82" s="618"/>
      <c r="Q82" s="676"/>
      <c r="R82" s="620"/>
      <c r="S82" s="620"/>
      <c r="T82" s="677"/>
      <c r="U82" s="676"/>
      <c r="V82" s="620"/>
      <c r="W82" s="620"/>
      <c r="X82" s="677"/>
      <c r="Y82" s="676"/>
      <c r="Z82" s="620"/>
      <c r="AA82" s="620"/>
      <c r="AB82" s="677"/>
      <c r="AC82" s="676"/>
      <c r="AD82" s="620"/>
      <c r="AE82" s="620"/>
      <c r="AF82" s="677"/>
      <c r="AG82" s="676"/>
      <c r="AH82" s="620"/>
      <c r="AI82" s="620"/>
      <c r="AJ82" s="677"/>
      <c r="AK82" s="676"/>
      <c r="AL82" s="620"/>
      <c r="AM82" s="620"/>
      <c r="AN82" s="677"/>
      <c r="AO82" s="676"/>
      <c r="AP82" s="620"/>
      <c r="AQ82" s="620"/>
      <c r="AR82" s="677"/>
      <c r="AS82" s="676"/>
      <c r="AT82" s="620"/>
      <c r="AU82" s="620"/>
      <c r="AV82" s="677"/>
      <c r="AW82" s="676"/>
      <c r="AX82" s="620"/>
      <c r="AY82" s="620"/>
      <c r="AZ82" s="677"/>
      <c r="BA82" s="676"/>
      <c r="BB82" s="620"/>
      <c r="BC82" s="620"/>
      <c r="BD82" s="677"/>
      <c r="BE82" s="676"/>
      <c r="BF82" s="620"/>
      <c r="BG82" s="620"/>
      <c r="BH82" s="677"/>
      <c r="BI82" s="676"/>
      <c r="BJ82" s="620"/>
      <c r="BK82" s="620"/>
      <c r="BL82" s="677"/>
      <c r="BM82" s="676"/>
      <c r="BN82" s="620"/>
      <c r="BO82" s="620"/>
      <c r="BP82" s="677"/>
      <c r="BQ82" s="676"/>
      <c r="BR82" s="620"/>
      <c r="BS82" s="620"/>
      <c r="BT82" s="677"/>
      <c r="BU82" s="676"/>
      <c r="BV82" s="620"/>
      <c r="BW82" s="620"/>
      <c r="BX82" s="677"/>
      <c r="BY82" s="676"/>
      <c r="BZ82" s="620"/>
      <c r="CA82" s="620"/>
      <c r="CB82" s="677"/>
      <c r="CC82" s="676"/>
      <c r="CD82" s="620"/>
      <c r="CE82" s="620"/>
      <c r="CF82" s="677"/>
      <c r="CG82" s="676"/>
      <c r="CH82" s="620"/>
      <c r="CI82" s="620"/>
      <c r="CJ82" s="677"/>
      <c r="CK82" s="676"/>
      <c r="CL82" s="620"/>
      <c r="CM82" s="620"/>
      <c r="CN82" s="677"/>
      <c r="CO82" s="676"/>
      <c r="CP82" s="620"/>
      <c r="CQ82" s="620"/>
      <c r="CR82" s="677"/>
      <c r="CS82" s="676"/>
      <c r="CT82" s="620"/>
      <c r="CU82" s="620"/>
      <c r="CV82" s="677"/>
      <c r="CW82" s="676"/>
      <c r="CX82" s="620"/>
      <c r="CY82" s="620"/>
      <c r="CZ82" s="677"/>
      <c r="DA82" s="676"/>
      <c r="DB82" s="620"/>
      <c r="DC82" s="620"/>
      <c r="DD82" s="677"/>
      <c r="DE82" s="676"/>
      <c r="DF82" s="620"/>
      <c r="DG82" s="620"/>
      <c r="DH82" s="677"/>
      <c r="DI82" s="676"/>
      <c r="DJ82" s="620"/>
      <c r="DK82" s="620"/>
      <c r="DL82" s="677"/>
      <c r="DM82" s="676"/>
      <c r="DN82" s="620"/>
      <c r="DO82" s="620"/>
      <c r="DP82" s="677"/>
      <c r="DQ82" s="676"/>
      <c r="DR82" s="620"/>
      <c r="DS82" s="620"/>
      <c r="DT82" s="677"/>
      <c r="DU82" s="676"/>
      <c r="DV82" s="620"/>
      <c r="DW82" s="620"/>
      <c r="DX82" s="677"/>
      <c r="DY82" s="676"/>
      <c r="DZ82" s="620"/>
      <c r="EA82" s="620"/>
      <c r="EB82" s="677"/>
      <c r="EC82" s="676"/>
      <c r="ED82" s="620"/>
      <c r="EE82" s="620"/>
      <c r="EF82" s="677"/>
      <c r="EG82" s="676"/>
      <c r="EH82" s="620"/>
      <c r="EI82" s="620"/>
      <c r="EJ82" s="677"/>
      <c r="EK82" s="676"/>
      <c r="EL82" s="620"/>
      <c r="EM82" s="620"/>
      <c r="EN82" s="677"/>
      <c r="EO82" s="676"/>
      <c r="EP82" s="620"/>
      <c r="EQ82" s="620"/>
      <c r="ER82" s="677"/>
      <c r="ES82" s="676"/>
      <c r="ET82" s="620"/>
      <c r="EU82" s="620"/>
      <c r="EV82" s="677"/>
      <c r="EW82" s="676"/>
      <c r="EX82" s="620"/>
      <c r="EY82" s="620"/>
      <c r="EZ82" s="677"/>
      <c r="FA82" s="676"/>
      <c r="FB82" s="620"/>
      <c r="FC82" s="620"/>
      <c r="FD82" s="677"/>
      <c r="FE82" s="676"/>
      <c r="FF82" s="620"/>
      <c r="FG82" s="620"/>
      <c r="FH82" s="677"/>
      <c r="FI82" s="676"/>
      <c r="FJ82" s="620"/>
      <c r="FK82" s="620"/>
      <c r="FL82" s="677"/>
      <c r="FM82" s="676"/>
      <c r="FN82" s="620"/>
      <c r="FO82" s="620"/>
      <c r="FP82" s="677"/>
      <c r="FQ82" s="676"/>
      <c r="FR82" s="620"/>
      <c r="FS82" s="620"/>
      <c r="FT82" s="677"/>
      <c r="FU82" s="676"/>
      <c r="FV82" s="620"/>
      <c r="FW82" s="620"/>
      <c r="FX82" s="677"/>
      <c r="FY82" s="676"/>
      <c r="FZ82" s="620"/>
      <c r="GA82" s="620"/>
      <c r="GB82" s="677"/>
      <c r="GC82" s="676"/>
      <c r="GD82" s="620"/>
      <c r="GE82" s="620"/>
      <c r="GF82" s="677"/>
      <c r="GG82" s="676"/>
      <c r="GH82" s="620"/>
      <c r="GI82" s="620"/>
      <c r="GJ82" s="677"/>
      <c r="GK82" s="676"/>
      <c r="GL82" s="620"/>
      <c r="GM82" s="620"/>
      <c r="GN82" s="677"/>
      <c r="GO82" s="676"/>
      <c r="GP82" s="620"/>
      <c r="GQ82" s="620"/>
      <c r="GR82" s="677"/>
      <c r="GS82" s="676"/>
      <c r="GT82" s="620"/>
      <c r="GU82" s="620"/>
      <c r="GV82" s="677"/>
      <c r="GW82" s="676"/>
      <c r="GX82" s="620"/>
      <c r="GY82" s="620"/>
      <c r="GZ82" s="677"/>
      <c r="HA82" s="676"/>
      <c r="HB82" s="620"/>
      <c r="HC82" s="620"/>
      <c r="HD82" s="677"/>
      <c r="HE82" s="676"/>
      <c r="HF82" s="620"/>
      <c r="HG82" s="620"/>
      <c r="HH82" s="677"/>
      <c r="HI82" s="676"/>
      <c r="HJ82" s="620"/>
      <c r="HK82" s="620"/>
      <c r="HL82" s="677"/>
      <c r="HM82" s="676"/>
      <c r="HN82" s="620"/>
      <c r="HO82" s="620"/>
      <c r="HP82" s="677"/>
      <c r="HQ82" s="676"/>
      <c r="HR82" s="620"/>
      <c r="HS82" s="620"/>
      <c r="HT82" s="677"/>
      <c r="HU82" s="676"/>
      <c r="HV82" s="620"/>
      <c r="HW82" s="620"/>
      <c r="HX82" s="677"/>
      <c r="HY82" s="676"/>
      <c r="HZ82" s="620"/>
      <c r="IA82" s="620"/>
      <c r="IB82" s="677"/>
      <c r="IC82" s="676"/>
    </row>
    <row r="83" spans="1:237" ht="39.950000000000003" customHeight="1" x14ac:dyDescent="0.2">
      <c r="A83" s="861"/>
      <c r="B83" s="863" t="s">
        <v>383</v>
      </c>
      <c r="C83" s="861"/>
      <c r="D83" s="861"/>
      <c r="E83" s="861"/>
      <c r="F83" s="861"/>
      <c r="G83" s="872"/>
      <c r="H83" s="861"/>
      <c r="I83" s="861"/>
      <c r="J83" s="636"/>
      <c r="K83" s="636"/>
      <c r="L83" s="636"/>
      <c r="M83" s="650"/>
      <c r="N83" s="652"/>
      <c r="O83" s="652"/>
      <c r="P83" s="652"/>
      <c r="Q83" s="652"/>
      <c r="R83" s="652"/>
      <c r="S83" s="652"/>
      <c r="T83" s="652"/>
      <c r="U83" s="652"/>
      <c r="V83" s="652"/>
      <c r="W83" s="652"/>
      <c r="X83" s="652"/>
      <c r="Y83" s="650"/>
      <c r="Z83" s="620"/>
      <c r="AA83" s="652"/>
      <c r="AB83" s="652"/>
      <c r="AC83" s="652"/>
      <c r="AD83" s="652"/>
      <c r="AE83" s="650"/>
      <c r="AF83" s="620"/>
      <c r="AG83" s="650"/>
      <c r="AH83" s="620"/>
      <c r="AI83" s="620"/>
      <c r="AJ83" s="677"/>
      <c r="AK83" s="676"/>
      <c r="AL83" s="620"/>
      <c r="AM83" s="620"/>
      <c r="AN83" s="677"/>
      <c r="AO83" s="676"/>
      <c r="AP83" s="620"/>
      <c r="AQ83" s="620"/>
      <c r="AR83" s="677"/>
      <c r="AS83" s="676"/>
      <c r="AT83" s="620"/>
      <c r="AU83" s="620"/>
      <c r="AV83" s="677"/>
      <c r="AW83" s="676"/>
      <c r="AX83" s="620"/>
      <c r="AY83" s="620"/>
      <c r="AZ83" s="677"/>
      <c r="BA83" s="676"/>
      <c r="BB83" s="620"/>
      <c r="BC83" s="620"/>
      <c r="BD83" s="677"/>
      <c r="BE83" s="676"/>
      <c r="BF83" s="620"/>
      <c r="BG83" s="620"/>
      <c r="BH83" s="677"/>
      <c r="BI83" s="676"/>
      <c r="BJ83" s="620"/>
      <c r="BK83" s="620"/>
      <c r="BL83" s="677"/>
      <c r="BM83" s="676"/>
      <c r="BN83" s="620"/>
      <c r="BO83" s="620"/>
      <c r="BP83" s="677"/>
      <c r="BQ83" s="676"/>
      <c r="BR83" s="620"/>
      <c r="BS83" s="620"/>
      <c r="BT83" s="677"/>
      <c r="BU83" s="676"/>
      <c r="BV83" s="620"/>
      <c r="BW83" s="620"/>
      <c r="BX83" s="677"/>
      <c r="BY83" s="676"/>
      <c r="BZ83" s="620"/>
      <c r="CA83" s="620"/>
      <c r="CB83" s="677"/>
      <c r="CC83" s="676"/>
      <c r="CD83" s="620"/>
      <c r="CE83" s="620"/>
      <c r="CF83" s="677"/>
      <c r="CG83" s="676"/>
      <c r="CH83" s="620"/>
      <c r="CI83" s="620"/>
      <c r="CJ83" s="677"/>
      <c r="CK83" s="676"/>
      <c r="CL83" s="620"/>
      <c r="CM83" s="620"/>
      <c r="CN83" s="677"/>
      <c r="CO83" s="676"/>
      <c r="CP83" s="620"/>
      <c r="CQ83" s="620"/>
      <c r="CR83" s="677"/>
      <c r="CS83" s="676"/>
      <c r="CT83" s="620"/>
      <c r="CU83" s="620"/>
      <c r="CV83" s="677"/>
      <c r="CW83" s="676"/>
      <c r="CX83" s="620"/>
      <c r="CY83" s="620"/>
      <c r="CZ83" s="677"/>
      <c r="DA83" s="676"/>
      <c r="DB83" s="620"/>
      <c r="DC83" s="620"/>
      <c r="DD83" s="677"/>
      <c r="DE83" s="676"/>
      <c r="DF83" s="620"/>
      <c r="DG83" s="620"/>
      <c r="DH83" s="677"/>
      <c r="DI83" s="676"/>
      <c r="DJ83" s="620"/>
      <c r="DK83" s="620"/>
      <c r="DL83" s="677"/>
      <c r="DM83" s="676"/>
      <c r="DN83" s="620"/>
      <c r="DO83" s="620"/>
      <c r="DP83" s="677"/>
      <c r="DQ83" s="676"/>
      <c r="DR83" s="620"/>
      <c r="DS83" s="620"/>
      <c r="DT83" s="677"/>
      <c r="DU83" s="676"/>
      <c r="DV83" s="620"/>
      <c r="DW83" s="620"/>
      <c r="DX83" s="677"/>
      <c r="DY83" s="676"/>
      <c r="DZ83" s="620"/>
      <c r="EA83" s="620"/>
      <c r="EB83" s="677"/>
      <c r="EC83" s="676"/>
      <c r="ED83" s="620"/>
      <c r="EE83" s="620"/>
      <c r="EF83" s="677"/>
      <c r="EG83" s="676"/>
      <c r="EH83" s="620"/>
      <c r="EI83" s="620"/>
      <c r="EJ83" s="677"/>
      <c r="EK83" s="676"/>
      <c r="EL83" s="620"/>
      <c r="EM83" s="620"/>
      <c r="EN83" s="677"/>
      <c r="EO83" s="676"/>
      <c r="EP83" s="620"/>
      <c r="EQ83" s="620"/>
      <c r="ER83" s="677"/>
      <c r="ES83" s="676"/>
      <c r="ET83" s="620"/>
      <c r="EU83" s="620"/>
      <c r="EV83" s="677"/>
      <c r="EW83" s="676"/>
      <c r="EX83" s="620"/>
      <c r="EY83" s="620"/>
      <c r="EZ83" s="677"/>
      <c r="FA83" s="676"/>
      <c r="FB83" s="620"/>
      <c r="FC83" s="620"/>
      <c r="FD83" s="677"/>
      <c r="FE83" s="676"/>
      <c r="FF83" s="620"/>
      <c r="FG83" s="620"/>
      <c r="FH83" s="677"/>
      <c r="FI83" s="676"/>
      <c r="FJ83" s="620"/>
      <c r="FK83" s="620"/>
      <c r="FL83" s="677"/>
      <c r="FM83" s="676"/>
      <c r="FN83" s="620"/>
      <c r="FO83" s="620"/>
      <c r="FP83" s="677"/>
      <c r="FQ83" s="676"/>
      <c r="FR83" s="620"/>
      <c r="FS83" s="620"/>
      <c r="FT83" s="677"/>
      <c r="FU83" s="676"/>
      <c r="FV83" s="620"/>
      <c r="FW83" s="620"/>
      <c r="FX83" s="677"/>
      <c r="FY83" s="676"/>
      <c r="FZ83" s="620"/>
      <c r="GA83" s="620"/>
      <c r="GB83" s="677"/>
      <c r="GC83" s="676"/>
      <c r="GD83" s="620"/>
      <c r="GE83" s="620"/>
      <c r="GF83" s="677"/>
      <c r="GG83" s="676"/>
      <c r="GH83" s="620"/>
      <c r="GI83" s="620"/>
      <c r="GJ83" s="677"/>
      <c r="GK83" s="676"/>
      <c r="GL83" s="620"/>
      <c r="GM83" s="620"/>
      <c r="GN83" s="677"/>
      <c r="GO83" s="676"/>
      <c r="GP83" s="620"/>
      <c r="GQ83" s="620"/>
      <c r="GR83" s="677"/>
      <c r="GS83" s="676"/>
      <c r="GT83" s="620"/>
      <c r="GU83" s="620"/>
      <c r="GV83" s="677"/>
      <c r="GW83" s="676"/>
      <c r="GX83" s="620"/>
      <c r="GY83" s="620"/>
      <c r="GZ83" s="677"/>
      <c r="HA83" s="676"/>
      <c r="HB83" s="620"/>
      <c r="HC83" s="620"/>
      <c r="HD83" s="677"/>
      <c r="HE83" s="676"/>
      <c r="HF83" s="620"/>
      <c r="HG83" s="620"/>
      <c r="HH83" s="677"/>
      <c r="HI83" s="676"/>
      <c r="HJ83" s="620"/>
      <c r="HK83" s="620"/>
      <c r="HL83" s="677"/>
      <c r="HM83" s="676"/>
      <c r="HN83" s="620"/>
      <c r="HO83" s="620"/>
      <c r="HP83" s="677"/>
      <c r="HQ83" s="676"/>
      <c r="HR83" s="620"/>
      <c r="HS83" s="620"/>
      <c r="HT83" s="677"/>
      <c r="HU83" s="676"/>
      <c r="HV83" s="620"/>
      <c r="HW83" s="620"/>
      <c r="HX83" s="677"/>
      <c r="HY83" s="676"/>
      <c r="HZ83" s="620"/>
      <c r="IA83" s="620"/>
      <c r="IB83" s="677"/>
      <c r="IC83" s="676"/>
    </row>
    <row r="84" spans="1:237" ht="39.950000000000003" customHeight="1" x14ac:dyDescent="0.2">
      <c r="A84" s="862"/>
      <c r="B84" s="864"/>
      <c r="C84" s="862"/>
      <c r="D84" s="862"/>
      <c r="E84" s="862"/>
      <c r="F84" s="862"/>
      <c r="G84" s="873"/>
      <c r="H84" s="862"/>
      <c r="I84" s="862"/>
      <c r="J84" s="636"/>
      <c r="K84" s="636"/>
      <c r="L84" s="636"/>
      <c r="M84" s="650"/>
      <c r="N84" s="652"/>
      <c r="O84" s="652"/>
      <c r="P84" s="652"/>
      <c r="Q84" s="652"/>
      <c r="R84" s="652"/>
      <c r="S84" s="652"/>
      <c r="T84" s="652"/>
      <c r="U84" s="652"/>
      <c r="V84" s="652"/>
      <c r="W84" s="652"/>
      <c r="X84" s="652"/>
      <c r="Y84" s="650"/>
      <c r="Z84" s="620"/>
      <c r="AA84" s="652"/>
      <c r="AB84" s="652"/>
      <c r="AC84" s="652"/>
      <c r="AD84" s="652"/>
      <c r="AE84" s="650"/>
      <c r="AF84" s="620"/>
      <c r="AG84" s="650"/>
      <c r="AH84" s="620"/>
      <c r="AI84" s="620"/>
      <c r="AJ84" s="677"/>
      <c r="AK84" s="676"/>
      <c r="AL84" s="620"/>
      <c r="AM84" s="620"/>
      <c r="AN84" s="677"/>
      <c r="AO84" s="676"/>
      <c r="AP84" s="620"/>
      <c r="AQ84" s="620"/>
      <c r="AR84" s="677"/>
      <c r="AS84" s="676"/>
      <c r="AT84" s="620"/>
      <c r="AU84" s="620"/>
      <c r="AV84" s="677"/>
      <c r="AW84" s="676"/>
      <c r="AX84" s="620"/>
      <c r="AY84" s="620"/>
      <c r="AZ84" s="677"/>
      <c r="BA84" s="676"/>
      <c r="BB84" s="620"/>
      <c r="BC84" s="620"/>
      <c r="BD84" s="677"/>
      <c r="BE84" s="676"/>
      <c r="BF84" s="620"/>
      <c r="BG84" s="620"/>
      <c r="BH84" s="677"/>
      <c r="BI84" s="676"/>
      <c r="BJ84" s="620"/>
      <c r="BK84" s="620"/>
      <c r="BL84" s="677"/>
      <c r="BM84" s="676"/>
      <c r="BN84" s="620"/>
      <c r="BO84" s="620"/>
      <c r="BP84" s="677"/>
      <c r="BQ84" s="676"/>
      <c r="BR84" s="620"/>
      <c r="BS84" s="620"/>
      <c r="BT84" s="677"/>
      <c r="BU84" s="676"/>
      <c r="BV84" s="620"/>
      <c r="BW84" s="620"/>
      <c r="BX84" s="677"/>
      <c r="BY84" s="676"/>
      <c r="BZ84" s="620"/>
      <c r="CA84" s="620"/>
      <c r="CB84" s="677"/>
      <c r="CC84" s="676"/>
      <c r="CD84" s="620"/>
      <c r="CE84" s="620"/>
      <c r="CF84" s="677"/>
      <c r="CG84" s="676"/>
      <c r="CH84" s="620"/>
      <c r="CI84" s="620"/>
      <c r="CJ84" s="677"/>
      <c r="CK84" s="676"/>
      <c r="CL84" s="620"/>
      <c r="CM84" s="620"/>
      <c r="CN84" s="677"/>
      <c r="CO84" s="676"/>
      <c r="CP84" s="620"/>
      <c r="CQ84" s="620"/>
      <c r="CR84" s="677"/>
      <c r="CS84" s="676"/>
      <c r="CT84" s="620"/>
      <c r="CU84" s="620"/>
      <c r="CV84" s="677"/>
      <c r="CW84" s="676"/>
      <c r="CX84" s="620"/>
      <c r="CY84" s="620"/>
      <c r="CZ84" s="677"/>
      <c r="DA84" s="676"/>
      <c r="DB84" s="620"/>
      <c r="DC84" s="620"/>
      <c r="DD84" s="677"/>
      <c r="DE84" s="676"/>
      <c r="DF84" s="620"/>
      <c r="DG84" s="620"/>
      <c r="DH84" s="677"/>
      <c r="DI84" s="676"/>
      <c r="DJ84" s="620"/>
      <c r="DK84" s="620"/>
      <c r="DL84" s="677"/>
      <c r="DM84" s="676"/>
      <c r="DN84" s="620"/>
      <c r="DO84" s="620"/>
      <c r="DP84" s="677"/>
      <c r="DQ84" s="676"/>
      <c r="DR84" s="620"/>
      <c r="DS84" s="620"/>
      <c r="DT84" s="677"/>
      <c r="DU84" s="676"/>
      <c r="DV84" s="620"/>
      <c r="DW84" s="620"/>
      <c r="DX84" s="677"/>
      <c r="DY84" s="676"/>
      <c r="DZ84" s="620"/>
      <c r="EA84" s="620"/>
      <c r="EB84" s="677"/>
      <c r="EC84" s="676"/>
      <c r="ED84" s="620"/>
      <c r="EE84" s="620"/>
      <c r="EF84" s="677"/>
      <c r="EG84" s="676"/>
      <c r="EH84" s="620"/>
      <c r="EI84" s="620"/>
      <c r="EJ84" s="677"/>
      <c r="EK84" s="676"/>
      <c r="EL84" s="620"/>
      <c r="EM84" s="620"/>
      <c r="EN84" s="677"/>
      <c r="EO84" s="676"/>
      <c r="EP84" s="620"/>
      <c r="EQ84" s="620"/>
      <c r="ER84" s="677"/>
      <c r="ES84" s="676"/>
      <c r="ET84" s="620"/>
      <c r="EU84" s="620"/>
      <c r="EV84" s="677"/>
      <c r="EW84" s="676"/>
      <c r="EX84" s="620"/>
      <c r="EY84" s="620"/>
      <c r="EZ84" s="677"/>
      <c r="FA84" s="676"/>
      <c r="FB84" s="620"/>
      <c r="FC84" s="620"/>
      <c r="FD84" s="677"/>
      <c r="FE84" s="676"/>
      <c r="FF84" s="620"/>
      <c r="FG84" s="620"/>
      <c r="FH84" s="677"/>
      <c r="FI84" s="676"/>
      <c r="FJ84" s="620"/>
      <c r="FK84" s="620"/>
      <c r="FL84" s="677"/>
      <c r="FM84" s="676"/>
      <c r="FN84" s="620"/>
      <c r="FO84" s="620"/>
      <c r="FP84" s="677"/>
      <c r="FQ84" s="676"/>
      <c r="FR84" s="620"/>
      <c r="FS84" s="620"/>
      <c r="FT84" s="677"/>
      <c r="FU84" s="676"/>
      <c r="FV84" s="620"/>
      <c r="FW84" s="620"/>
      <c r="FX84" s="677"/>
      <c r="FY84" s="676"/>
      <c r="FZ84" s="620"/>
      <c r="GA84" s="620"/>
      <c r="GB84" s="677"/>
      <c r="GC84" s="676"/>
      <c r="GD84" s="620"/>
      <c r="GE84" s="620"/>
      <c r="GF84" s="677"/>
      <c r="GG84" s="676"/>
      <c r="GH84" s="620"/>
      <c r="GI84" s="620"/>
      <c r="GJ84" s="677"/>
      <c r="GK84" s="676"/>
      <c r="GL84" s="620"/>
      <c r="GM84" s="620"/>
      <c r="GN84" s="677"/>
      <c r="GO84" s="676"/>
      <c r="GP84" s="620"/>
      <c r="GQ84" s="620"/>
      <c r="GR84" s="677"/>
      <c r="GS84" s="676"/>
      <c r="GT84" s="620"/>
      <c r="GU84" s="620"/>
      <c r="GV84" s="677"/>
      <c r="GW84" s="676"/>
      <c r="GX84" s="620"/>
      <c r="GY84" s="620"/>
      <c r="GZ84" s="677"/>
      <c r="HA84" s="676"/>
      <c r="HB84" s="620"/>
      <c r="HC84" s="620"/>
      <c r="HD84" s="677"/>
      <c r="HE84" s="676"/>
      <c r="HF84" s="620"/>
      <c r="HG84" s="620"/>
      <c r="HH84" s="677"/>
      <c r="HI84" s="676"/>
      <c r="HJ84" s="620"/>
      <c r="HK84" s="620"/>
      <c r="HL84" s="677"/>
      <c r="HM84" s="676"/>
      <c r="HN84" s="620"/>
      <c r="HO84" s="620"/>
      <c r="HP84" s="677"/>
      <c r="HQ84" s="676"/>
      <c r="HR84" s="620"/>
      <c r="HS84" s="620"/>
      <c r="HT84" s="677"/>
      <c r="HU84" s="676"/>
      <c r="HV84" s="620"/>
      <c r="HW84" s="620"/>
      <c r="HX84" s="677"/>
      <c r="HY84" s="676"/>
      <c r="HZ84" s="620"/>
      <c r="IA84" s="620"/>
      <c r="IB84" s="677"/>
      <c r="IC84" s="676"/>
    </row>
    <row r="85" spans="1:237" ht="39.950000000000003" customHeight="1" x14ac:dyDescent="0.2">
      <c r="A85" s="655"/>
      <c r="B85" s="654" t="s">
        <v>575</v>
      </c>
      <c r="C85" s="637"/>
      <c r="D85" s="655"/>
      <c r="E85" s="636"/>
      <c r="F85" s="636"/>
      <c r="G85" s="636"/>
      <c r="H85" s="636"/>
      <c r="I85" s="636"/>
      <c r="J85" s="639"/>
      <c r="K85" s="639"/>
      <c r="L85" s="639"/>
      <c r="M85" s="650"/>
      <c r="N85" s="652"/>
      <c r="O85" s="652"/>
      <c r="P85" s="652"/>
      <c r="Q85" s="652"/>
      <c r="R85" s="652"/>
      <c r="S85" s="652"/>
      <c r="T85" s="652"/>
      <c r="U85" s="652"/>
      <c r="V85" s="652"/>
      <c r="W85" s="652"/>
      <c r="X85" s="652"/>
      <c r="Y85" s="650"/>
      <c r="Z85" s="620"/>
      <c r="AA85" s="652"/>
      <c r="AB85" s="652"/>
      <c r="AC85" s="652"/>
      <c r="AD85" s="652"/>
      <c r="AE85" s="650"/>
      <c r="AF85" s="620"/>
      <c r="AG85" s="650"/>
      <c r="AH85" s="620"/>
      <c r="AI85" s="620"/>
      <c r="AJ85" s="677"/>
      <c r="AK85" s="676"/>
      <c r="AL85" s="620"/>
      <c r="AM85" s="620"/>
      <c r="AN85" s="677"/>
      <c r="AO85" s="676"/>
      <c r="AP85" s="620"/>
      <c r="AQ85" s="620"/>
      <c r="AR85" s="677"/>
      <c r="AS85" s="676"/>
      <c r="AT85" s="620"/>
      <c r="AU85" s="620"/>
      <c r="AV85" s="677"/>
      <c r="AW85" s="676"/>
      <c r="AX85" s="620"/>
      <c r="AY85" s="620"/>
      <c r="AZ85" s="677"/>
      <c r="BA85" s="676"/>
      <c r="BB85" s="620"/>
      <c r="BC85" s="620"/>
      <c r="BD85" s="677"/>
      <c r="BE85" s="676"/>
      <c r="BF85" s="620"/>
      <c r="BG85" s="620"/>
      <c r="BH85" s="677"/>
      <c r="BI85" s="676"/>
      <c r="BJ85" s="620"/>
      <c r="BK85" s="620"/>
      <c r="BL85" s="677"/>
      <c r="BM85" s="676"/>
      <c r="BN85" s="620"/>
      <c r="BO85" s="620"/>
      <c r="BP85" s="677"/>
      <c r="BQ85" s="676"/>
      <c r="BR85" s="620"/>
      <c r="BS85" s="620"/>
      <c r="BT85" s="677"/>
      <c r="BU85" s="676"/>
      <c r="BV85" s="620"/>
      <c r="BW85" s="620"/>
      <c r="BX85" s="677"/>
      <c r="BY85" s="676"/>
      <c r="BZ85" s="620"/>
      <c r="CA85" s="620"/>
      <c r="CB85" s="677"/>
      <c r="CC85" s="676"/>
      <c r="CD85" s="620"/>
      <c r="CE85" s="620"/>
      <c r="CF85" s="677"/>
      <c r="CG85" s="676"/>
      <c r="CH85" s="620"/>
      <c r="CI85" s="620"/>
      <c r="CJ85" s="677"/>
      <c r="CK85" s="676"/>
      <c r="CL85" s="620"/>
      <c r="CM85" s="620"/>
      <c r="CN85" s="677"/>
      <c r="CO85" s="676"/>
      <c r="CP85" s="620"/>
      <c r="CQ85" s="620"/>
      <c r="CR85" s="677"/>
      <c r="CS85" s="676"/>
      <c r="CT85" s="620"/>
      <c r="CU85" s="620"/>
      <c r="CV85" s="677"/>
      <c r="CW85" s="676"/>
      <c r="CX85" s="620"/>
      <c r="CY85" s="620"/>
      <c r="CZ85" s="677"/>
      <c r="DA85" s="676"/>
      <c r="DB85" s="620"/>
      <c r="DC85" s="620"/>
      <c r="DD85" s="677"/>
      <c r="DE85" s="676"/>
      <c r="DF85" s="620"/>
      <c r="DG85" s="620"/>
      <c r="DH85" s="677"/>
      <c r="DI85" s="676"/>
      <c r="DJ85" s="620"/>
      <c r="DK85" s="620"/>
      <c r="DL85" s="677"/>
      <c r="DM85" s="676"/>
      <c r="DN85" s="620"/>
      <c r="DO85" s="620"/>
      <c r="DP85" s="677"/>
      <c r="DQ85" s="676"/>
      <c r="DR85" s="620"/>
      <c r="DS85" s="620"/>
      <c r="DT85" s="677"/>
      <c r="DU85" s="676"/>
      <c r="DV85" s="620"/>
      <c r="DW85" s="620"/>
      <c r="DX85" s="677"/>
      <c r="DY85" s="676"/>
      <c r="DZ85" s="620"/>
      <c r="EA85" s="620"/>
      <c r="EB85" s="677"/>
      <c r="EC85" s="676"/>
      <c r="ED85" s="620"/>
      <c r="EE85" s="620"/>
      <c r="EF85" s="677"/>
      <c r="EG85" s="676"/>
      <c r="EH85" s="620"/>
      <c r="EI85" s="620"/>
      <c r="EJ85" s="677"/>
      <c r="EK85" s="676"/>
      <c r="EL85" s="620"/>
      <c r="EM85" s="620"/>
      <c r="EN85" s="677"/>
      <c r="EO85" s="676"/>
      <c r="EP85" s="620"/>
      <c r="EQ85" s="620"/>
      <c r="ER85" s="677"/>
      <c r="ES85" s="676"/>
      <c r="ET85" s="620"/>
      <c r="EU85" s="620"/>
      <c r="EV85" s="677"/>
      <c r="EW85" s="676"/>
      <c r="EX85" s="620"/>
      <c r="EY85" s="620"/>
      <c r="EZ85" s="677"/>
      <c r="FA85" s="676"/>
      <c r="FB85" s="620"/>
      <c r="FC85" s="620"/>
      <c r="FD85" s="677"/>
      <c r="FE85" s="676"/>
      <c r="FF85" s="620"/>
      <c r="FG85" s="620"/>
      <c r="FH85" s="677"/>
      <c r="FI85" s="676"/>
      <c r="FJ85" s="620"/>
      <c r="FK85" s="620"/>
      <c r="FL85" s="677"/>
      <c r="FM85" s="676"/>
      <c r="FN85" s="620"/>
      <c r="FO85" s="620"/>
      <c r="FP85" s="677"/>
      <c r="FQ85" s="676"/>
      <c r="FR85" s="620"/>
      <c r="FS85" s="620"/>
      <c r="FT85" s="677"/>
      <c r="FU85" s="676"/>
      <c r="FV85" s="620"/>
      <c r="FW85" s="620"/>
      <c r="FX85" s="677"/>
      <c r="FY85" s="676"/>
      <c r="FZ85" s="620"/>
      <c r="GA85" s="620"/>
      <c r="GB85" s="677"/>
      <c r="GC85" s="676"/>
      <c r="GD85" s="620"/>
      <c r="GE85" s="620"/>
      <c r="GF85" s="677"/>
      <c r="GG85" s="676"/>
      <c r="GH85" s="620"/>
      <c r="GI85" s="620"/>
      <c r="GJ85" s="677"/>
      <c r="GK85" s="676"/>
      <c r="GL85" s="620"/>
      <c r="GM85" s="620"/>
      <c r="GN85" s="677"/>
      <c r="GO85" s="676"/>
      <c r="GP85" s="620"/>
      <c r="GQ85" s="620"/>
      <c r="GR85" s="677"/>
      <c r="GS85" s="676"/>
      <c r="GT85" s="620"/>
      <c r="GU85" s="620"/>
      <c r="GV85" s="677"/>
      <c r="GW85" s="676"/>
      <c r="GX85" s="620"/>
      <c r="GY85" s="620"/>
      <c r="GZ85" s="677"/>
      <c r="HA85" s="676"/>
      <c r="HB85" s="620"/>
      <c r="HC85" s="620"/>
      <c r="HD85" s="677"/>
      <c r="HE85" s="676"/>
      <c r="HF85" s="620"/>
      <c r="HG85" s="620"/>
      <c r="HH85" s="677"/>
      <c r="HI85" s="676"/>
      <c r="HJ85" s="620"/>
      <c r="HK85" s="620"/>
      <c r="HL85" s="677"/>
      <c r="HM85" s="676"/>
      <c r="HN85" s="620"/>
      <c r="HO85" s="620"/>
      <c r="HP85" s="677"/>
      <c r="HQ85" s="676"/>
      <c r="HR85" s="620"/>
      <c r="HS85" s="620"/>
      <c r="HT85" s="677"/>
      <c r="HU85" s="676"/>
      <c r="HV85" s="620"/>
      <c r="HW85" s="620"/>
      <c r="HX85" s="677"/>
      <c r="HY85" s="676"/>
      <c r="HZ85" s="620"/>
      <c r="IA85" s="620"/>
      <c r="IB85" s="677"/>
      <c r="IC85" s="676"/>
    </row>
    <row r="86" spans="1:237" ht="39.950000000000003" customHeight="1" x14ac:dyDescent="0.2">
      <c r="A86" s="655">
        <v>1</v>
      </c>
      <c r="B86" s="660" t="s">
        <v>441</v>
      </c>
      <c r="C86" s="637">
        <v>1</v>
      </c>
      <c r="D86" s="637" t="s">
        <v>60</v>
      </c>
      <c r="E86" s="636"/>
      <c r="F86" s="636"/>
      <c r="G86" s="636"/>
      <c r="H86" s="636"/>
      <c r="I86" s="636"/>
      <c r="J86" s="861"/>
      <c r="K86" s="861"/>
      <c r="L86" s="861"/>
      <c r="M86" s="650"/>
      <c r="N86" s="652"/>
      <c r="O86" s="652"/>
      <c r="P86" s="652"/>
      <c r="Q86" s="652"/>
      <c r="R86" s="652"/>
      <c r="S86" s="652"/>
      <c r="T86" s="652"/>
      <c r="U86" s="652"/>
      <c r="V86" s="652"/>
      <c r="W86" s="652"/>
      <c r="X86" s="652"/>
      <c r="Y86" s="650"/>
      <c r="Z86" s="620"/>
      <c r="AA86" s="652"/>
      <c r="AB86" s="652"/>
      <c r="AC86" s="652"/>
      <c r="AD86" s="652"/>
      <c r="AE86" s="650"/>
      <c r="AF86" s="620"/>
      <c r="AG86" s="650"/>
      <c r="AH86" s="620"/>
      <c r="AI86" s="620"/>
      <c r="AJ86" s="677"/>
      <c r="AK86" s="676"/>
      <c r="AL86" s="620"/>
      <c r="AM86" s="620"/>
      <c r="AN86" s="677"/>
      <c r="AO86" s="676"/>
      <c r="AP86" s="620"/>
      <c r="AQ86" s="620"/>
      <c r="AR86" s="677"/>
      <c r="AS86" s="676"/>
      <c r="AT86" s="620"/>
      <c r="AU86" s="620"/>
      <c r="AV86" s="677"/>
      <c r="AW86" s="676"/>
      <c r="AX86" s="620"/>
      <c r="AY86" s="620"/>
      <c r="AZ86" s="677"/>
      <c r="BA86" s="676"/>
      <c r="BB86" s="620"/>
      <c r="BC86" s="620"/>
      <c r="BD86" s="677"/>
      <c r="BE86" s="676"/>
      <c r="BF86" s="620"/>
      <c r="BG86" s="620"/>
      <c r="BH86" s="677"/>
      <c r="BI86" s="676"/>
      <c r="BJ86" s="620"/>
      <c r="BK86" s="620"/>
      <c r="BL86" s="677"/>
      <c r="BM86" s="676"/>
      <c r="BN86" s="620"/>
      <c r="BO86" s="620"/>
      <c r="BP86" s="677"/>
      <c r="BQ86" s="676"/>
      <c r="BR86" s="620"/>
      <c r="BS86" s="620"/>
      <c r="BT86" s="677"/>
      <c r="BU86" s="676"/>
      <c r="BV86" s="620"/>
      <c r="BW86" s="620"/>
      <c r="BX86" s="677"/>
      <c r="BY86" s="676"/>
      <c r="BZ86" s="620"/>
      <c r="CA86" s="620"/>
      <c r="CB86" s="677"/>
      <c r="CC86" s="676"/>
      <c r="CD86" s="620"/>
      <c r="CE86" s="620"/>
      <c r="CF86" s="677"/>
      <c r="CG86" s="676"/>
      <c r="CH86" s="620"/>
      <c r="CI86" s="620"/>
      <c r="CJ86" s="677"/>
      <c r="CK86" s="676"/>
      <c r="CL86" s="620"/>
      <c r="CM86" s="620"/>
      <c r="CN86" s="677"/>
      <c r="CO86" s="676"/>
      <c r="CP86" s="620"/>
      <c r="CQ86" s="620"/>
      <c r="CR86" s="677"/>
      <c r="CS86" s="676"/>
      <c r="CT86" s="620"/>
      <c r="CU86" s="620"/>
      <c r="CV86" s="677"/>
      <c r="CW86" s="676"/>
      <c r="CX86" s="620"/>
      <c r="CY86" s="620"/>
      <c r="CZ86" s="677"/>
      <c r="DA86" s="676"/>
      <c r="DB86" s="620"/>
      <c r="DC86" s="620"/>
      <c r="DD86" s="677"/>
      <c r="DE86" s="676"/>
      <c r="DF86" s="620"/>
      <c r="DG86" s="620"/>
      <c r="DH86" s="677"/>
      <c r="DI86" s="676"/>
      <c r="DJ86" s="620"/>
      <c r="DK86" s="620"/>
      <c r="DL86" s="677"/>
      <c r="DM86" s="676"/>
      <c r="DN86" s="620"/>
      <c r="DO86" s="620"/>
      <c r="DP86" s="677"/>
      <c r="DQ86" s="676"/>
      <c r="DR86" s="620"/>
      <c r="DS86" s="620"/>
      <c r="DT86" s="677"/>
      <c r="DU86" s="676"/>
      <c r="DV86" s="620"/>
      <c r="DW86" s="620"/>
      <c r="DX86" s="677"/>
      <c r="DY86" s="676"/>
      <c r="DZ86" s="620"/>
      <c r="EA86" s="620"/>
      <c r="EB86" s="677"/>
      <c r="EC86" s="676"/>
      <c r="ED86" s="620"/>
      <c r="EE86" s="620"/>
      <c r="EF86" s="677"/>
      <c r="EG86" s="676"/>
      <c r="EH86" s="620"/>
      <c r="EI86" s="620"/>
      <c r="EJ86" s="677"/>
      <c r="EK86" s="676"/>
      <c r="EL86" s="620"/>
      <c r="EM86" s="620"/>
      <c r="EN86" s="677"/>
      <c r="EO86" s="676"/>
      <c r="EP86" s="620"/>
      <c r="EQ86" s="620"/>
      <c r="ER86" s="677"/>
      <c r="ES86" s="676"/>
      <c r="ET86" s="620"/>
      <c r="EU86" s="620"/>
      <c r="EV86" s="677"/>
      <c r="EW86" s="676"/>
      <c r="EX86" s="620"/>
      <c r="EY86" s="620"/>
      <c r="EZ86" s="677"/>
      <c r="FA86" s="676"/>
      <c r="FB86" s="620"/>
      <c r="FC86" s="620"/>
      <c r="FD86" s="677"/>
      <c r="FE86" s="676"/>
      <c r="FF86" s="620"/>
      <c r="FG86" s="620"/>
      <c r="FH86" s="677"/>
      <c r="FI86" s="676"/>
      <c r="FJ86" s="620"/>
      <c r="FK86" s="620"/>
      <c r="FL86" s="677"/>
      <c r="FM86" s="676"/>
      <c r="FN86" s="620"/>
      <c r="FO86" s="620"/>
      <c r="FP86" s="677"/>
      <c r="FQ86" s="676"/>
      <c r="FR86" s="620"/>
      <c r="FS86" s="620"/>
      <c r="FT86" s="677"/>
      <c r="FU86" s="676"/>
      <c r="FV86" s="620"/>
      <c r="FW86" s="620"/>
      <c r="FX86" s="677"/>
      <c r="FY86" s="676"/>
      <c r="FZ86" s="620"/>
      <c r="GA86" s="620"/>
      <c r="GB86" s="677"/>
      <c r="GC86" s="676"/>
      <c r="GD86" s="620"/>
      <c r="GE86" s="620"/>
      <c r="GF86" s="677"/>
      <c r="GG86" s="676"/>
      <c r="GH86" s="620"/>
      <c r="GI86" s="620"/>
      <c r="GJ86" s="677"/>
      <c r="GK86" s="676"/>
      <c r="GL86" s="620"/>
      <c r="GM86" s="620"/>
      <c r="GN86" s="677"/>
      <c r="GO86" s="676"/>
      <c r="GP86" s="620"/>
      <c r="GQ86" s="620"/>
      <c r="GR86" s="677"/>
      <c r="GS86" s="676"/>
      <c r="GT86" s="620"/>
      <c r="GU86" s="620"/>
      <c r="GV86" s="677"/>
      <c r="GW86" s="676"/>
      <c r="GX86" s="620"/>
      <c r="GY86" s="620"/>
      <c r="GZ86" s="677"/>
      <c r="HA86" s="676"/>
      <c r="HB86" s="620"/>
      <c r="HC86" s="620"/>
      <c r="HD86" s="677"/>
      <c r="HE86" s="676"/>
      <c r="HF86" s="620"/>
      <c r="HG86" s="620"/>
      <c r="HH86" s="677"/>
      <c r="HI86" s="676"/>
      <c r="HJ86" s="620"/>
      <c r="HK86" s="620"/>
      <c r="HL86" s="677"/>
      <c r="HM86" s="676"/>
      <c r="HN86" s="620"/>
      <c r="HO86" s="620"/>
      <c r="HP86" s="677"/>
      <c r="HQ86" s="676"/>
      <c r="HR86" s="620"/>
      <c r="HS86" s="620"/>
      <c r="HT86" s="677"/>
      <c r="HU86" s="676"/>
      <c r="HV86" s="620"/>
      <c r="HW86" s="620"/>
      <c r="HX86" s="677"/>
      <c r="HY86" s="676"/>
      <c r="HZ86" s="620"/>
      <c r="IA86" s="620"/>
      <c r="IB86" s="677"/>
      <c r="IC86" s="676"/>
    </row>
    <row r="87" spans="1:237" ht="39.950000000000003" customHeight="1" x14ac:dyDescent="0.2">
      <c r="A87" s="655">
        <v>2</v>
      </c>
      <c r="B87" s="660" t="s">
        <v>442</v>
      </c>
      <c r="C87" s="637">
        <v>1</v>
      </c>
      <c r="D87" s="637" t="s">
        <v>60</v>
      </c>
      <c r="E87" s="636"/>
      <c r="F87" s="636"/>
      <c r="G87" s="636"/>
      <c r="H87" s="636"/>
      <c r="I87" s="636"/>
      <c r="J87" s="862"/>
      <c r="K87" s="862"/>
      <c r="L87" s="862"/>
      <c r="M87" s="650"/>
      <c r="N87" s="652"/>
      <c r="O87" s="652"/>
      <c r="P87" s="652"/>
      <c r="Q87" s="652"/>
      <c r="R87" s="652"/>
      <c r="S87" s="652"/>
      <c r="T87" s="652"/>
      <c r="U87" s="652"/>
      <c r="V87" s="652"/>
      <c r="W87" s="652"/>
      <c r="X87" s="652"/>
      <c r="Y87" s="650"/>
      <c r="Z87" s="620"/>
      <c r="AA87" s="652"/>
      <c r="AB87" s="652"/>
      <c r="AC87" s="652"/>
      <c r="AD87" s="652"/>
      <c r="AE87" s="650"/>
      <c r="AF87" s="620"/>
      <c r="AG87" s="650"/>
      <c r="AH87" s="620"/>
      <c r="AI87" s="620"/>
      <c r="AJ87" s="677"/>
      <c r="AK87" s="676"/>
      <c r="AL87" s="620"/>
      <c r="AM87" s="620"/>
      <c r="AN87" s="677"/>
      <c r="AO87" s="676"/>
      <c r="AP87" s="620"/>
      <c r="AQ87" s="620"/>
      <c r="AR87" s="677"/>
      <c r="AS87" s="676"/>
      <c r="AT87" s="620"/>
      <c r="AU87" s="620"/>
      <c r="AV87" s="677"/>
      <c r="AW87" s="676"/>
      <c r="AX87" s="620"/>
      <c r="AY87" s="620"/>
      <c r="AZ87" s="677"/>
      <c r="BA87" s="676"/>
      <c r="BB87" s="620"/>
      <c r="BC87" s="620"/>
      <c r="BD87" s="677"/>
      <c r="BE87" s="676"/>
      <c r="BF87" s="620"/>
      <c r="BG87" s="620"/>
      <c r="BH87" s="677"/>
      <c r="BI87" s="676"/>
      <c r="BJ87" s="620"/>
      <c r="BK87" s="620"/>
      <c r="BL87" s="677"/>
      <c r="BM87" s="676"/>
      <c r="BN87" s="620"/>
      <c r="BO87" s="620"/>
      <c r="BP87" s="677"/>
      <c r="BQ87" s="676"/>
      <c r="BR87" s="620"/>
      <c r="BS87" s="620"/>
      <c r="BT87" s="677"/>
      <c r="BU87" s="676"/>
      <c r="BV87" s="620"/>
      <c r="BW87" s="620"/>
      <c r="BX87" s="677"/>
      <c r="BY87" s="676"/>
      <c r="BZ87" s="620"/>
      <c r="CA87" s="620"/>
      <c r="CB87" s="677"/>
      <c r="CC87" s="676"/>
      <c r="CD87" s="620"/>
      <c r="CE87" s="620"/>
      <c r="CF87" s="677"/>
      <c r="CG87" s="676"/>
      <c r="CH87" s="620"/>
      <c r="CI87" s="620"/>
      <c r="CJ87" s="677"/>
      <c r="CK87" s="676"/>
      <c r="CL87" s="620"/>
      <c r="CM87" s="620"/>
      <c r="CN87" s="677"/>
      <c r="CO87" s="676"/>
      <c r="CP87" s="620"/>
      <c r="CQ87" s="620"/>
      <c r="CR87" s="677"/>
      <c r="CS87" s="676"/>
      <c r="CT87" s="620"/>
      <c r="CU87" s="620"/>
      <c r="CV87" s="677"/>
      <c r="CW87" s="676"/>
      <c r="CX87" s="620"/>
      <c r="CY87" s="620"/>
      <c r="CZ87" s="677"/>
      <c r="DA87" s="676"/>
      <c r="DB87" s="620"/>
      <c r="DC87" s="620"/>
      <c r="DD87" s="677"/>
      <c r="DE87" s="676"/>
      <c r="DF87" s="620"/>
      <c r="DG87" s="620"/>
      <c r="DH87" s="677"/>
      <c r="DI87" s="676"/>
      <c r="DJ87" s="620"/>
      <c r="DK87" s="620"/>
      <c r="DL87" s="677"/>
      <c r="DM87" s="676"/>
      <c r="DN87" s="620"/>
      <c r="DO87" s="620"/>
      <c r="DP87" s="677"/>
      <c r="DQ87" s="676"/>
      <c r="DR87" s="620"/>
      <c r="DS87" s="620"/>
      <c r="DT87" s="677"/>
      <c r="DU87" s="676"/>
      <c r="DV87" s="620"/>
      <c r="DW87" s="620"/>
      <c r="DX87" s="677"/>
      <c r="DY87" s="676"/>
      <c r="DZ87" s="620"/>
      <c r="EA87" s="620"/>
      <c r="EB87" s="677"/>
      <c r="EC87" s="676"/>
      <c r="ED87" s="620"/>
      <c r="EE87" s="620"/>
      <c r="EF87" s="677"/>
      <c r="EG87" s="676"/>
      <c r="EH87" s="620"/>
      <c r="EI87" s="620"/>
      <c r="EJ87" s="677"/>
      <c r="EK87" s="676"/>
      <c r="EL87" s="620"/>
      <c r="EM87" s="620"/>
      <c r="EN87" s="677"/>
      <c r="EO87" s="676"/>
      <c r="EP87" s="620"/>
      <c r="EQ87" s="620"/>
      <c r="ER87" s="677"/>
      <c r="ES87" s="676"/>
      <c r="ET87" s="620"/>
      <c r="EU87" s="620"/>
      <c r="EV87" s="677"/>
      <c r="EW87" s="676"/>
      <c r="EX87" s="620"/>
      <c r="EY87" s="620"/>
      <c r="EZ87" s="677"/>
      <c r="FA87" s="676"/>
      <c r="FB87" s="620"/>
      <c r="FC87" s="620"/>
      <c r="FD87" s="677"/>
      <c r="FE87" s="676"/>
      <c r="FF87" s="620"/>
      <c r="FG87" s="620"/>
      <c r="FH87" s="677"/>
      <c r="FI87" s="676"/>
      <c r="FJ87" s="620"/>
      <c r="FK87" s="620"/>
      <c r="FL87" s="677"/>
      <c r="FM87" s="676"/>
      <c r="FN87" s="620"/>
      <c r="FO87" s="620"/>
      <c r="FP87" s="677"/>
      <c r="FQ87" s="676"/>
      <c r="FR87" s="620"/>
      <c r="FS87" s="620"/>
      <c r="FT87" s="677"/>
      <c r="FU87" s="676"/>
      <c r="FV87" s="620"/>
      <c r="FW87" s="620"/>
      <c r="FX87" s="677"/>
      <c r="FY87" s="676"/>
      <c r="FZ87" s="620"/>
      <c r="GA87" s="620"/>
      <c r="GB87" s="677"/>
      <c r="GC87" s="676"/>
      <c r="GD87" s="620"/>
      <c r="GE87" s="620"/>
      <c r="GF87" s="677"/>
      <c r="GG87" s="676"/>
      <c r="GH87" s="620"/>
      <c r="GI87" s="620"/>
      <c r="GJ87" s="677"/>
      <c r="GK87" s="676"/>
      <c r="GL87" s="620"/>
      <c r="GM87" s="620"/>
      <c r="GN87" s="677"/>
      <c r="GO87" s="676"/>
      <c r="GP87" s="620"/>
      <c r="GQ87" s="620"/>
      <c r="GR87" s="677"/>
      <c r="GS87" s="676"/>
      <c r="GT87" s="620"/>
      <c r="GU87" s="620"/>
      <c r="GV87" s="677"/>
      <c r="GW87" s="676"/>
      <c r="GX87" s="620"/>
      <c r="GY87" s="620"/>
      <c r="GZ87" s="677"/>
      <c r="HA87" s="676"/>
      <c r="HB87" s="620"/>
      <c r="HC87" s="620"/>
      <c r="HD87" s="677"/>
      <c r="HE87" s="676"/>
      <c r="HF87" s="620"/>
      <c r="HG87" s="620"/>
      <c r="HH87" s="677"/>
      <c r="HI87" s="676"/>
      <c r="HJ87" s="620"/>
      <c r="HK87" s="620"/>
      <c r="HL87" s="677"/>
      <c r="HM87" s="676"/>
      <c r="HN87" s="620"/>
      <c r="HO87" s="620"/>
      <c r="HP87" s="677"/>
      <c r="HQ87" s="676"/>
      <c r="HR87" s="620"/>
      <c r="HS87" s="620"/>
      <c r="HT87" s="677"/>
      <c r="HU87" s="676"/>
      <c r="HV87" s="620"/>
      <c r="HW87" s="620"/>
      <c r="HX87" s="677"/>
      <c r="HY87" s="676"/>
      <c r="HZ87" s="620"/>
      <c r="IA87" s="620"/>
      <c r="IB87" s="677"/>
      <c r="IC87" s="676"/>
    </row>
    <row r="88" spans="1:237" ht="253.5" customHeight="1" x14ac:dyDescent="0.2">
      <c r="A88" s="655">
        <v>3</v>
      </c>
      <c r="B88" s="660" t="s">
        <v>443</v>
      </c>
      <c r="C88" s="637">
        <v>1</v>
      </c>
      <c r="D88" s="637" t="s">
        <v>60</v>
      </c>
      <c r="E88" s="636"/>
      <c r="F88" s="636"/>
      <c r="G88" s="636"/>
      <c r="H88" s="636"/>
      <c r="I88" s="636"/>
      <c r="J88" s="636"/>
      <c r="K88" s="636"/>
      <c r="L88" s="636"/>
      <c r="M88" s="650"/>
      <c r="N88" s="652"/>
      <c r="O88" s="652"/>
      <c r="P88" s="652"/>
      <c r="Q88" s="652"/>
      <c r="R88" s="652"/>
      <c r="S88" s="652"/>
      <c r="T88" s="652"/>
      <c r="U88" s="652"/>
      <c r="V88" s="652"/>
      <c r="W88" s="652"/>
      <c r="X88" s="652"/>
      <c r="Y88" s="650"/>
      <c r="Z88" s="620"/>
      <c r="AA88" s="652"/>
      <c r="AB88" s="652"/>
      <c r="AC88" s="652"/>
      <c r="AD88" s="652"/>
      <c r="AE88" s="650"/>
      <c r="AF88" s="620"/>
      <c r="AG88" s="650"/>
      <c r="AH88" s="620"/>
      <c r="AI88" s="620"/>
      <c r="AJ88" s="677"/>
      <c r="AK88" s="676"/>
      <c r="AL88" s="620"/>
      <c r="AM88" s="620"/>
      <c r="AN88" s="677"/>
      <c r="AO88" s="676"/>
      <c r="AP88" s="620"/>
      <c r="AQ88" s="620"/>
      <c r="AR88" s="677"/>
      <c r="AS88" s="676"/>
      <c r="AT88" s="620"/>
      <c r="AU88" s="620"/>
      <c r="AV88" s="677"/>
      <c r="AW88" s="676"/>
      <c r="AX88" s="620"/>
      <c r="AY88" s="620"/>
      <c r="AZ88" s="677"/>
      <c r="BA88" s="676"/>
      <c r="BB88" s="620"/>
      <c r="BC88" s="620"/>
      <c r="BD88" s="677"/>
      <c r="BE88" s="676"/>
      <c r="BF88" s="620"/>
      <c r="BG88" s="620"/>
      <c r="BH88" s="677"/>
      <c r="BI88" s="676"/>
      <c r="BJ88" s="620"/>
      <c r="BK88" s="620"/>
      <c r="BL88" s="677"/>
      <c r="BM88" s="676"/>
      <c r="BN88" s="620"/>
      <c r="BO88" s="620"/>
      <c r="BP88" s="677"/>
      <c r="BQ88" s="676"/>
      <c r="BR88" s="620"/>
      <c r="BS88" s="620"/>
      <c r="BT88" s="677"/>
      <c r="BU88" s="676"/>
      <c r="BV88" s="620"/>
      <c r="BW88" s="620"/>
      <c r="BX88" s="677"/>
      <c r="BY88" s="676"/>
      <c r="BZ88" s="620"/>
      <c r="CA88" s="620"/>
      <c r="CB88" s="677"/>
      <c r="CC88" s="676"/>
      <c r="CD88" s="620"/>
      <c r="CE88" s="620"/>
      <c r="CF88" s="677"/>
      <c r="CG88" s="676"/>
      <c r="CH88" s="620"/>
      <c r="CI88" s="620"/>
      <c r="CJ88" s="677"/>
      <c r="CK88" s="676"/>
      <c r="CL88" s="620"/>
      <c r="CM88" s="620"/>
      <c r="CN88" s="677"/>
      <c r="CO88" s="676"/>
      <c r="CP88" s="620"/>
      <c r="CQ88" s="620"/>
      <c r="CR88" s="677"/>
      <c r="CS88" s="676"/>
      <c r="CT88" s="620"/>
      <c r="CU88" s="620"/>
      <c r="CV88" s="677"/>
      <c r="CW88" s="676"/>
      <c r="CX88" s="620"/>
      <c r="CY88" s="620"/>
      <c r="CZ88" s="677"/>
      <c r="DA88" s="676"/>
      <c r="DB88" s="620"/>
      <c r="DC88" s="620"/>
      <c r="DD88" s="677"/>
      <c r="DE88" s="676"/>
      <c r="DF88" s="620"/>
      <c r="DG88" s="620"/>
      <c r="DH88" s="677"/>
      <c r="DI88" s="676"/>
      <c r="DJ88" s="620"/>
      <c r="DK88" s="620"/>
      <c r="DL88" s="677"/>
      <c r="DM88" s="676"/>
      <c r="DN88" s="620"/>
      <c r="DO88" s="620"/>
      <c r="DP88" s="677"/>
      <c r="DQ88" s="676"/>
      <c r="DR88" s="620"/>
      <c r="DS88" s="620"/>
      <c r="DT88" s="677"/>
      <c r="DU88" s="676"/>
      <c r="DV88" s="620"/>
      <c r="DW88" s="620"/>
      <c r="DX88" s="677"/>
      <c r="DY88" s="676"/>
      <c r="DZ88" s="620"/>
      <c r="EA88" s="620"/>
      <c r="EB88" s="677"/>
      <c r="EC88" s="676"/>
      <c r="ED88" s="620"/>
      <c r="EE88" s="620"/>
      <c r="EF88" s="677"/>
      <c r="EG88" s="676"/>
      <c r="EH88" s="620"/>
      <c r="EI88" s="620"/>
      <c r="EJ88" s="677"/>
      <c r="EK88" s="676"/>
      <c r="EL88" s="620"/>
      <c r="EM88" s="620"/>
      <c r="EN88" s="677"/>
      <c r="EO88" s="676"/>
      <c r="EP88" s="620"/>
      <c r="EQ88" s="620"/>
      <c r="ER88" s="677"/>
      <c r="ES88" s="676"/>
      <c r="ET88" s="620"/>
      <c r="EU88" s="620"/>
      <c r="EV88" s="677"/>
      <c r="EW88" s="676"/>
      <c r="EX88" s="620"/>
      <c r="EY88" s="620"/>
      <c r="EZ88" s="677"/>
      <c r="FA88" s="676"/>
      <c r="FB88" s="620"/>
      <c r="FC88" s="620"/>
      <c r="FD88" s="677"/>
      <c r="FE88" s="676"/>
      <c r="FF88" s="620"/>
      <c r="FG88" s="620"/>
      <c r="FH88" s="677"/>
      <c r="FI88" s="676"/>
      <c r="FJ88" s="620"/>
      <c r="FK88" s="620"/>
      <c r="FL88" s="677"/>
      <c r="FM88" s="676"/>
      <c r="FN88" s="620"/>
      <c r="FO88" s="620"/>
      <c r="FP88" s="677"/>
      <c r="FQ88" s="676"/>
      <c r="FR88" s="620"/>
      <c r="FS88" s="620"/>
      <c r="FT88" s="677"/>
      <c r="FU88" s="676"/>
      <c r="FV88" s="620"/>
      <c r="FW88" s="620"/>
      <c r="FX88" s="677"/>
      <c r="FY88" s="676"/>
      <c r="FZ88" s="620"/>
      <c r="GA88" s="620"/>
      <c r="GB88" s="677"/>
      <c r="GC88" s="676"/>
      <c r="GD88" s="620"/>
      <c r="GE88" s="620"/>
      <c r="GF88" s="677"/>
      <c r="GG88" s="676"/>
      <c r="GH88" s="620"/>
      <c r="GI88" s="620"/>
      <c r="GJ88" s="677"/>
      <c r="GK88" s="676"/>
      <c r="GL88" s="620"/>
      <c r="GM88" s="620"/>
      <c r="GN88" s="677"/>
      <c r="GO88" s="676"/>
      <c r="GP88" s="620"/>
      <c r="GQ88" s="620"/>
      <c r="GR88" s="677"/>
      <c r="GS88" s="676"/>
      <c r="GT88" s="620"/>
      <c r="GU88" s="620"/>
      <c r="GV88" s="677"/>
      <c r="GW88" s="676"/>
      <c r="GX88" s="620"/>
      <c r="GY88" s="620"/>
      <c r="GZ88" s="677"/>
      <c r="HA88" s="676"/>
      <c r="HB88" s="620"/>
      <c r="HC88" s="620"/>
      <c r="HD88" s="677"/>
      <c r="HE88" s="676"/>
      <c r="HF88" s="620"/>
      <c r="HG88" s="620"/>
      <c r="HH88" s="677"/>
      <c r="HI88" s="676"/>
      <c r="HJ88" s="620"/>
      <c r="HK88" s="620"/>
      <c r="HL88" s="677"/>
      <c r="HM88" s="676"/>
      <c r="HN88" s="620"/>
      <c r="HO88" s="620"/>
      <c r="HP88" s="677"/>
      <c r="HQ88" s="676"/>
      <c r="HR88" s="620"/>
      <c r="HS88" s="620"/>
      <c r="HT88" s="677"/>
      <c r="HU88" s="676"/>
      <c r="HV88" s="620"/>
      <c r="HW88" s="620"/>
      <c r="HX88" s="677"/>
      <c r="HY88" s="676"/>
      <c r="HZ88" s="620"/>
      <c r="IA88" s="620"/>
      <c r="IB88" s="677"/>
      <c r="IC88" s="676"/>
    </row>
    <row r="89" spans="1:237" ht="14.45" customHeight="1" x14ac:dyDescent="0.2">
      <c r="A89" s="655">
        <v>4</v>
      </c>
      <c r="B89" s="660" t="s">
        <v>444</v>
      </c>
      <c r="C89" s="637">
        <v>1</v>
      </c>
      <c r="D89" s="637" t="s">
        <v>60</v>
      </c>
      <c r="E89" s="636"/>
      <c r="F89" s="636"/>
      <c r="G89" s="636"/>
      <c r="H89" s="636"/>
      <c r="I89" s="636"/>
      <c r="J89" s="636"/>
      <c r="K89" s="636"/>
      <c r="L89" s="636"/>
      <c r="M89" s="619"/>
      <c r="N89" s="620"/>
      <c r="O89" s="620"/>
      <c r="P89" s="620"/>
      <c r="Q89" s="619"/>
      <c r="R89" s="620"/>
      <c r="S89" s="620"/>
      <c r="T89" s="620"/>
      <c r="U89" s="619"/>
      <c r="V89" s="620"/>
      <c r="W89" s="620"/>
      <c r="X89" s="620"/>
      <c r="Y89" s="619"/>
      <c r="Z89" s="620"/>
      <c r="AA89" s="620"/>
      <c r="AB89" s="620"/>
      <c r="AC89" s="619"/>
      <c r="AD89" s="620"/>
      <c r="AE89" s="620"/>
      <c r="AF89" s="620"/>
      <c r="AG89" s="619"/>
      <c r="AH89" s="620"/>
      <c r="AI89" s="620"/>
      <c r="AJ89" s="620"/>
      <c r="AK89" s="619"/>
      <c r="AL89" s="620"/>
      <c r="AM89" s="620"/>
      <c r="AN89" s="620"/>
      <c r="AO89" s="619"/>
      <c r="AP89" s="620"/>
      <c r="AQ89" s="620"/>
      <c r="AR89" s="620"/>
      <c r="AS89" s="619"/>
      <c r="AT89" s="620"/>
      <c r="AU89" s="620"/>
      <c r="AV89" s="620"/>
      <c r="AW89" s="619"/>
      <c r="AX89" s="620"/>
      <c r="AY89" s="620"/>
      <c r="AZ89" s="620"/>
      <c r="BA89" s="619"/>
      <c r="BB89" s="620"/>
      <c r="BC89" s="620"/>
      <c r="BD89" s="620"/>
      <c r="BE89" s="619"/>
      <c r="BF89" s="620"/>
      <c r="BG89" s="620"/>
      <c r="BH89" s="620"/>
      <c r="BI89" s="619"/>
      <c r="BJ89" s="620"/>
      <c r="BK89" s="620"/>
      <c r="BL89" s="620"/>
      <c r="BM89" s="619"/>
      <c r="BN89" s="620"/>
      <c r="BO89" s="620"/>
      <c r="BP89" s="620"/>
      <c r="BQ89" s="619"/>
      <c r="BR89" s="620"/>
      <c r="BS89" s="620"/>
      <c r="BT89" s="620"/>
      <c r="BU89" s="619"/>
      <c r="BV89" s="620"/>
      <c r="BW89" s="620"/>
      <c r="BX89" s="620"/>
      <c r="BY89" s="619"/>
      <c r="BZ89" s="620"/>
      <c r="CA89" s="620"/>
      <c r="CB89" s="620"/>
      <c r="CC89" s="619"/>
      <c r="CD89" s="620"/>
      <c r="CE89" s="620"/>
      <c r="CF89" s="620"/>
      <c r="CG89" s="619"/>
      <c r="CH89" s="620"/>
      <c r="CI89" s="620"/>
      <c r="CJ89" s="620"/>
      <c r="CK89" s="619"/>
      <c r="CL89" s="620"/>
      <c r="CM89" s="620"/>
      <c r="CN89" s="620"/>
      <c r="CO89" s="619"/>
      <c r="CP89" s="620"/>
      <c r="CQ89" s="620"/>
      <c r="CR89" s="620"/>
      <c r="CS89" s="619"/>
      <c r="CT89" s="620"/>
      <c r="CU89" s="620"/>
      <c r="CV89" s="620"/>
      <c r="CW89" s="619"/>
      <c r="CX89" s="620"/>
      <c r="CY89" s="620"/>
      <c r="CZ89" s="620"/>
      <c r="DA89" s="619"/>
      <c r="DB89" s="620"/>
      <c r="DC89" s="620"/>
      <c r="DD89" s="620"/>
      <c r="DE89" s="619"/>
      <c r="DF89" s="620"/>
      <c r="DG89" s="620"/>
      <c r="DH89" s="620"/>
      <c r="DI89" s="619"/>
      <c r="DJ89" s="620"/>
      <c r="DK89" s="620"/>
      <c r="DL89" s="620"/>
      <c r="DM89" s="619"/>
      <c r="DN89" s="620"/>
      <c r="DO89" s="620"/>
      <c r="DP89" s="620"/>
      <c r="DQ89" s="619"/>
      <c r="DR89" s="620"/>
      <c r="DS89" s="620"/>
      <c r="DT89" s="620"/>
      <c r="DU89" s="619"/>
      <c r="DV89" s="620"/>
      <c r="DW89" s="620"/>
      <c r="DX89" s="620"/>
      <c r="DY89" s="619"/>
      <c r="DZ89" s="620"/>
      <c r="EA89" s="620"/>
      <c r="EB89" s="620"/>
      <c r="EC89" s="619"/>
      <c r="ED89" s="620"/>
      <c r="EE89" s="620"/>
      <c r="EF89" s="620"/>
      <c r="EG89" s="619"/>
      <c r="EH89" s="620"/>
      <c r="EI89" s="620"/>
      <c r="EJ89" s="620"/>
      <c r="EK89" s="619"/>
      <c r="EL89" s="620"/>
      <c r="EM89" s="620"/>
      <c r="EN89" s="620"/>
      <c r="EO89" s="619"/>
      <c r="EP89" s="620"/>
      <c r="EQ89" s="620"/>
      <c r="ER89" s="620"/>
      <c r="ES89" s="619" t="s">
        <v>576</v>
      </c>
      <c r="ET89" s="620"/>
      <c r="EU89" s="620"/>
      <c r="EV89" s="620"/>
      <c r="EW89" s="619" t="s">
        <v>576</v>
      </c>
      <c r="EX89" s="620"/>
      <c r="EY89" s="620"/>
      <c r="EZ89" s="620"/>
      <c r="FA89" s="619" t="s">
        <v>576</v>
      </c>
      <c r="FB89" s="620"/>
      <c r="FC89" s="620"/>
      <c r="FD89" s="620"/>
      <c r="FE89" s="619" t="s">
        <v>576</v>
      </c>
      <c r="FF89" s="620"/>
      <c r="FG89" s="620"/>
      <c r="FH89" s="620"/>
      <c r="FI89" s="619" t="s">
        <v>576</v>
      </c>
      <c r="FJ89" s="620"/>
      <c r="FK89" s="620"/>
      <c r="FL89" s="620"/>
      <c r="FM89" s="619" t="s">
        <v>576</v>
      </c>
      <c r="FN89" s="620"/>
      <c r="FO89" s="620"/>
      <c r="FP89" s="620"/>
      <c r="FQ89" s="619" t="s">
        <v>576</v>
      </c>
      <c r="FR89" s="620"/>
      <c r="FS89" s="620"/>
      <c r="FT89" s="620"/>
      <c r="FU89" s="619" t="s">
        <v>576</v>
      </c>
      <c r="FV89" s="620"/>
      <c r="FW89" s="620"/>
      <c r="FX89" s="620"/>
      <c r="FY89" s="619" t="s">
        <v>576</v>
      </c>
      <c r="FZ89" s="620"/>
      <c r="GA89" s="620"/>
      <c r="GB89" s="620"/>
      <c r="GC89" s="619" t="s">
        <v>576</v>
      </c>
      <c r="GD89" s="620"/>
      <c r="GE89" s="620"/>
      <c r="GF89" s="620"/>
      <c r="GG89" s="619" t="s">
        <v>576</v>
      </c>
      <c r="GH89" s="620"/>
      <c r="GI89" s="620"/>
      <c r="GJ89" s="620"/>
      <c r="GK89" s="619" t="s">
        <v>576</v>
      </c>
      <c r="GL89" s="620"/>
      <c r="GM89" s="620"/>
      <c r="GN89" s="620"/>
      <c r="GO89" s="619" t="s">
        <v>576</v>
      </c>
      <c r="GP89" s="620"/>
      <c r="GQ89" s="620"/>
      <c r="GR89" s="620"/>
      <c r="GS89" s="619" t="s">
        <v>576</v>
      </c>
      <c r="GT89" s="620"/>
      <c r="GU89" s="620"/>
      <c r="GV89" s="620"/>
      <c r="GW89" s="619" t="s">
        <v>576</v>
      </c>
      <c r="GX89" s="620"/>
      <c r="GY89" s="620"/>
      <c r="GZ89" s="620"/>
      <c r="HA89" s="619" t="s">
        <v>576</v>
      </c>
      <c r="HB89" s="620"/>
      <c r="HC89" s="620"/>
      <c r="HD89" s="620"/>
      <c r="HE89" s="619" t="s">
        <v>576</v>
      </c>
      <c r="HF89" s="620"/>
      <c r="HG89" s="620"/>
      <c r="HH89" s="620"/>
      <c r="HI89" s="619" t="s">
        <v>576</v>
      </c>
      <c r="HJ89" s="620"/>
      <c r="HK89" s="620"/>
      <c r="HL89" s="620"/>
      <c r="HM89" s="619" t="s">
        <v>576</v>
      </c>
      <c r="HN89" s="620"/>
      <c r="HO89" s="620"/>
      <c r="HP89" s="620"/>
      <c r="HQ89" s="619" t="s">
        <v>576</v>
      </c>
      <c r="HR89" s="620"/>
      <c r="HS89" s="620"/>
      <c r="HT89" s="620"/>
      <c r="HU89" s="619" t="s">
        <v>576</v>
      </c>
      <c r="HV89" s="620"/>
      <c r="HW89" s="620"/>
      <c r="HX89" s="620"/>
      <c r="HY89" s="619" t="s">
        <v>576</v>
      </c>
      <c r="HZ89" s="620"/>
      <c r="IA89" s="620"/>
      <c r="IB89" s="620"/>
      <c r="IC89" s="619" t="s">
        <v>576</v>
      </c>
    </row>
    <row r="90" spans="1:237" ht="20.100000000000001" customHeight="1" x14ac:dyDescent="0.2">
      <c r="A90" s="655">
        <v>5</v>
      </c>
      <c r="B90" s="660" t="s">
        <v>445</v>
      </c>
      <c r="C90" s="637">
        <v>1</v>
      </c>
      <c r="D90" s="637" t="s">
        <v>60</v>
      </c>
      <c r="E90" s="636"/>
      <c r="F90" s="636"/>
      <c r="G90" s="636"/>
      <c r="H90" s="636"/>
      <c r="I90" s="636"/>
      <c r="J90" s="636"/>
      <c r="K90" s="636"/>
      <c r="L90" s="636"/>
      <c r="M90" s="868"/>
      <c r="N90" s="618"/>
      <c r="O90" s="868"/>
      <c r="P90" s="618"/>
      <c r="Q90" s="868"/>
      <c r="R90" s="618"/>
      <c r="S90" s="868"/>
      <c r="T90" s="618"/>
      <c r="U90" s="868"/>
      <c r="V90" s="618"/>
      <c r="W90" s="618"/>
      <c r="X90" s="868"/>
      <c r="Y90" s="867"/>
      <c r="Z90" s="620"/>
      <c r="AA90" s="618"/>
      <c r="AB90" s="618"/>
      <c r="AC90" s="618"/>
      <c r="AD90" s="868"/>
      <c r="AE90" s="867"/>
      <c r="AF90" s="620"/>
      <c r="AG90" s="868"/>
    </row>
    <row r="91" spans="1:237" ht="20.100000000000001" customHeight="1" x14ac:dyDescent="0.2">
      <c r="A91" s="655"/>
      <c r="B91" s="660"/>
      <c r="C91" s="637"/>
      <c r="D91" s="637"/>
      <c r="E91" s="636"/>
      <c r="F91" s="636"/>
      <c r="G91" s="636"/>
      <c r="H91" s="636"/>
      <c r="I91" s="636"/>
      <c r="J91" s="636"/>
      <c r="K91" s="636"/>
      <c r="L91" s="636"/>
      <c r="M91" s="871"/>
      <c r="N91" s="651"/>
      <c r="O91" s="871"/>
      <c r="P91" s="651"/>
      <c r="Q91" s="868"/>
      <c r="R91" s="651"/>
      <c r="S91" s="868"/>
      <c r="T91" s="651"/>
      <c r="U91" s="871"/>
      <c r="V91" s="651"/>
      <c r="W91" s="651"/>
      <c r="X91" s="868"/>
      <c r="Y91" s="867"/>
      <c r="Z91" s="620"/>
      <c r="AA91" s="651"/>
      <c r="AB91" s="651"/>
      <c r="AC91" s="651"/>
      <c r="AD91" s="868"/>
      <c r="AE91" s="867"/>
      <c r="AF91" s="620"/>
      <c r="AG91" s="868"/>
    </row>
    <row r="92" spans="1:237" ht="219.75" customHeight="1" x14ac:dyDescent="0.2">
      <c r="A92" s="637"/>
      <c r="B92" s="638" t="s">
        <v>577</v>
      </c>
      <c r="C92" s="637"/>
      <c r="D92" s="637"/>
      <c r="E92" s="639"/>
      <c r="F92" s="639"/>
      <c r="G92" s="636"/>
      <c r="H92" s="639"/>
      <c r="I92" s="639"/>
      <c r="J92" s="636"/>
      <c r="K92" s="636"/>
      <c r="L92" s="636"/>
      <c r="M92" s="650"/>
      <c r="N92" s="618"/>
      <c r="O92" s="618"/>
      <c r="T92" s="618"/>
      <c r="U92" s="618"/>
      <c r="V92" s="650"/>
      <c r="W92" s="618"/>
      <c r="X92" s="618"/>
    </row>
    <row r="93" spans="1:237" ht="39.950000000000003" customHeight="1" x14ac:dyDescent="0.2">
      <c r="A93" s="874"/>
      <c r="B93" s="863" t="s">
        <v>446</v>
      </c>
      <c r="C93" s="874"/>
      <c r="D93" s="874"/>
      <c r="E93" s="874"/>
      <c r="F93" s="874"/>
      <c r="G93" s="872"/>
      <c r="H93" s="874"/>
      <c r="I93" s="874"/>
      <c r="J93" s="636"/>
      <c r="K93" s="636"/>
      <c r="L93" s="636"/>
      <c r="M93" s="650"/>
      <c r="N93" s="652"/>
      <c r="O93" s="652"/>
      <c r="P93" s="652"/>
      <c r="Q93" s="652"/>
      <c r="R93" s="652"/>
      <c r="S93" s="652"/>
      <c r="T93" s="652"/>
      <c r="U93" s="652"/>
      <c r="V93" s="652"/>
      <c r="W93" s="652"/>
      <c r="X93" s="652"/>
      <c r="Y93" s="650"/>
      <c r="Z93" s="620"/>
      <c r="AA93" s="652"/>
      <c r="AB93" s="652"/>
      <c r="AC93" s="652"/>
      <c r="AD93" s="652"/>
      <c r="AE93" s="650"/>
      <c r="AF93" s="620"/>
      <c r="AG93" s="650"/>
    </row>
    <row r="94" spans="1:237" ht="39.950000000000003" customHeight="1" x14ac:dyDescent="0.2">
      <c r="A94" s="875"/>
      <c r="B94" s="864"/>
      <c r="C94" s="875"/>
      <c r="D94" s="875"/>
      <c r="E94" s="875"/>
      <c r="F94" s="875"/>
      <c r="G94" s="873"/>
      <c r="H94" s="875"/>
      <c r="I94" s="875"/>
      <c r="J94" s="636"/>
      <c r="K94" s="636"/>
      <c r="L94" s="636"/>
      <c r="M94" s="650"/>
      <c r="N94" s="652"/>
      <c r="O94" s="652"/>
      <c r="P94" s="652"/>
      <c r="Q94" s="652"/>
      <c r="R94" s="652"/>
      <c r="S94" s="652"/>
      <c r="T94" s="652"/>
      <c r="U94" s="652"/>
      <c r="V94" s="652"/>
      <c r="W94" s="652"/>
      <c r="X94" s="652"/>
      <c r="Y94" s="650"/>
      <c r="Z94" s="620"/>
      <c r="AA94" s="652"/>
      <c r="AB94" s="652"/>
      <c r="AC94" s="652"/>
      <c r="AD94" s="652"/>
      <c r="AE94" s="650"/>
      <c r="AF94" s="620"/>
      <c r="AG94" s="650"/>
    </row>
    <row r="95" spans="1:237" ht="39.950000000000003" customHeight="1" x14ac:dyDescent="0.2">
      <c r="A95" s="637"/>
      <c r="B95" s="660" t="s">
        <v>578</v>
      </c>
      <c r="C95" s="659"/>
      <c r="D95" s="637"/>
      <c r="E95" s="636"/>
      <c r="F95" s="636"/>
      <c r="G95" s="636"/>
      <c r="H95" s="636"/>
      <c r="I95" s="636"/>
      <c r="J95" s="636"/>
      <c r="K95" s="636"/>
      <c r="L95" s="636"/>
      <c r="M95" s="650"/>
      <c r="N95" s="652"/>
      <c r="O95" s="652"/>
      <c r="P95" s="652"/>
      <c r="Q95" s="652"/>
      <c r="R95" s="652"/>
      <c r="S95" s="652"/>
      <c r="T95" s="652"/>
      <c r="U95" s="652"/>
      <c r="V95" s="652"/>
      <c r="W95" s="652"/>
      <c r="X95" s="652"/>
      <c r="Y95" s="650"/>
      <c r="Z95" s="620"/>
      <c r="AA95" s="652"/>
      <c r="AB95" s="652"/>
      <c r="AC95" s="652"/>
      <c r="AD95" s="652"/>
      <c r="AE95" s="650"/>
      <c r="AF95" s="620"/>
      <c r="AG95" s="650"/>
    </row>
    <row r="96" spans="1:237" ht="39.950000000000003" customHeight="1" x14ac:dyDescent="0.2">
      <c r="A96" s="637">
        <v>1</v>
      </c>
      <c r="B96" s="660" t="s">
        <v>447</v>
      </c>
      <c r="C96" s="659">
        <v>1</v>
      </c>
      <c r="D96" s="637" t="s">
        <v>60</v>
      </c>
      <c r="E96" s="636"/>
      <c r="F96" s="636"/>
      <c r="G96" s="636"/>
      <c r="H96" s="636"/>
      <c r="I96" s="636"/>
      <c r="J96" s="636"/>
      <c r="K96" s="636"/>
      <c r="L96" s="636"/>
      <c r="M96" s="650"/>
      <c r="N96" s="652"/>
      <c r="O96" s="652"/>
      <c r="P96" s="652"/>
      <c r="Q96" s="652"/>
      <c r="R96" s="652"/>
      <c r="S96" s="652"/>
      <c r="T96" s="652"/>
      <c r="U96" s="652"/>
      <c r="V96" s="652"/>
      <c r="W96" s="652"/>
      <c r="X96" s="652"/>
      <c r="Y96" s="650"/>
      <c r="Z96" s="620"/>
      <c r="AA96" s="652"/>
      <c r="AB96" s="652"/>
      <c r="AC96" s="652"/>
      <c r="AD96" s="652"/>
      <c r="AE96" s="650"/>
      <c r="AF96" s="620"/>
      <c r="AG96" s="650"/>
    </row>
    <row r="97" spans="1:237" ht="39.950000000000003" customHeight="1" x14ac:dyDescent="0.2">
      <c r="A97" s="637">
        <v>2</v>
      </c>
      <c r="B97" s="660" t="s">
        <v>448</v>
      </c>
      <c r="C97" s="659">
        <v>6</v>
      </c>
      <c r="D97" s="637" t="s">
        <v>60</v>
      </c>
      <c r="E97" s="636"/>
      <c r="F97" s="636"/>
      <c r="G97" s="636"/>
      <c r="H97" s="636"/>
      <c r="I97" s="636"/>
      <c r="J97" s="636"/>
      <c r="K97" s="636"/>
      <c r="L97" s="636"/>
      <c r="M97" s="650"/>
      <c r="N97" s="652"/>
      <c r="O97" s="652"/>
      <c r="P97" s="652"/>
      <c r="Q97" s="652"/>
      <c r="R97" s="652"/>
      <c r="S97" s="652"/>
      <c r="T97" s="652"/>
      <c r="U97" s="652"/>
      <c r="V97" s="652"/>
      <c r="W97" s="652"/>
      <c r="X97" s="652"/>
      <c r="Y97" s="650"/>
      <c r="Z97" s="620"/>
      <c r="AA97" s="652"/>
      <c r="AB97" s="652"/>
      <c r="AC97" s="652"/>
      <c r="AD97" s="652"/>
      <c r="AE97" s="650"/>
      <c r="AF97" s="620"/>
      <c r="AG97" s="650"/>
    </row>
    <row r="98" spans="1:237" ht="39.950000000000003" customHeight="1" x14ac:dyDescent="0.2">
      <c r="A98" s="637">
        <v>3</v>
      </c>
      <c r="B98" s="660" t="s">
        <v>449</v>
      </c>
      <c r="C98" s="659">
        <v>1</v>
      </c>
      <c r="D98" s="637" t="s">
        <v>60</v>
      </c>
      <c r="E98" s="636"/>
      <c r="F98" s="636" t="s">
        <v>81</v>
      </c>
      <c r="G98" s="636"/>
      <c r="H98" s="636" t="s">
        <v>81</v>
      </c>
      <c r="I98" s="636" t="s">
        <v>81</v>
      </c>
      <c r="J98" s="639"/>
      <c r="K98" s="639"/>
      <c r="L98" s="639"/>
      <c r="M98" s="650"/>
      <c r="N98" s="652"/>
      <c r="O98" s="652"/>
      <c r="P98" s="652"/>
      <c r="Q98" s="652"/>
      <c r="R98" s="652"/>
      <c r="S98" s="652"/>
      <c r="T98" s="652"/>
      <c r="U98" s="652"/>
      <c r="V98" s="652"/>
      <c r="W98" s="652"/>
      <c r="X98" s="652"/>
      <c r="Y98" s="650"/>
      <c r="Z98" s="620"/>
      <c r="AA98" s="652"/>
      <c r="AB98" s="652"/>
      <c r="AC98" s="652"/>
      <c r="AD98" s="652"/>
      <c r="AE98" s="650"/>
      <c r="AF98" s="620"/>
      <c r="AG98" s="650"/>
    </row>
    <row r="99" spans="1:237" ht="39.950000000000003" customHeight="1" x14ac:dyDescent="0.2">
      <c r="A99" s="637">
        <v>4</v>
      </c>
      <c r="B99" s="660" t="s">
        <v>450</v>
      </c>
      <c r="C99" s="659">
        <v>1</v>
      </c>
      <c r="D99" s="637" t="s">
        <v>60</v>
      </c>
      <c r="E99" s="636"/>
      <c r="F99" s="636"/>
      <c r="G99" s="636"/>
      <c r="H99" s="636"/>
      <c r="I99" s="636"/>
      <c r="J99" s="874"/>
      <c r="K99" s="874"/>
      <c r="L99" s="874"/>
      <c r="M99" s="650"/>
      <c r="N99" s="652"/>
      <c r="O99" s="652"/>
      <c r="P99" s="652"/>
      <c r="Q99" s="652"/>
      <c r="R99" s="652"/>
      <c r="S99" s="652"/>
      <c r="T99" s="652"/>
      <c r="U99" s="652"/>
      <c r="V99" s="652"/>
      <c r="W99" s="652"/>
      <c r="X99" s="652"/>
      <c r="Y99" s="650"/>
      <c r="Z99" s="620"/>
      <c r="AA99" s="652"/>
      <c r="AB99" s="652"/>
      <c r="AC99" s="652"/>
      <c r="AD99" s="652"/>
      <c r="AE99" s="650"/>
      <c r="AF99" s="620"/>
      <c r="AG99" s="650"/>
    </row>
    <row r="100" spans="1:237" ht="39.950000000000003" customHeight="1" x14ac:dyDescent="0.2">
      <c r="A100" s="637">
        <v>5</v>
      </c>
      <c r="B100" s="660" t="s">
        <v>451</v>
      </c>
      <c r="C100" s="659">
        <v>47</v>
      </c>
      <c r="D100" s="637" t="s">
        <v>60</v>
      </c>
      <c r="E100" s="636"/>
      <c r="F100" s="636"/>
      <c r="G100" s="636"/>
      <c r="H100" s="636"/>
      <c r="I100" s="636"/>
      <c r="J100" s="875"/>
      <c r="K100" s="875"/>
      <c r="L100" s="875"/>
      <c r="M100" s="650"/>
      <c r="N100" s="652"/>
      <c r="O100" s="652"/>
      <c r="P100" s="652"/>
      <c r="Q100" s="652"/>
      <c r="R100" s="652"/>
      <c r="S100" s="652"/>
      <c r="T100" s="652"/>
      <c r="U100" s="652"/>
      <c r="V100" s="652"/>
      <c r="W100" s="652"/>
      <c r="X100" s="652"/>
      <c r="Y100" s="650"/>
      <c r="Z100" s="620"/>
      <c r="AA100" s="652"/>
      <c r="AB100" s="652"/>
      <c r="AC100" s="652"/>
      <c r="AD100" s="652"/>
      <c r="AE100" s="650"/>
      <c r="AF100" s="620"/>
      <c r="AG100" s="650"/>
    </row>
    <row r="101" spans="1:237" ht="39.950000000000003" customHeight="1" x14ac:dyDescent="0.2">
      <c r="A101" s="637">
        <v>6</v>
      </c>
      <c r="B101" s="660" t="s">
        <v>452</v>
      </c>
      <c r="C101" s="659">
        <v>10</v>
      </c>
      <c r="D101" s="637" t="s">
        <v>60</v>
      </c>
      <c r="E101" s="636"/>
      <c r="F101" s="636"/>
      <c r="G101" s="636"/>
      <c r="H101" s="636"/>
      <c r="I101" s="636"/>
      <c r="J101" s="636"/>
      <c r="K101" s="636"/>
      <c r="L101" s="636"/>
      <c r="M101" s="650"/>
      <c r="N101" s="652"/>
      <c r="O101" s="652"/>
      <c r="P101" s="652"/>
      <c r="Q101" s="652"/>
      <c r="R101" s="652"/>
      <c r="S101" s="652"/>
      <c r="T101" s="652"/>
      <c r="U101" s="652"/>
      <c r="V101" s="652"/>
      <c r="W101" s="652"/>
      <c r="X101" s="652"/>
      <c r="Y101" s="650"/>
      <c r="Z101" s="620"/>
      <c r="AA101" s="652"/>
      <c r="AB101" s="652"/>
      <c r="AC101" s="652"/>
      <c r="AD101" s="652"/>
      <c r="AE101" s="650"/>
      <c r="AF101" s="620"/>
      <c r="AG101" s="650"/>
    </row>
    <row r="102" spans="1:237" ht="39.950000000000003" customHeight="1" x14ac:dyDescent="0.2">
      <c r="A102" s="637">
        <v>7</v>
      </c>
      <c r="B102" s="660" t="s">
        <v>453</v>
      </c>
      <c r="C102" s="659">
        <v>4</v>
      </c>
      <c r="D102" s="637" t="s">
        <v>60</v>
      </c>
      <c r="E102" s="636"/>
      <c r="F102" s="636"/>
      <c r="G102" s="636"/>
      <c r="H102" s="636"/>
      <c r="I102" s="636"/>
      <c r="J102" s="636"/>
      <c r="K102" s="636"/>
      <c r="L102" s="636"/>
      <c r="M102" s="650"/>
      <c r="N102" s="652"/>
      <c r="O102" s="652"/>
      <c r="P102" s="652"/>
      <c r="Q102" s="652"/>
      <c r="R102" s="652"/>
      <c r="S102" s="652"/>
      <c r="T102" s="652"/>
      <c r="U102" s="652"/>
      <c r="V102" s="652"/>
      <c r="W102" s="652"/>
      <c r="X102" s="652"/>
      <c r="Y102" s="650"/>
      <c r="Z102" s="620"/>
      <c r="AA102" s="652"/>
      <c r="AB102" s="652"/>
      <c r="AC102" s="652"/>
      <c r="AD102" s="652"/>
      <c r="AE102" s="650"/>
      <c r="AF102" s="620"/>
      <c r="AG102" s="650"/>
    </row>
    <row r="103" spans="1:237" ht="39.950000000000003" customHeight="1" x14ac:dyDescent="0.2">
      <c r="A103" s="637">
        <v>8</v>
      </c>
      <c r="B103" s="660" t="s">
        <v>454</v>
      </c>
      <c r="C103" s="659">
        <v>8</v>
      </c>
      <c r="D103" s="637" t="s">
        <v>60</v>
      </c>
      <c r="E103" s="636"/>
      <c r="F103" s="636"/>
      <c r="G103" s="636"/>
      <c r="H103" s="636"/>
      <c r="I103" s="636"/>
      <c r="J103" s="636"/>
      <c r="K103" s="636"/>
      <c r="L103" s="636"/>
      <c r="M103" s="650"/>
      <c r="N103" s="652"/>
      <c r="O103" s="652"/>
      <c r="P103" s="652"/>
      <c r="Q103" s="652"/>
      <c r="R103" s="652"/>
      <c r="S103" s="652"/>
      <c r="T103" s="652"/>
      <c r="U103" s="652"/>
      <c r="V103" s="652"/>
      <c r="W103" s="652"/>
      <c r="X103" s="652"/>
      <c r="Y103" s="650"/>
      <c r="Z103" s="620"/>
      <c r="AA103" s="652"/>
      <c r="AB103" s="652"/>
      <c r="AC103" s="652"/>
      <c r="AD103" s="652"/>
      <c r="AE103" s="650"/>
      <c r="AF103" s="620"/>
      <c r="AG103" s="650"/>
    </row>
    <row r="104" spans="1:237" ht="39.950000000000003" customHeight="1" x14ac:dyDescent="0.2">
      <c r="A104" s="637">
        <v>9</v>
      </c>
      <c r="B104" s="660" t="s">
        <v>455</v>
      </c>
      <c r="C104" s="659">
        <v>5</v>
      </c>
      <c r="D104" s="637" t="s">
        <v>60</v>
      </c>
      <c r="E104" s="636"/>
      <c r="F104" s="636"/>
      <c r="G104" s="636"/>
      <c r="H104" s="636"/>
      <c r="I104" s="636"/>
      <c r="J104" s="636"/>
      <c r="K104" s="636"/>
      <c r="L104" s="636"/>
      <c r="M104" s="650"/>
      <c r="N104" s="652"/>
      <c r="O104" s="652"/>
      <c r="P104" s="652"/>
      <c r="Q104" s="652"/>
      <c r="R104" s="652"/>
      <c r="S104" s="652"/>
      <c r="T104" s="652"/>
      <c r="U104" s="652"/>
      <c r="V104" s="652"/>
      <c r="W104" s="652"/>
      <c r="X104" s="652"/>
      <c r="Y104" s="650"/>
      <c r="Z104" s="620"/>
      <c r="AA104" s="652"/>
      <c r="AB104" s="652"/>
      <c r="AC104" s="652"/>
      <c r="AD104" s="652"/>
      <c r="AE104" s="650"/>
      <c r="AF104" s="620"/>
      <c r="AG104" s="650"/>
    </row>
    <row r="105" spans="1:237" ht="39.950000000000003" customHeight="1" x14ac:dyDescent="0.2">
      <c r="A105" s="637">
        <v>10</v>
      </c>
      <c r="B105" s="660" t="s">
        <v>456</v>
      </c>
      <c r="C105" s="659">
        <v>6</v>
      </c>
      <c r="D105" s="637" t="s">
        <v>60</v>
      </c>
      <c r="E105" s="636"/>
      <c r="F105" s="636"/>
      <c r="G105" s="636"/>
      <c r="H105" s="636"/>
      <c r="I105" s="636"/>
      <c r="J105" s="636"/>
      <c r="K105" s="636"/>
      <c r="L105" s="636"/>
      <c r="M105" s="650"/>
      <c r="N105" s="652"/>
      <c r="O105" s="652"/>
      <c r="P105" s="652"/>
      <c r="Q105" s="652"/>
      <c r="R105" s="652"/>
      <c r="S105" s="652"/>
      <c r="T105" s="652"/>
      <c r="U105" s="652"/>
      <c r="V105" s="652"/>
      <c r="W105" s="652"/>
      <c r="X105" s="652"/>
      <c r="Y105" s="650"/>
      <c r="Z105" s="620"/>
      <c r="AA105" s="652"/>
      <c r="AB105" s="652"/>
      <c r="AC105" s="652"/>
      <c r="AD105" s="652"/>
      <c r="AE105" s="650"/>
      <c r="AF105" s="620"/>
      <c r="AG105" s="650"/>
    </row>
    <row r="106" spans="1:237" ht="39.950000000000003" customHeight="1" x14ac:dyDescent="0.2">
      <c r="A106" s="637">
        <v>11</v>
      </c>
      <c r="B106" s="660" t="s">
        <v>457</v>
      </c>
      <c r="C106" s="659">
        <v>14</v>
      </c>
      <c r="D106" s="637" t="s">
        <v>60</v>
      </c>
      <c r="E106" s="636"/>
      <c r="F106" s="636"/>
      <c r="G106" s="636"/>
      <c r="H106" s="636"/>
      <c r="I106" s="636"/>
      <c r="J106" s="636"/>
      <c r="K106" s="636"/>
      <c r="L106" s="636"/>
      <c r="M106" s="650"/>
      <c r="N106" s="652"/>
      <c r="O106" s="652"/>
      <c r="P106" s="652"/>
      <c r="Q106" s="652"/>
      <c r="R106" s="652"/>
      <c r="S106" s="652"/>
      <c r="T106" s="652"/>
      <c r="U106" s="652"/>
      <c r="V106" s="652"/>
      <c r="W106" s="652"/>
      <c r="X106" s="652"/>
      <c r="Y106" s="650"/>
      <c r="Z106" s="620"/>
      <c r="AA106" s="652"/>
      <c r="AB106" s="652"/>
      <c r="AC106" s="652"/>
      <c r="AD106" s="652"/>
      <c r="AE106" s="650"/>
      <c r="AF106" s="620"/>
      <c r="AG106" s="650"/>
    </row>
    <row r="107" spans="1:237" ht="39.950000000000003" customHeight="1" x14ac:dyDescent="0.2">
      <c r="A107" s="637">
        <v>12</v>
      </c>
      <c r="B107" s="660" t="s">
        <v>458</v>
      </c>
      <c r="C107" s="659">
        <v>1</v>
      </c>
      <c r="D107" s="637" t="s">
        <v>459</v>
      </c>
      <c r="E107" s="636"/>
      <c r="F107" s="636"/>
      <c r="G107" s="636"/>
      <c r="H107" s="636"/>
      <c r="I107" s="636"/>
      <c r="J107" s="636"/>
      <c r="K107" s="636"/>
      <c r="L107" s="636"/>
      <c r="M107" s="650"/>
      <c r="N107" s="652"/>
      <c r="O107" s="652"/>
      <c r="P107" s="652"/>
      <c r="Q107" s="652"/>
      <c r="R107" s="652"/>
      <c r="S107" s="652"/>
      <c r="T107" s="652"/>
      <c r="U107" s="652"/>
      <c r="V107" s="652"/>
      <c r="W107" s="652"/>
      <c r="X107" s="652"/>
      <c r="Y107" s="650"/>
      <c r="Z107" s="620"/>
      <c r="AA107" s="652"/>
      <c r="AB107" s="652"/>
      <c r="AC107" s="652"/>
      <c r="AD107" s="652"/>
      <c r="AE107" s="650"/>
      <c r="AF107" s="620"/>
      <c r="AG107" s="650"/>
    </row>
    <row r="108" spans="1:237" ht="104.25" customHeight="1" x14ac:dyDescent="0.2">
      <c r="A108" s="637">
        <v>13</v>
      </c>
      <c r="B108" s="660" t="s">
        <v>460</v>
      </c>
      <c r="C108" s="659">
        <v>1</v>
      </c>
      <c r="D108" s="637" t="s">
        <v>60</v>
      </c>
      <c r="E108" s="636"/>
      <c r="F108" s="636" t="s">
        <v>81</v>
      </c>
      <c r="G108" s="636"/>
      <c r="H108" s="636" t="s">
        <v>81</v>
      </c>
      <c r="I108" s="636" t="s">
        <v>81</v>
      </c>
      <c r="J108" s="636"/>
      <c r="K108" s="636"/>
      <c r="L108" s="636"/>
    </row>
    <row r="109" spans="1:237" ht="20.45" customHeight="1" x14ac:dyDescent="0.2">
      <c r="A109" s="637">
        <v>14</v>
      </c>
      <c r="B109" s="660" t="s">
        <v>461</v>
      </c>
      <c r="C109" s="659">
        <v>5</v>
      </c>
      <c r="D109" s="637" t="s">
        <v>60</v>
      </c>
      <c r="E109" s="636"/>
      <c r="F109" s="636"/>
      <c r="G109" s="636"/>
      <c r="H109" s="636"/>
      <c r="I109" s="636"/>
      <c r="J109" s="636"/>
      <c r="K109" s="636"/>
      <c r="L109" s="636"/>
      <c r="M109" s="619"/>
      <c r="N109" s="620"/>
      <c r="O109" s="620"/>
      <c r="P109" s="620"/>
      <c r="Q109" s="619"/>
      <c r="R109" s="620"/>
      <c r="S109" s="620"/>
      <c r="T109" s="620"/>
      <c r="U109" s="619"/>
      <c r="V109" s="620"/>
      <c r="W109" s="620"/>
      <c r="X109" s="620"/>
      <c r="Y109" s="619"/>
      <c r="Z109" s="620"/>
      <c r="AA109" s="620"/>
      <c r="AB109" s="620"/>
      <c r="AC109" s="619"/>
      <c r="AD109" s="620"/>
      <c r="AE109" s="620"/>
      <c r="AF109" s="620"/>
      <c r="AG109" s="619"/>
      <c r="AH109" s="620"/>
      <c r="AI109" s="620"/>
      <c r="AJ109" s="620"/>
      <c r="AK109" s="619"/>
      <c r="AL109" s="620"/>
      <c r="AM109" s="620"/>
      <c r="AN109" s="620"/>
      <c r="AO109" s="619"/>
      <c r="AP109" s="620"/>
      <c r="AQ109" s="620"/>
      <c r="AR109" s="620"/>
      <c r="AS109" s="619"/>
      <c r="AT109" s="620"/>
      <c r="AU109" s="620"/>
      <c r="AV109" s="620"/>
      <c r="AW109" s="619"/>
      <c r="AX109" s="620"/>
      <c r="AY109" s="620"/>
      <c r="AZ109" s="620"/>
      <c r="BA109" s="619"/>
      <c r="BB109" s="620"/>
      <c r="BC109" s="620"/>
      <c r="BD109" s="620"/>
      <c r="BE109" s="619"/>
      <c r="BF109" s="620"/>
      <c r="BG109" s="620"/>
      <c r="BH109" s="620"/>
      <c r="BI109" s="619"/>
      <c r="BJ109" s="620"/>
      <c r="BK109" s="620"/>
      <c r="BL109" s="620"/>
      <c r="BM109" s="619"/>
      <c r="BN109" s="620"/>
      <c r="BO109" s="620"/>
      <c r="BP109" s="620"/>
      <c r="BQ109" s="619"/>
      <c r="BR109" s="620"/>
      <c r="BS109" s="620"/>
      <c r="BT109" s="620"/>
      <c r="BU109" s="619"/>
      <c r="BV109" s="620"/>
      <c r="BW109" s="620"/>
      <c r="BX109" s="620"/>
      <c r="BY109" s="619"/>
      <c r="BZ109" s="620"/>
      <c r="CA109" s="620"/>
      <c r="CB109" s="620"/>
      <c r="CC109" s="619"/>
      <c r="CD109" s="620"/>
      <c r="CE109" s="620"/>
      <c r="CF109" s="620"/>
      <c r="CG109" s="619"/>
      <c r="CH109" s="620"/>
      <c r="CI109" s="620"/>
      <c r="CJ109" s="620"/>
      <c r="CK109" s="619"/>
      <c r="CL109" s="620"/>
      <c r="CM109" s="620"/>
      <c r="CN109" s="620"/>
      <c r="CO109" s="619"/>
      <c r="CP109" s="620"/>
      <c r="CQ109" s="620"/>
      <c r="CR109" s="620"/>
      <c r="CS109" s="619"/>
      <c r="CT109" s="620"/>
      <c r="CU109" s="620"/>
      <c r="CV109" s="620"/>
      <c r="CW109" s="619"/>
      <c r="CX109" s="620"/>
      <c r="CY109" s="620"/>
      <c r="CZ109" s="620"/>
      <c r="DA109" s="619"/>
      <c r="DB109" s="620"/>
      <c r="DC109" s="620"/>
      <c r="DD109" s="620"/>
      <c r="DE109" s="619"/>
      <c r="DF109" s="620"/>
      <c r="DG109" s="620"/>
      <c r="DH109" s="620"/>
      <c r="DI109" s="619"/>
      <c r="DJ109" s="620"/>
      <c r="DK109" s="620"/>
      <c r="DL109" s="620"/>
      <c r="DM109" s="619"/>
      <c r="DN109" s="620"/>
      <c r="DO109" s="620"/>
      <c r="DP109" s="620"/>
      <c r="DQ109" s="619"/>
      <c r="DR109" s="620"/>
      <c r="DS109" s="620"/>
      <c r="DT109" s="620"/>
      <c r="DU109" s="619"/>
      <c r="DV109" s="620"/>
      <c r="DW109" s="620"/>
      <c r="DX109" s="620"/>
      <c r="DY109" s="619"/>
      <c r="DZ109" s="620"/>
      <c r="EA109" s="620"/>
      <c r="EB109" s="620"/>
      <c r="EC109" s="619"/>
      <c r="ED109" s="620"/>
      <c r="EE109" s="620"/>
      <c r="EF109" s="620"/>
      <c r="EG109" s="619"/>
      <c r="EH109" s="620"/>
      <c r="EI109" s="620"/>
      <c r="EJ109" s="620"/>
      <c r="EK109" s="619"/>
      <c r="EL109" s="620"/>
      <c r="EM109" s="620"/>
      <c r="EN109" s="620"/>
      <c r="EO109" s="619"/>
      <c r="EP109" s="620"/>
      <c r="EQ109" s="620"/>
      <c r="ER109" s="620"/>
      <c r="ES109" s="619" t="s">
        <v>576</v>
      </c>
      <c r="ET109" s="620"/>
      <c r="EU109" s="620"/>
      <c r="EV109" s="620"/>
      <c r="EW109" s="619" t="s">
        <v>576</v>
      </c>
      <c r="EX109" s="620"/>
      <c r="EY109" s="620"/>
      <c r="EZ109" s="620"/>
      <c r="FA109" s="619" t="s">
        <v>576</v>
      </c>
      <c r="FB109" s="620"/>
      <c r="FC109" s="620"/>
      <c r="FD109" s="620"/>
      <c r="FE109" s="619" t="s">
        <v>576</v>
      </c>
      <c r="FF109" s="620"/>
      <c r="FG109" s="620"/>
      <c r="FH109" s="620"/>
      <c r="FI109" s="619" t="s">
        <v>576</v>
      </c>
      <c r="FJ109" s="620"/>
      <c r="FK109" s="620"/>
      <c r="FL109" s="620"/>
      <c r="FM109" s="619" t="s">
        <v>576</v>
      </c>
      <c r="FN109" s="620"/>
      <c r="FO109" s="620"/>
      <c r="FP109" s="620"/>
      <c r="FQ109" s="619" t="s">
        <v>576</v>
      </c>
      <c r="FR109" s="620"/>
      <c r="FS109" s="620"/>
      <c r="FT109" s="620"/>
      <c r="FU109" s="619" t="s">
        <v>576</v>
      </c>
      <c r="FV109" s="620"/>
      <c r="FW109" s="620"/>
      <c r="FX109" s="620"/>
      <c r="FY109" s="619" t="s">
        <v>576</v>
      </c>
      <c r="FZ109" s="620"/>
      <c r="GA109" s="620"/>
      <c r="GB109" s="620"/>
      <c r="GC109" s="619" t="s">
        <v>576</v>
      </c>
      <c r="GD109" s="620"/>
      <c r="GE109" s="620"/>
      <c r="GF109" s="620"/>
      <c r="GG109" s="619" t="s">
        <v>576</v>
      </c>
      <c r="GH109" s="620"/>
      <c r="GI109" s="620"/>
      <c r="GJ109" s="620"/>
      <c r="GK109" s="619" t="s">
        <v>576</v>
      </c>
      <c r="GL109" s="620"/>
      <c r="GM109" s="620"/>
      <c r="GN109" s="620"/>
      <c r="GO109" s="619" t="s">
        <v>576</v>
      </c>
      <c r="GP109" s="620"/>
      <c r="GQ109" s="620"/>
      <c r="GR109" s="620"/>
      <c r="GS109" s="619" t="s">
        <v>576</v>
      </c>
      <c r="GT109" s="620"/>
      <c r="GU109" s="620"/>
      <c r="GV109" s="620"/>
      <c r="GW109" s="619" t="s">
        <v>576</v>
      </c>
      <c r="GX109" s="620"/>
      <c r="GY109" s="620"/>
      <c r="GZ109" s="620"/>
      <c r="HA109" s="619" t="s">
        <v>576</v>
      </c>
      <c r="HB109" s="620"/>
      <c r="HC109" s="620"/>
      <c r="HD109" s="620"/>
      <c r="HE109" s="619" t="s">
        <v>576</v>
      </c>
      <c r="HF109" s="620"/>
      <c r="HG109" s="620"/>
      <c r="HH109" s="620"/>
      <c r="HI109" s="619" t="s">
        <v>576</v>
      </c>
      <c r="HJ109" s="620"/>
      <c r="HK109" s="620"/>
      <c r="HL109" s="620"/>
      <c r="HM109" s="619" t="s">
        <v>576</v>
      </c>
      <c r="HN109" s="620"/>
      <c r="HO109" s="620"/>
      <c r="HP109" s="620"/>
      <c r="HQ109" s="619" t="s">
        <v>576</v>
      </c>
      <c r="HR109" s="620"/>
      <c r="HS109" s="620"/>
      <c r="HT109" s="620"/>
      <c r="HU109" s="619" t="s">
        <v>576</v>
      </c>
      <c r="HV109" s="620"/>
      <c r="HW109" s="620"/>
      <c r="HX109" s="620"/>
      <c r="HY109" s="619" t="s">
        <v>576</v>
      </c>
      <c r="HZ109" s="620"/>
      <c r="IA109" s="620"/>
      <c r="IB109" s="620"/>
      <c r="IC109" s="619" t="s">
        <v>576</v>
      </c>
    </row>
    <row r="110" spans="1:237" ht="20.100000000000001" customHeight="1" x14ac:dyDescent="0.2">
      <c r="A110" s="637">
        <v>15</v>
      </c>
      <c r="B110" s="660" t="s">
        <v>462</v>
      </c>
      <c r="C110" s="659">
        <v>20</v>
      </c>
      <c r="D110" s="637" t="s">
        <v>60</v>
      </c>
      <c r="E110" s="636"/>
      <c r="F110" s="636"/>
      <c r="G110" s="636"/>
      <c r="H110" s="636"/>
      <c r="I110" s="636"/>
      <c r="J110" s="636"/>
      <c r="K110" s="636"/>
      <c r="L110" s="636"/>
      <c r="M110" s="868"/>
      <c r="N110" s="618"/>
      <c r="O110" s="868"/>
      <c r="P110" s="618"/>
      <c r="Q110" s="868"/>
      <c r="R110" s="618"/>
      <c r="S110" s="868"/>
      <c r="T110" s="618"/>
      <c r="U110" s="868"/>
      <c r="V110" s="618"/>
      <c r="W110" s="618"/>
      <c r="X110" s="868"/>
      <c r="Y110" s="867"/>
      <c r="Z110" s="620"/>
      <c r="AA110" s="618"/>
      <c r="AB110" s="618"/>
      <c r="AC110" s="618"/>
      <c r="AD110" s="868"/>
      <c r="AE110" s="867"/>
      <c r="AF110" s="620"/>
      <c r="AG110" s="868"/>
    </row>
    <row r="111" spans="1:237" ht="20.100000000000001" customHeight="1" x14ac:dyDescent="0.2">
      <c r="A111" s="637"/>
      <c r="B111" s="660"/>
      <c r="C111" s="659"/>
      <c r="D111" s="637"/>
      <c r="E111" s="636"/>
      <c r="F111" s="636"/>
      <c r="G111" s="636"/>
      <c r="H111" s="636"/>
      <c r="I111" s="636"/>
      <c r="J111" s="636"/>
      <c r="K111" s="636"/>
      <c r="L111" s="636"/>
      <c r="M111" s="871"/>
      <c r="N111" s="651"/>
      <c r="O111" s="871"/>
      <c r="P111" s="651"/>
      <c r="Q111" s="868"/>
      <c r="R111" s="651"/>
      <c r="S111" s="868"/>
      <c r="T111" s="651"/>
      <c r="U111" s="871"/>
      <c r="V111" s="651"/>
      <c r="W111" s="651"/>
      <c r="X111" s="868"/>
      <c r="Y111" s="867"/>
      <c r="Z111" s="620"/>
      <c r="AA111" s="651"/>
      <c r="AB111" s="651"/>
      <c r="AC111" s="651"/>
      <c r="AD111" s="868"/>
      <c r="AE111" s="867"/>
      <c r="AF111" s="620"/>
      <c r="AG111" s="868"/>
    </row>
    <row r="112" spans="1:237" ht="168" customHeight="1" x14ac:dyDescent="0.2">
      <c r="A112" s="637"/>
      <c r="B112" s="638" t="s">
        <v>579</v>
      </c>
      <c r="C112" s="637"/>
      <c r="D112" s="637"/>
      <c r="E112" s="639"/>
      <c r="F112" s="639"/>
      <c r="G112" s="636"/>
      <c r="H112" s="639"/>
      <c r="I112" s="639"/>
      <c r="J112" s="636"/>
      <c r="K112" s="636"/>
      <c r="L112" s="636"/>
      <c r="M112" s="650"/>
      <c r="N112" s="618"/>
      <c r="O112" s="618"/>
    </row>
    <row r="113" spans="1:218" ht="109.5" customHeight="1" x14ac:dyDescent="0.2">
      <c r="A113" s="876"/>
      <c r="B113" s="863" t="s">
        <v>463</v>
      </c>
      <c r="C113" s="876"/>
      <c r="D113" s="876"/>
      <c r="E113" s="872"/>
      <c r="F113" s="876"/>
      <c r="G113" s="872"/>
      <c r="H113" s="876"/>
      <c r="I113" s="876"/>
      <c r="J113" s="636"/>
      <c r="K113" s="636"/>
      <c r="L113" s="636"/>
      <c r="M113" s="650"/>
      <c r="N113" s="652"/>
      <c r="O113" s="652"/>
      <c r="P113" s="652"/>
      <c r="Q113" s="652"/>
      <c r="R113" s="652"/>
      <c r="S113" s="652"/>
      <c r="T113" s="652"/>
      <c r="U113" s="652"/>
      <c r="V113" s="652"/>
      <c r="W113" s="652"/>
      <c r="X113" s="652"/>
      <c r="Y113" s="650"/>
      <c r="Z113" s="620"/>
      <c r="AA113" s="652"/>
      <c r="AB113" s="652"/>
      <c r="AC113" s="652"/>
      <c r="AD113" s="652"/>
      <c r="AE113" s="650"/>
      <c r="AF113" s="620"/>
      <c r="AG113" s="650"/>
    </row>
    <row r="114" spans="1:218" ht="39.950000000000003" customHeight="1" x14ac:dyDescent="0.2">
      <c r="A114" s="877"/>
      <c r="B114" s="864"/>
      <c r="C114" s="877"/>
      <c r="D114" s="877"/>
      <c r="E114" s="873"/>
      <c r="F114" s="877"/>
      <c r="G114" s="873"/>
      <c r="H114" s="877"/>
      <c r="I114" s="877"/>
      <c r="J114" s="636"/>
      <c r="K114" s="636"/>
      <c r="L114" s="636"/>
      <c r="M114" s="652"/>
      <c r="N114" s="652"/>
      <c r="O114" s="652"/>
      <c r="P114" s="652"/>
      <c r="Q114" s="652"/>
      <c r="R114" s="652"/>
      <c r="S114" s="652"/>
      <c r="T114" s="652"/>
      <c r="U114" s="652"/>
      <c r="V114" s="652"/>
      <c r="W114" s="652"/>
      <c r="X114" s="652"/>
      <c r="Y114" s="650"/>
      <c r="Z114" s="620"/>
      <c r="AA114" s="652"/>
      <c r="AB114" s="652"/>
      <c r="AC114" s="652"/>
      <c r="AD114" s="652"/>
      <c r="AE114" s="650"/>
      <c r="AF114" s="620"/>
      <c r="AG114" s="650"/>
    </row>
    <row r="115" spans="1:218" ht="124.5" customHeight="1" x14ac:dyDescent="0.2">
      <c r="A115" s="655"/>
      <c r="B115" s="660" t="s">
        <v>580</v>
      </c>
      <c r="C115" s="637"/>
      <c r="D115" s="637"/>
      <c r="E115" s="636"/>
      <c r="F115" s="636"/>
      <c r="G115" s="636"/>
      <c r="H115" s="636"/>
      <c r="I115" s="636"/>
      <c r="J115" s="636"/>
      <c r="K115" s="636"/>
      <c r="L115" s="636"/>
    </row>
    <row r="116" spans="1:218" ht="124.5" customHeight="1" x14ac:dyDescent="0.2">
      <c r="A116" s="655">
        <v>1</v>
      </c>
      <c r="B116" s="654" t="s">
        <v>581</v>
      </c>
      <c r="C116" s="637">
        <v>150</v>
      </c>
      <c r="D116" s="637" t="s">
        <v>98</v>
      </c>
      <c r="E116" s="636"/>
      <c r="F116" s="636"/>
      <c r="G116" s="636"/>
      <c r="H116" s="636"/>
      <c r="I116" s="636"/>
      <c r="J116" s="636"/>
      <c r="K116" s="636"/>
      <c r="L116" s="636"/>
    </row>
    <row r="117" spans="1:218" ht="39.950000000000003" customHeight="1" x14ac:dyDescent="0.2">
      <c r="A117" s="655">
        <v>2</v>
      </c>
      <c r="B117" s="654" t="s">
        <v>582</v>
      </c>
      <c r="C117" s="637">
        <v>30</v>
      </c>
      <c r="D117" s="655" t="s">
        <v>98</v>
      </c>
      <c r="E117" s="636"/>
      <c r="F117" s="636"/>
      <c r="G117" s="636"/>
      <c r="H117" s="636"/>
      <c r="I117" s="636"/>
      <c r="J117" s="636"/>
      <c r="K117" s="636"/>
      <c r="L117" s="636"/>
    </row>
    <row r="118" spans="1:218" ht="20.100000000000001" customHeight="1" x14ac:dyDescent="0.2">
      <c r="A118" s="655"/>
      <c r="B118" s="678" t="s">
        <v>583</v>
      </c>
      <c r="C118" s="637"/>
      <c r="D118" s="637"/>
      <c r="E118" s="636"/>
      <c r="F118" s="636"/>
      <c r="G118" s="636"/>
      <c r="H118" s="636"/>
      <c r="I118" s="636"/>
      <c r="J118" s="639"/>
      <c r="K118" s="639"/>
      <c r="L118" s="639"/>
      <c r="M118" s="868"/>
      <c r="N118" s="618"/>
      <c r="O118" s="618"/>
      <c r="P118" s="868"/>
      <c r="Q118" s="867"/>
      <c r="R118" s="620"/>
      <c r="S118" s="618"/>
      <c r="T118" s="618"/>
      <c r="U118" s="618"/>
      <c r="V118" s="868"/>
      <c r="W118" s="867"/>
      <c r="X118" s="620"/>
      <c r="Y118" s="868"/>
    </row>
    <row r="119" spans="1:218" ht="20.100000000000001" customHeight="1" x14ac:dyDescent="0.2">
      <c r="A119" s="655"/>
      <c r="B119" s="678"/>
      <c r="C119" s="637"/>
      <c r="D119" s="637"/>
      <c r="E119" s="636"/>
      <c r="F119" s="636"/>
      <c r="G119" s="636"/>
      <c r="H119" s="636"/>
      <c r="I119" s="636"/>
      <c r="J119" s="876"/>
      <c r="K119" s="876"/>
      <c r="L119" s="876"/>
      <c r="M119" s="871"/>
      <c r="N119" s="651"/>
      <c r="O119" s="651"/>
      <c r="P119" s="868"/>
      <c r="Q119" s="867"/>
      <c r="R119" s="620"/>
      <c r="S119" s="651"/>
      <c r="T119" s="651"/>
      <c r="U119" s="651"/>
      <c r="V119" s="868"/>
      <c r="W119" s="867"/>
      <c r="X119" s="620"/>
      <c r="Y119" s="868"/>
    </row>
    <row r="120" spans="1:218" ht="50.25" customHeight="1" x14ac:dyDescent="0.2">
      <c r="A120" s="655"/>
      <c r="B120" s="638" t="s">
        <v>530</v>
      </c>
      <c r="C120" s="637"/>
      <c r="D120" s="637"/>
      <c r="E120" s="636"/>
      <c r="F120" s="639"/>
      <c r="G120" s="636"/>
      <c r="H120" s="639"/>
      <c r="I120" s="639"/>
      <c r="J120" s="877"/>
      <c r="K120" s="877"/>
      <c r="L120" s="877"/>
    </row>
    <row r="121" spans="1:218" ht="58.5" customHeight="1" x14ac:dyDescent="0.2">
      <c r="A121" s="878"/>
      <c r="B121" s="879" t="s">
        <v>464</v>
      </c>
      <c r="C121" s="878"/>
      <c r="D121" s="878"/>
      <c r="E121" s="872"/>
      <c r="F121" s="878"/>
      <c r="G121" s="872"/>
      <c r="H121" s="878"/>
      <c r="I121" s="878"/>
      <c r="J121" s="636"/>
      <c r="K121" s="636"/>
      <c r="L121" s="636"/>
      <c r="M121" s="652"/>
      <c r="N121" s="652"/>
      <c r="O121" s="652"/>
      <c r="P121" s="652"/>
      <c r="Q121" s="650"/>
      <c r="R121" s="620"/>
      <c r="S121" s="652"/>
      <c r="T121" s="652"/>
      <c r="U121" s="652"/>
      <c r="V121" s="652"/>
      <c r="W121" s="650"/>
      <c r="X121" s="620"/>
      <c r="Y121" s="650"/>
    </row>
    <row r="122" spans="1:218" ht="88.5" customHeight="1" x14ac:dyDescent="0.2">
      <c r="A122" s="878"/>
      <c r="B122" s="879"/>
      <c r="C122" s="878"/>
      <c r="D122" s="878"/>
      <c r="E122" s="873"/>
      <c r="F122" s="878"/>
      <c r="G122" s="873"/>
      <c r="H122" s="878"/>
      <c r="I122" s="878"/>
      <c r="J122" s="636"/>
      <c r="K122" s="636"/>
      <c r="L122" s="636"/>
    </row>
    <row r="123" spans="1:218" ht="90.75" customHeight="1" x14ac:dyDescent="0.2">
      <c r="A123" s="655"/>
      <c r="B123" s="660" t="s">
        <v>584</v>
      </c>
      <c r="C123" s="637"/>
      <c r="D123" s="637"/>
      <c r="E123" s="636"/>
      <c r="F123" s="636"/>
      <c r="G123" s="636"/>
      <c r="H123" s="636"/>
      <c r="I123" s="636"/>
      <c r="J123" s="636"/>
      <c r="K123" s="636"/>
      <c r="L123" s="636"/>
    </row>
    <row r="124" spans="1:218" ht="39.950000000000003" customHeight="1" x14ac:dyDescent="0.2">
      <c r="A124" s="655">
        <v>1</v>
      </c>
      <c r="B124" s="679" t="s">
        <v>585</v>
      </c>
      <c r="C124" s="637">
        <v>120</v>
      </c>
      <c r="D124" s="637" t="s">
        <v>98</v>
      </c>
      <c r="E124" s="636"/>
      <c r="F124" s="636"/>
      <c r="G124" s="636"/>
      <c r="H124" s="636"/>
      <c r="I124" s="636"/>
      <c r="J124" s="636"/>
      <c r="K124" s="636"/>
      <c r="L124" s="636"/>
    </row>
    <row r="125" spans="1:218" ht="20.100000000000001" customHeight="1" x14ac:dyDescent="0.2">
      <c r="A125" s="655"/>
      <c r="B125" s="660" t="s">
        <v>586</v>
      </c>
      <c r="C125" s="637"/>
      <c r="D125" s="637"/>
      <c r="E125" s="636"/>
      <c r="F125" s="636"/>
      <c r="G125" s="636"/>
      <c r="H125" s="636"/>
      <c r="I125" s="636"/>
      <c r="J125" s="636"/>
      <c r="K125" s="636"/>
      <c r="L125" s="636"/>
      <c r="M125" s="868"/>
      <c r="N125" s="618"/>
      <c r="O125" s="868"/>
      <c r="P125" s="618"/>
      <c r="Q125" s="868"/>
      <c r="R125" s="618"/>
      <c r="S125" s="868"/>
      <c r="T125" s="618"/>
      <c r="U125" s="868"/>
      <c r="V125" s="618"/>
      <c r="W125" s="618"/>
      <c r="X125" s="868"/>
      <c r="Y125" s="867"/>
      <c r="Z125" s="620"/>
      <c r="AA125" s="618"/>
      <c r="AB125" s="618"/>
      <c r="AC125" s="618"/>
      <c r="AD125" s="868"/>
      <c r="AE125" s="867"/>
      <c r="AF125" s="620"/>
      <c r="AG125" s="868"/>
      <c r="AH125" s="620"/>
      <c r="AI125" s="620"/>
      <c r="AJ125" s="619"/>
      <c r="AK125" s="620"/>
      <c r="AL125" s="620"/>
      <c r="AM125" s="620"/>
      <c r="AN125" s="619"/>
      <c r="AO125" s="620"/>
      <c r="AP125" s="620"/>
      <c r="AQ125" s="620"/>
      <c r="AR125" s="619"/>
      <c r="AS125" s="620"/>
      <c r="AT125" s="620"/>
      <c r="AU125" s="620"/>
      <c r="AV125" s="619"/>
      <c r="AW125" s="620"/>
      <c r="AX125" s="620"/>
      <c r="AY125" s="620"/>
      <c r="AZ125" s="619"/>
      <c r="BA125" s="620"/>
      <c r="BB125" s="620"/>
      <c r="BC125" s="620"/>
      <c r="BD125" s="619"/>
      <c r="BE125" s="620"/>
      <c r="BF125" s="620"/>
      <c r="BG125" s="620"/>
      <c r="BH125" s="619"/>
      <c r="BI125" s="620"/>
      <c r="BJ125" s="620"/>
      <c r="BK125" s="620"/>
      <c r="BL125" s="619"/>
      <c r="BM125" s="620"/>
      <c r="BN125" s="620"/>
      <c r="BO125" s="620"/>
      <c r="BP125" s="619"/>
      <c r="BQ125" s="620"/>
      <c r="BR125" s="620"/>
      <c r="BS125" s="620"/>
      <c r="BT125" s="619"/>
      <c r="BU125" s="620"/>
      <c r="BV125" s="620"/>
      <c r="BW125" s="620"/>
      <c r="BX125" s="619"/>
      <c r="BY125" s="620"/>
      <c r="BZ125" s="620"/>
      <c r="CA125" s="620"/>
      <c r="CB125" s="619"/>
      <c r="CC125" s="620"/>
      <c r="CD125" s="620"/>
      <c r="CE125" s="620"/>
      <c r="CF125" s="619"/>
      <c r="CG125" s="620"/>
      <c r="CH125" s="620"/>
      <c r="CI125" s="620"/>
      <c r="CJ125" s="619"/>
      <c r="CK125" s="620"/>
      <c r="CL125" s="620"/>
      <c r="CM125" s="620"/>
      <c r="CN125" s="619"/>
      <c r="CO125" s="620"/>
      <c r="CP125" s="620"/>
      <c r="CQ125" s="620"/>
      <c r="CR125" s="619"/>
      <c r="CS125" s="620"/>
      <c r="CT125" s="620"/>
      <c r="CU125" s="620"/>
      <c r="CV125" s="619"/>
      <c r="CW125" s="620"/>
      <c r="CX125" s="620"/>
      <c r="CY125" s="620"/>
      <c r="CZ125" s="619"/>
      <c r="DA125" s="620"/>
      <c r="DB125" s="620"/>
      <c r="DC125" s="620"/>
      <c r="DD125" s="619"/>
      <c r="DE125" s="620"/>
      <c r="DF125" s="620"/>
      <c r="DG125" s="620"/>
      <c r="DH125" s="619"/>
      <c r="DI125" s="620"/>
      <c r="DJ125" s="620"/>
      <c r="DK125" s="620"/>
      <c r="DL125" s="619"/>
      <c r="DM125" s="620"/>
      <c r="DN125" s="620"/>
      <c r="DO125" s="620"/>
      <c r="DP125" s="619"/>
      <c r="DQ125" s="620"/>
      <c r="DR125" s="620"/>
      <c r="DS125" s="620"/>
      <c r="DT125" s="619"/>
      <c r="DU125" s="620"/>
      <c r="DV125" s="620"/>
      <c r="DW125" s="620"/>
      <c r="DX125" s="619"/>
      <c r="DY125" s="620"/>
      <c r="DZ125" s="620"/>
      <c r="EA125" s="620"/>
      <c r="EB125" s="619"/>
      <c r="EC125" s="620"/>
      <c r="ED125" s="620"/>
      <c r="EE125" s="620"/>
      <c r="EF125" s="619"/>
      <c r="EG125" s="620"/>
      <c r="EH125" s="620"/>
      <c r="EI125" s="620"/>
      <c r="EJ125" s="619"/>
      <c r="EK125" s="620"/>
      <c r="EL125" s="620"/>
      <c r="EM125" s="620"/>
      <c r="EN125" s="619"/>
      <c r="EO125" s="620"/>
      <c r="EP125" s="620"/>
      <c r="EQ125" s="620"/>
      <c r="ER125" s="619"/>
      <c r="ES125" s="620"/>
      <c r="ET125" s="620"/>
      <c r="EU125" s="620"/>
      <c r="EV125" s="619"/>
      <c r="EW125" s="620"/>
      <c r="EX125" s="620"/>
      <c r="EY125" s="620"/>
      <c r="EZ125" s="619"/>
      <c r="FA125" s="620"/>
      <c r="FB125" s="620"/>
      <c r="FC125" s="620"/>
      <c r="FD125" s="619"/>
      <c r="FE125" s="620"/>
      <c r="FF125" s="620"/>
      <c r="FG125" s="620"/>
      <c r="FH125" s="619"/>
      <c r="FI125" s="620"/>
      <c r="FJ125" s="620"/>
      <c r="FK125" s="620"/>
      <c r="FL125" s="619"/>
      <c r="FM125" s="620"/>
      <c r="FN125" s="620"/>
      <c r="FO125" s="620"/>
      <c r="FP125" s="619"/>
      <c r="FQ125" s="620"/>
      <c r="FR125" s="620"/>
      <c r="FS125" s="620"/>
      <c r="FT125" s="619"/>
      <c r="FU125" s="620"/>
      <c r="FV125" s="620"/>
      <c r="FW125" s="620"/>
      <c r="FX125" s="619"/>
      <c r="FY125" s="620"/>
      <c r="FZ125" s="620"/>
      <c r="GA125" s="620"/>
      <c r="GB125" s="619"/>
      <c r="GC125" s="620"/>
      <c r="GD125" s="620"/>
      <c r="GE125" s="620"/>
      <c r="GF125" s="619"/>
      <c r="GG125" s="620"/>
      <c r="GH125" s="620"/>
      <c r="GI125" s="620"/>
      <c r="GJ125" s="619"/>
      <c r="GK125" s="620"/>
      <c r="GL125" s="620"/>
      <c r="GM125" s="620"/>
      <c r="GN125" s="619"/>
      <c r="GO125" s="620"/>
      <c r="GP125" s="620"/>
      <c r="GQ125" s="620"/>
      <c r="GR125" s="619"/>
      <c r="GS125" s="620"/>
      <c r="GT125" s="620"/>
      <c r="GU125" s="620"/>
      <c r="GV125" s="619"/>
      <c r="GW125" s="620"/>
      <c r="GX125" s="620"/>
      <c r="GY125" s="620"/>
      <c r="GZ125" s="619"/>
      <c r="HA125" s="620"/>
      <c r="HB125" s="620"/>
      <c r="HC125" s="620"/>
      <c r="HD125" s="619"/>
      <c r="HE125" s="620"/>
      <c r="HF125" s="620"/>
      <c r="HG125" s="620"/>
      <c r="HH125" s="619"/>
      <c r="HI125" s="620"/>
      <c r="HJ125" s="620"/>
    </row>
    <row r="126" spans="1:218" ht="20.100000000000001" customHeight="1" x14ac:dyDescent="0.2">
      <c r="A126" s="655"/>
      <c r="B126" s="660"/>
      <c r="C126" s="637"/>
      <c r="D126" s="637"/>
      <c r="E126" s="636"/>
      <c r="F126" s="636"/>
      <c r="G126" s="636"/>
      <c r="H126" s="636"/>
      <c r="I126" s="636"/>
      <c r="J126" s="639"/>
      <c r="K126" s="639"/>
      <c r="L126" s="639"/>
      <c r="M126" s="871"/>
      <c r="N126" s="651"/>
      <c r="O126" s="871"/>
      <c r="P126" s="651"/>
      <c r="Q126" s="868"/>
      <c r="R126" s="651"/>
      <c r="S126" s="868"/>
      <c r="T126" s="651"/>
      <c r="U126" s="871"/>
      <c r="V126" s="651"/>
      <c r="W126" s="651"/>
      <c r="X126" s="868"/>
      <c r="Y126" s="867"/>
      <c r="Z126" s="620"/>
      <c r="AA126" s="651"/>
      <c r="AB126" s="651"/>
      <c r="AC126" s="651"/>
      <c r="AD126" s="868"/>
      <c r="AE126" s="867"/>
      <c r="AF126" s="620"/>
      <c r="AG126" s="868"/>
      <c r="AH126" s="620"/>
      <c r="AI126" s="620"/>
      <c r="AJ126" s="619"/>
      <c r="AK126" s="620"/>
      <c r="AL126" s="620"/>
      <c r="AM126" s="620"/>
      <c r="AN126" s="619"/>
      <c r="AO126" s="620"/>
      <c r="AP126" s="620"/>
      <c r="AQ126" s="620"/>
      <c r="AR126" s="619"/>
      <c r="AS126" s="620"/>
      <c r="AT126" s="620"/>
      <c r="AU126" s="620"/>
      <c r="AV126" s="619"/>
      <c r="AW126" s="620"/>
      <c r="AX126" s="620"/>
      <c r="AY126" s="620"/>
      <c r="AZ126" s="619"/>
      <c r="BA126" s="620"/>
      <c r="BB126" s="620"/>
      <c r="BC126" s="620"/>
      <c r="BD126" s="619"/>
      <c r="BE126" s="620"/>
      <c r="BF126" s="620"/>
      <c r="BG126" s="620"/>
      <c r="BH126" s="619"/>
      <c r="BI126" s="620"/>
      <c r="BJ126" s="620"/>
      <c r="BK126" s="620"/>
      <c r="BL126" s="619"/>
      <c r="BM126" s="620"/>
      <c r="BN126" s="620"/>
      <c r="BO126" s="620"/>
      <c r="BP126" s="619"/>
      <c r="BQ126" s="620"/>
      <c r="BR126" s="620"/>
      <c r="BS126" s="620"/>
      <c r="BT126" s="619"/>
      <c r="BU126" s="620"/>
      <c r="BV126" s="620"/>
      <c r="BW126" s="620"/>
      <c r="BX126" s="619"/>
      <c r="BY126" s="620"/>
      <c r="BZ126" s="620"/>
      <c r="CA126" s="620"/>
      <c r="CB126" s="619"/>
      <c r="CC126" s="620"/>
      <c r="CD126" s="620"/>
      <c r="CE126" s="620"/>
      <c r="CF126" s="619"/>
      <c r="CG126" s="620"/>
      <c r="CH126" s="620"/>
      <c r="CI126" s="620"/>
      <c r="CJ126" s="619"/>
      <c r="CK126" s="620"/>
      <c r="CL126" s="620"/>
      <c r="CM126" s="620"/>
      <c r="CN126" s="619"/>
      <c r="CO126" s="620"/>
      <c r="CP126" s="620"/>
      <c r="CQ126" s="620"/>
      <c r="CR126" s="619"/>
      <c r="CS126" s="620"/>
      <c r="CT126" s="620"/>
      <c r="CU126" s="620"/>
      <c r="CV126" s="619"/>
      <c r="CW126" s="620"/>
      <c r="CX126" s="620"/>
      <c r="CY126" s="620"/>
      <c r="CZ126" s="619"/>
      <c r="DA126" s="620"/>
      <c r="DB126" s="620"/>
      <c r="DC126" s="620"/>
      <c r="DD126" s="619"/>
      <c r="DE126" s="620"/>
      <c r="DF126" s="620"/>
      <c r="DG126" s="620"/>
      <c r="DH126" s="619"/>
      <c r="DI126" s="620"/>
      <c r="DJ126" s="620"/>
      <c r="DK126" s="620"/>
      <c r="DL126" s="619"/>
      <c r="DM126" s="620"/>
      <c r="DN126" s="620"/>
      <c r="DO126" s="620"/>
      <c r="DP126" s="619"/>
      <c r="DQ126" s="620"/>
      <c r="DR126" s="620"/>
      <c r="DS126" s="620"/>
      <c r="DT126" s="619"/>
      <c r="DU126" s="620"/>
      <c r="DV126" s="620"/>
      <c r="DW126" s="620"/>
      <c r="DX126" s="619"/>
      <c r="DY126" s="620"/>
      <c r="DZ126" s="620"/>
      <c r="EA126" s="620"/>
      <c r="EB126" s="619"/>
      <c r="EC126" s="620"/>
      <c r="ED126" s="620"/>
      <c r="EE126" s="620"/>
      <c r="EF126" s="619"/>
      <c r="EG126" s="620"/>
      <c r="EH126" s="620"/>
      <c r="EI126" s="620"/>
      <c r="EJ126" s="619"/>
      <c r="EK126" s="620"/>
      <c r="EL126" s="620"/>
      <c r="EM126" s="620"/>
      <c r="EN126" s="619"/>
      <c r="EO126" s="620"/>
      <c r="EP126" s="620"/>
      <c r="EQ126" s="620"/>
      <c r="ER126" s="619"/>
      <c r="ES126" s="620"/>
      <c r="ET126" s="620"/>
      <c r="EU126" s="620"/>
      <c r="EV126" s="619"/>
      <c r="EW126" s="620"/>
      <c r="EX126" s="620"/>
      <c r="EY126" s="620"/>
      <c r="EZ126" s="619"/>
      <c r="FA126" s="620"/>
      <c r="FB126" s="620"/>
      <c r="FC126" s="620"/>
      <c r="FD126" s="619"/>
      <c r="FE126" s="620"/>
      <c r="FF126" s="620"/>
      <c r="FG126" s="620"/>
      <c r="FH126" s="619"/>
      <c r="FI126" s="620"/>
      <c r="FJ126" s="620"/>
      <c r="FK126" s="620"/>
      <c r="FL126" s="619"/>
      <c r="FM126" s="620"/>
      <c r="FN126" s="620"/>
      <c r="FO126" s="620"/>
      <c r="FP126" s="619"/>
      <c r="FQ126" s="620"/>
      <c r="FR126" s="620"/>
      <c r="FS126" s="620"/>
      <c r="FT126" s="619"/>
      <c r="FU126" s="620"/>
      <c r="FV126" s="620"/>
      <c r="FW126" s="620"/>
      <c r="FX126" s="619"/>
      <c r="FY126" s="620"/>
      <c r="FZ126" s="620"/>
      <c r="GA126" s="620"/>
      <c r="GB126" s="619"/>
      <c r="GC126" s="620"/>
      <c r="GD126" s="620"/>
      <c r="GE126" s="620"/>
      <c r="GF126" s="619"/>
      <c r="GG126" s="620"/>
      <c r="GH126" s="620"/>
      <c r="GI126" s="620"/>
      <c r="GJ126" s="619"/>
      <c r="GK126" s="620"/>
      <c r="GL126" s="620"/>
      <c r="GM126" s="620"/>
      <c r="GN126" s="619"/>
      <c r="GO126" s="620"/>
      <c r="GP126" s="620"/>
      <c r="GQ126" s="620"/>
      <c r="GR126" s="619"/>
      <c r="GS126" s="620"/>
      <c r="GT126" s="620"/>
      <c r="GU126" s="620"/>
      <c r="GV126" s="619"/>
      <c r="GW126" s="620"/>
      <c r="GX126" s="620"/>
      <c r="GY126" s="620"/>
      <c r="GZ126" s="619"/>
      <c r="HA126" s="620"/>
      <c r="HB126" s="620"/>
      <c r="HC126" s="620"/>
      <c r="HD126" s="619"/>
      <c r="HE126" s="620"/>
      <c r="HF126" s="620"/>
      <c r="HG126" s="620"/>
      <c r="HH126" s="619"/>
      <c r="HI126" s="620"/>
      <c r="HJ126" s="620"/>
    </row>
    <row r="127" spans="1:218" ht="68.25" customHeight="1" x14ac:dyDescent="0.2">
      <c r="A127" s="655"/>
      <c r="B127" s="638" t="s">
        <v>531</v>
      </c>
      <c r="C127" s="637"/>
      <c r="D127" s="637"/>
      <c r="E127" s="636"/>
      <c r="F127" s="639"/>
      <c r="G127" s="636"/>
      <c r="H127" s="639"/>
      <c r="I127" s="639"/>
      <c r="J127" s="878"/>
      <c r="K127" s="878"/>
      <c r="L127" s="878"/>
      <c r="M127" s="650"/>
      <c r="N127" s="618"/>
      <c r="O127" s="618"/>
      <c r="X127" s="619"/>
      <c r="Y127" s="620"/>
      <c r="Z127" s="620"/>
      <c r="AA127" s="620"/>
      <c r="AB127" s="619"/>
      <c r="AC127" s="620"/>
      <c r="AD127" s="620"/>
      <c r="AE127" s="620"/>
      <c r="AF127" s="619"/>
      <c r="AG127" s="620"/>
      <c r="AH127" s="620"/>
      <c r="AI127" s="620"/>
      <c r="AJ127" s="619"/>
      <c r="AK127" s="620"/>
      <c r="AL127" s="620"/>
      <c r="AM127" s="620"/>
      <c r="AN127" s="619"/>
      <c r="AO127" s="620"/>
      <c r="AP127" s="620"/>
      <c r="AQ127" s="620"/>
      <c r="AR127" s="619"/>
      <c r="AS127" s="620"/>
      <c r="AT127" s="620"/>
      <c r="AU127" s="620"/>
      <c r="AV127" s="619"/>
      <c r="AW127" s="620"/>
      <c r="AX127" s="620"/>
      <c r="AY127" s="620"/>
      <c r="AZ127" s="619"/>
      <c r="BA127" s="620"/>
      <c r="BB127" s="620"/>
      <c r="BC127" s="620"/>
      <c r="BD127" s="619"/>
      <c r="BE127" s="620"/>
      <c r="BF127" s="620"/>
      <c r="BG127" s="620"/>
      <c r="BH127" s="619"/>
      <c r="BI127" s="620"/>
      <c r="BJ127" s="620"/>
      <c r="BK127" s="620"/>
      <c r="BL127" s="619"/>
      <c r="BM127" s="620"/>
      <c r="BN127" s="620"/>
      <c r="BO127" s="620"/>
      <c r="BP127" s="619"/>
      <c r="BQ127" s="620"/>
      <c r="BR127" s="620"/>
      <c r="BS127" s="620"/>
      <c r="BT127" s="619"/>
      <c r="BU127" s="620"/>
      <c r="BV127" s="620"/>
      <c r="BW127" s="620"/>
      <c r="BX127" s="619"/>
      <c r="BY127" s="620"/>
      <c r="BZ127" s="620"/>
      <c r="CA127" s="620"/>
      <c r="CB127" s="619"/>
      <c r="CC127" s="620"/>
      <c r="CD127" s="620"/>
      <c r="CE127" s="620"/>
      <c r="CF127" s="619"/>
      <c r="CG127" s="620"/>
      <c r="CH127" s="620"/>
      <c r="CI127" s="620"/>
      <c r="CJ127" s="619"/>
      <c r="CK127" s="620"/>
      <c r="CL127" s="620"/>
      <c r="CM127" s="620"/>
      <c r="CN127" s="619"/>
      <c r="CO127" s="620"/>
      <c r="CP127" s="620"/>
      <c r="CQ127" s="620"/>
      <c r="CR127" s="619"/>
      <c r="CS127" s="620"/>
      <c r="CT127" s="620"/>
      <c r="CU127" s="620"/>
      <c r="CV127" s="619"/>
      <c r="CW127" s="620"/>
      <c r="CX127" s="620"/>
      <c r="CY127" s="620"/>
      <c r="CZ127" s="619"/>
      <c r="DA127" s="620"/>
      <c r="DB127" s="620"/>
      <c r="DC127" s="620"/>
      <c r="DD127" s="619"/>
      <c r="DE127" s="620"/>
      <c r="DF127" s="620"/>
      <c r="DG127" s="620"/>
      <c r="DH127" s="619"/>
      <c r="DI127" s="620"/>
      <c r="DJ127" s="620"/>
      <c r="DK127" s="620"/>
      <c r="DL127" s="619"/>
      <c r="DM127" s="620"/>
      <c r="DN127" s="620"/>
      <c r="DO127" s="620"/>
      <c r="DP127" s="619"/>
      <c r="DQ127" s="620"/>
      <c r="DR127" s="620"/>
      <c r="DS127" s="620"/>
      <c r="DT127" s="619"/>
      <c r="DU127" s="620"/>
      <c r="DV127" s="620"/>
      <c r="DW127" s="620"/>
      <c r="DX127" s="619"/>
      <c r="DY127" s="620"/>
      <c r="DZ127" s="620"/>
      <c r="EA127" s="620"/>
      <c r="EB127" s="619"/>
      <c r="EC127" s="620"/>
      <c r="ED127" s="620"/>
      <c r="EE127" s="620"/>
      <c r="EF127" s="619"/>
      <c r="EG127" s="620"/>
      <c r="EH127" s="620"/>
      <c r="EI127" s="620"/>
      <c r="EJ127" s="619"/>
      <c r="EK127" s="620"/>
      <c r="EL127" s="620"/>
      <c r="EM127" s="620"/>
      <c r="EN127" s="619"/>
      <c r="EO127" s="620"/>
      <c r="EP127" s="620"/>
      <c r="EQ127" s="620"/>
      <c r="ER127" s="619"/>
      <c r="ES127" s="620"/>
      <c r="ET127" s="620"/>
      <c r="EU127" s="620"/>
      <c r="EV127" s="619"/>
      <c r="EW127" s="620"/>
      <c r="EX127" s="620"/>
      <c r="EY127" s="620"/>
      <c r="EZ127" s="619"/>
      <c r="FA127" s="620"/>
      <c r="FB127" s="620"/>
      <c r="FC127" s="620"/>
      <c r="FD127" s="619"/>
      <c r="FE127" s="620"/>
      <c r="FF127" s="620"/>
      <c r="FG127" s="620"/>
      <c r="FH127" s="619"/>
      <c r="FI127" s="620"/>
      <c r="FJ127" s="620"/>
      <c r="FK127" s="620"/>
      <c r="FL127" s="619"/>
      <c r="FM127" s="620"/>
      <c r="FN127" s="620"/>
      <c r="FO127" s="620"/>
      <c r="FP127" s="619"/>
      <c r="FQ127" s="620"/>
      <c r="FR127" s="620"/>
      <c r="FS127" s="620"/>
      <c r="FT127" s="619"/>
      <c r="FU127" s="620"/>
      <c r="FV127" s="620"/>
      <c r="FW127" s="620"/>
      <c r="FX127" s="619"/>
      <c r="FY127" s="620"/>
      <c r="FZ127" s="620"/>
      <c r="GA127" s="620"/>
      <c r="GB127" s="619"/>
      <c r="GC127" s="620"/>
      <c r="GD127" s="620"/>
      <c r="GE127" s="620"/>
      <c r="GF127" s="619"/>
      <c r="GG127" s="620"/>
      <c r="GH127" s="620"/>
      <c r="GI127" s="620"/>
      <c r="GJ127" s="619"/>
      <c r="GK127" s="620"/>
      <c r="GL127" s="620"/>
      <c r="GM127" s="620"/>
      <c r="GN127" s="619"/>
      <c r="GO127" s="620"/>
      <c r="GP127" s="620"/>
      <c r="GQ127" s="620"/>
      <c r="GR127" s="619"/>
      <c r="GS127" s="620"/>
      <c r="GT127" s="620"/>
      <c r="GU127" s="620"/>
      <c r="GV127" s="619"/>
      <c r="GW127" s="620"/>
      <c r="GX127" s="620"/>
      <c r="GY127" s="620"/>
      <c r="GZ127" s="619"/>
      <c r="HA127" s="620"/>
      <c r="HB127" s="620"/>
      <c r="HC127" s="620"/>
      <c r="HD127" s="619"/>
      <c r="HE127" s="620"/>
      <c r="HF127" s="620"/>
      <c r="HG127" s="620"/>
      <c r="HH127" s="619"/>
      <c r="HI127" s="620"/>
      <c r="HJ127" s="620"/>
    </row>
    <row r="128" spans="1:218" ht="81.75" customHeight="1" x14ac:dyDescent="0.2">
      <c r="A128" s="874"/>
      <c r="B128" s="880" t="s">
        <v>465</v>
      </c>
      <c r="C128" s="874"/>
      <c r="D128" s="874"/>
      <c r="E128" s="872"/>
      <c r="F128" s="874"/>
      <c r="G128" s="872"/>
      <c r="H128" s="874"/>
      <c r="I128" s="874"/>
      <c r="J128" s="878"/>
      <c r="K128" s="878"/>
      <c r="L128" s="878"/>
      <c r="M128" s="650"/>
      <c r="N128" s="618"/>
      <c r="O128" s="618"/>
      <c r="X128" s="619"/>
      <c r="Y128" s="620"/>
      <c r="Z128" s="620"/>
      <c r="AA128" s="620"/>
      <c r="AB128" s="619"/>
      <c r="AC128" s="620"/>
      <c r="AD128" s="620"/>
      <c r="AE128" s="620"/>
      <c r="AF128" s="619"/>
      <c r="AG128" s="620"/>
      <c r="AH128" s="620"/>
      <c r="AI128" s="620"/>
      <c r="AJ128" s="619"/>
      <c r="AK128" s="620"/>
      <c r="AL128" s="620"/>
      <c r="AM128" s="620"/>
      <c r="AN128" s="619"/>
      <c r="AO128" s="620"/>
      <c r="AP128" s="620"/>
      <c r="AQ128" s="620"/>
      <c r="AR128" s="619"/>
      <c r="AS128" s="620"/>
      <c r="AT128" s="620"/>
      <c r="AU128" s="620"/>
      <c r="AV128" s="619"/>
      <c r="AW128" s="620"/>
      <c r="AX128" s="620"/>
      <c r="AY128" s="620"/>
      <c r="AZ128" s="619"/>
      <c r="BA128" s="620"/>
      <c r="BB128" s="620"/>
      <c r="BC128" s="620"/>
      <c r="BD128" s="619"/>
      <c r="BE128" s="620"/>
      <c r="BF128" s="620"/>
      <c r="BG128" s="620"/>
      <c r="BH128" s="619"/>
      <c r="BI128" s="620"/>
      <c r="BJ128" s="620"/>
      <c r="BK128" s="620"/>
      <c r="BL128" s="619"/>
      <c r="BM128" s="620"/>
      <c r="BN128" s="620"/>
      <c r="BO128" s="620"/>
      <c r="BP128" s="619"/>
      <c r="BQ128" s="620"/>
      <c r="BR128" s="620"/>
      <c r="BS128" s="620"/>
      <c r="BT128" s="619"/>
      <c r="BU128" s="620"/>
      <c r="BV128" s="620"/>
      <c r="BW128" s="620"/>
      <c r="BX128" s="619"/>
      <c r="BY128" s="620"/>
      <c r="BZ128" s="620"/>
      <c r="CA128" s="620"/>
      <c r="CB128" s="619"/>
      <c r="CC128" s="620"/>
      <c r="CD128" s="620"/>
      <c r="CE128" s="620"/>
      <c r="CF128" s="619"/>
      <c r="CG128" s="620"/>
      <c r="CH128" s="620"/>
      <c r="CI128" s="620"/>
      <c r="CJ128" s="619"/>
      <c r="CK128" s="620"/>
      <c r="CL128" s="620"/>
      <c r="CM128" s="620"/>
      <c r="CN128" s="619"/>
      <c r="CO128" s="620"/>
      <c r="CP128" s="620"/>
      <c r="CQ128" s="620"/>
      <c r="CR128" s="619"/>
      <c r="CS128" s="620"/>
      <c r="CT128" s="620"/>
      <c r="CU128" s="620"/>
      <c r="CV128" s="619"/>
      <c r="CW128" s="620"/>
      <c r="CX128" s="620"/>
      <c r="CY128" s="620"/>
      <c r="CZ128" s="619"/>
      <c r="DA128" s="620"/>
      <c r="DB128" s="620"/>
      <c r="DC128" s="620"/>
      <c r="DD128" s="619"/>
      <c r="DE128" s="620"/>
      <c r="DF128" s="620"/>
      <c r="DG128" s="620"/>
      <c r="DH128" s="619"/>
      <c r="DI128" s="620"/>
      <c r="DJ128" s="620"/>
      <c r="DK128" s="620"/>
      <c r="DL128" s="619"/>
      <c r="DM128" s="620"/>
      <c r="DN128" s="620"/>
      <c r="DO128" s="620"/>
      <c r="DP128" s="619"/>
      <c r="DQ128" s="620"/>
      <c r="DR128" s="620"/>
      <c r="DS128" s="620"/>
      <c r="DT128" s="619"/>
      <c r="DU128" s="620"/>
      <c r="DV128" s="620"/>
      <c r="DW128" s="620"/>
      <c r="DX128" s="619"/>
      <c r="DY128" s="620"/>
      <c r="DZ128" s="620"/>
      <c r="EA128" s="620"/>
      <c r="EB128" s="619"/>
      <c r="EC128" s="620"/>
      <c r="ED128" s="620"/>
      <c r="EE128" s="620"/>
      <c r="EF128" s="619"/>
      <c r="EG128" s="620"/>
      <c r="EH128" s="620"/>
      <c r="EI128" s="620"/>
      <c r="EJ128" s="619"/>
      <c r="EK128" s="620"/>
      <c r="EL128" s="620"/>
      <c r="EM128" s="620"/>
      <c r="EN128" s="619"/>
      <c r="EO128" s="620"/>
      <c r="EP128" s="620"/>
      <c r="EQ128" s="620"/>
      <c r="ER128" s="619"/>
      <c r="ES128" s="620"/>
      <c r="ET128" s="620"/>
      <c r="EU128" s="620"/>
      <c r="EV128" s="619"/>
      <c r="EW128" s="620"/>
      <c r="EX128" s="620"/>
      <c r="EY128" s="620"/>
      <c r="EZ128" s="619"/>
      <c r="FA128" s="620"/>
      <c r="FB128" s="620"/>
      <c r="FC128" s="620"/>
      <c r="FD128" s="619"/>
      <c r="FE128" s="620"/>
      <c r="FF128" s="620"/>
      <c r="FG128" s="620"/>
      <c r="FH128" s="619"/>
      <c r="FI128" s="620"/>
      <c r="FJ128" s="620"/>
      <c r="FK128" s="620"/>
      <c r="FL128" s="619"/>
      <c r="FM128" s="620"/>
      <c r="FN128" s="620"/>
      <c r="FO128" s="620"/>
      <c r="FP128" s="619"/>
      <c r="FQ128" s="620"/>
      <c r="FR128" s="620"/>
      <c r="FS128" s="620"/>
      <c r="FT128" s="619"/>
      <c r="FU128" s="620"/>
      <c r="FV128" s="620"/>
      <c r="FW128" s="620"/>
      <c r="FX128" s="619"/>
      <c r="FY128" s="620"/>
      <c r="FZ128" s="620"/>
      <c r="GA128" s="620"/>
      <c r="GB128" s="619"/>
      <c r="GC128" s="620"/>
      <c r="GD128" s="620"/>
      <c r="GE128" s="620"/>
      <c r="GF128" s="619"/>
      <c r="GG128" s="620"/>
      <c r="GH128" s="620"/>
      <c r="GI128" s="620"/>
      <c r="GJ128" s="619"/>
      <c r="GK128" s="620"/>
      <c r="GL128" s="620"/>
      <c r="GM128" s="620"/>
      <c r="GN128" s="619"/>
      <c r="GO128" s="620"/>
      <c r="GP128" s="620"/>
      <c r="GQ128" s="620"/>
      <c r="GR128" s="619"/>
      <c r="GS128" s="620"/>
      <c r="GT128" s="620"/>
      <c r="GU128" s="620"/>
      <c r="GV128" s="619"/>
      <c r="GW128" s="620"/>
      <c r="GX128" s="620"/>
      <c r="GY128" s="620"/>
      <c r="GZ128" s="619"/>
      <c r="HA128" s="620"/>
      <c r="HB128" s="620"/>
      <c r="HC128" s="620"/>
      <c r="HD128" s="619"/>
      <c r="HE128" s="620"/>
      <c r="HF128" s="620"/>
      <c r="HG128" s="620"/>
      <c r="HH128" s="619"/>
      <c r="HI128" s="620"/>
      <c r="HJ128" s="620"/>
    </row>
    <row r="129" spans="1:218" ht="74.25" customHeight="1" x14ac:dyDescent="0.2">
      <c r="A129" s="875"/>
      <c r="B129" s="881"/>
      <c r="C129" s="875"/>
      <c r="D129" s="875"/>
      <c r="E129" s="873"/>
      <c r="F129" s="875"/>
      <c r="G129" s="873"/>
      <c r="H129" s="875"/>
      <c r="I129" s="875"/>
      <c r="J129" s="636"/>
      <c r="K129" s="636"/>
      <c r="L129" s="636"/>
      <c r="M129" s="650"/>
      <c r="N129" s="618"/>
      <c r="O129" s="618"/>
      <c r="X129" s="619"/>
      <c r="Y129" s="620"/>
      <c r="Z129" s="620"/>
      <c r="AA129" s="620"/>
      <c r="AB129" s="619"/>
      <c r="AC129" s="620"/>
      <c r="AD129" s="620"/>
      <c r="AE129" s="620"/>
      <c r="AF129" s="619"/>
      <c r="AG129" s="620"/>
      <c r="AH129" s="620"/>
      <c r="AI129" s="620"/>
      <c r="AJ129" s="619"/>
      <c r="AK129" s="620"/>
      <c r="AL129" s="620"/>
      <c r="AM129" s="620"/>
      <c r="AN129" s="619"/>
      <c r="AO129" s="620"/>
      <c r="AP129" s="620"/>
      <c r="AQ129" s="620"/>
      <c r="AR129" s="619"/>
      <c r="AS129" s="620"/>
      <c r="AT129" s="620"/>
      <c r="AU129" s="620"/>
      <c r="AV129" s="619"/>
      <c r="AW129" s="620"/>
      <c r="AX129" s="620"/>
      <c r="AY129" s="620"/>
      <c r="AZ129" s="619"/>
      <c r="BA129" s="620"/>
      <c r="BB129" s="620"/>
      <c r="BC129" s="620"/>
      <c r="BD129" s="619"/>
      <c r="BE129" s="620"/>
      <c r="BF129" s="620"/>
      <c r="BG129" s="620"/>
      <c r="BH129" s="619"/>
      <c r="BI129" s="620"/>
      <c r="BJ129" s="620"/>
      <c r="BK129" s="620"/>
      <c r="BL129" s="619"/>
      <c r="BM129" s="620"/>
      <c r="BN129" s="620"/>
      <c r="BO129" s="620"/>
      <c r="BP129" s="619"/>
      <c r="BQ129" s="620"/>
      <c r="BR129" s="620"/>
      <c r="BS129" s="620"/>
      <c r="BT129" s="619"/>
      <c r="BU129" s="620"/>
      <c r="BV129" s="620"/>
      <c r="BW129" s="620"/>
      <c r="BX129" s="619"/>
      <c r="BY129" s="620"/>
      <c r="BZ129" s="620"/>
      <c r="CA129" s="620"/>
      <c r="CB129" s="619"/>
      <c r="CC129" s="620"/>
      <c r="CD129" s="620"/>
      <c r="CE129" s="620"/>
      <c r="CF129" s="619"/>
      <c r="CG129" s="620"/>
      <c r="CH129" s="620"/>
      <c r="CI129" s="620"/>
      <c r="CJ129" s="619"/>
      <c r="CK129" s="620"/>
      <c r="CL129" s="620"/>
      <c r="CM129" s="620"/>
      <c r="CN129" s="619"/>
      <c r="CO129" s="620"/>
      <c r="CP129" s="620"/>
      <c r="CQ129" s="620"/>
      <c r="CR129" s="619"/>
      <c r="CS129" s="620"/>
      <c r="CT129" s="620"/>
      <c r="CU129" s="620"/>
      <c r="CV129" s="619"/>
      <c r="CW129" s="620"/>
      <c r="CX129" s="620"/>
      <c r="CY129" s="620"/>
      <c r="CZ129" s="619"/>
      <c r="DA129" s="620"/>
      <c r="DB129" s="620"/>
      <c r="DC129" s="620"/>
      <c r="DD129" s="619"/>
      <c r="DE129" s="620"/>
      <c r="DF129" s="620"/>
      <c r="DG129" s="620"/>
      <c r="DH129" s="619"/>
      <c r="DI129" s="620"/>
      <c r="DJ129" s="620"/>
      <c r="DK129" s="620"/>
      <c r="DL129" s="619"/>
      <c r="DM129" s="620"/>
      <c r="DN129" s="620"/>
      <c r="DO129" s="620"/>
      <c r="DP129" s="619"/>
      <c r="DQ129" s="620"/>
      <c r="DR129" s="620"/>
      <c r="DS129" s="620"/>
      <c r="DT129" s="619"/>
      <c r="DU129" s="620"/>
      <c r="DV129" s="620"/>
      <c r="DW129" s="620"/>
      <c r="DX129" s="619"/>
      <c r="DY129" s="620"/>
      <c r="DZ129" s="620"/>
      <c r="EA129" s="620"/>
      <c r="EB129" s="619"/>
      <c r="EC129" s="620"/>
      <c r="ED129" s="620"/>
      <c r="EE129" s="620"/>
      <c r="EF129" s="619"/>
      <c r="EG129" s="620"/>
      <c r="EH129" s="620"/>
      <c r="EI129" s="620"/>
      <c r="EJ129" s="619"/>
      <c r="EK129" s="620"/>
      <c r="EL129" s="620"/>
      <c r="EM129" s="620"/>
      <c r="EN129" s="619"/>
      <c r="EO129" s="620"/>
      <c r="EP129" s="620"/>
      <c r="EQ129" s="620"/>
      <c r="ER129" s="619"/>
      <c r="ES129" s="620"/>
      <c r="ET129" s="620"/>
      <c r="EU129" s="620"/>
      <c r="EV129" s="619"/>
      <c r="EW129" s="620"/>
      <c r="EX129" s="620"/>
      <c r="EY129" s="620"/>
      <c r="EZ129" s="619"/>
      <c r="FA129" s="620"/>
      <c r="FB129" s="620"/>
      <c r="FC129" s="620"/>
      <c r="FD129" s="619"/>
      <c r="FE129" s="620"/>
      <c r="FF129" s="620"/>
      <c r="FG129" s="620"/>
      <c r="FH129" s="619"/>
      <c r="FI129" s="620"/>
      <c r="FJ129" s="620"/>
      <c r="FK129" s="620"/>
      <c r="FL129" s="619"/>
      <c r="FM129" s="620"/>
      <c r="FN129" s="620"/>
      <c r="FO129" s="620"/>
      <c r="FP129" s="619"/>
      <c r="FQ129" s="620"/>
      <c r="FR129" s="620"/>
      <c r="FS129" s="620"/>
      <c r="FT129" s="619"/>
      <c r="FU129" s="620"/>
      <c r="FV129" s="620"/>
      <c r="FW129" s="620"/>
      <c r="FX129" s="619"/>
      <c r="FY129" s="620"/>
      <c r="FZ129" s="620"/>
      <c r="GA129" s="620"/>
      <c r="GB129" s="619"/>
      <c r="GC129" s="620"/>
      <c r="GD129" s="620"/>
      <c r="GE129" s="620"/>
      <c r="GF129" s="619"/>
      <c r="GG129" s="620"/>
      <c r="GH129" s="620"/>
      <c r="GI129" s="620"/>
      <c r="GJ129" s="619"/>
      <c r="GK129" s="620"/>
      <c r="GL129" s="620"/>
      <c r="GM129" s="620"/>
      <c r="GN129" s="619"/>
      <c r="GO129" s="620"/>
      <c r="GP129" s="620"/>
      <c r="GQ129" s="620"/>
      <c r="GR129" s="619"/>
      <c r="GS129" s="620"/>
      <c r="GT129" s="620"/>
      <c r="GU129" s="620"/>
      <c r="GV129" s="619"/>
      <c r="GW129" s="620"/>
      <c r="GX129" s="620"/>
      <c r="GY129" s="620"/>
      <c r="GZ129" s="619"/>
      <c r="HA129" s="620"/>
      <c r="HB129" s="620"/>
      <c r="HC129" s="620"/>
      <c r="HD129" s="619"/>
      <c r="HE129" s="620"/>
      <c r="HF129" s="620"/>
      <c r="HG129" s="620"/>
      <c r="HH129" s="619"/>
      <c r="HI129" s="620"/>
      <c r="HJ129" s="620"/>
    </row>
    <row r="130" spans="1:218" s="695" customFormat="1" ht="66" customHeight="1" x14ac:dyDescent="0.2">
      <c r="A130" s="655"/>
      <c r="B130" s="680" t="s">
        <v>587</v>
      </c>
      <c r="C130" s="636"/>
      <c r="D130" s="622"/>
      <c r="E130" s="636"/>
      <c r="F130" s="639"/>
      <c r="G130" s="636"/>
      <c r="H130" s="639"/>
      <c r="I130" s="639"/>
      <c r="J130" s="636"/>
      <c r="K130" s="636"/>
      <c r="L130" s="636"/>
      <c r="M130" s="691"/>
      <c r="N130" s="692"/>
      <c r="O130" s="692"/>
      <c r="P130" s="692"/>
      <c r="Q130" s="692"/>
      <c r="R130" s="692"/>
      <c r="S130" s="692"/>
      <c r="T130" s="692"/>
      <c r="U130" s="692"/>
      <c r="V130" s="692"/>
      <c r="W130" s="692"/>
      <c r="X130" s="692"/>
      <c r="Y130" s="691"/>
      <c r="Z130" s="693"/>
      <c r="AA130" s="692"/>
      <c r="AB130" s="692"/>
      <c r="AC130" s="692"/>
      <c r="AD130" s="692"/>
      <c r="AE130" s="691"/>
      <c r="AF130" s="693"/>
      <c r="AG130" s="691"/>
      <c r="AH130" s="693"/>
      <c r="AI130" s="693"/>
      <c r="AJ130" s="694"/>
      <c r="AK130" s="693"/>
      <c r="AL130" s="693"/>
      <c r="AM130" s="693"/>
      <c r="AN130" s="694"/>
      <c r="AO130" s="693"/>
      <c r="AP130" s="693"/>
      <c r="AQ130" s="693"/>
      <c r="AR130" s="694"/>
      <c r="AS130" s="693"/>
      <c r="AT130" s="693"/>
      <c r="AU130" s="693"/>
      <c r="AV130" s="694"/>
      <c r="AW130" s="693"/>
      <c r="AX130" s="693"/>
      <c r="AY130" s="693"/>
      <c r="AZ130" s="694"/>
      <c r="BA130" s="693"/>
      <c r="BB130" s="693"/>
      <c r="BC130" s="693"/>
      <c r="BD130" s="694"/>
      <c r="BE130" s="693"/>
      <c r="BF130" s="693"/>
      <c r="BG130" s="693"/>
      <c r="BH130" s="694"/>
      <c r="BI130" s="693"/>
      <c r="BJ130" s="693"/>
      <c r="BK130" s="693"/>
      <c r="BL130" s="694"/>
      <c r="BM130" s="693"/>
      <c r="BN130" s="693"/>
      <c r="BO130" s="693"/>
      <c r="BP130" s="694"/>
      <c r="BQ130" s="693"/>
      <c r="BR130" s="693"/>
      <c r="BS130" s="693"/>
      <c r="BT130" s="694"/>
      <c r="BU130" s="693"/>
      <c r="BV130" s="693"/>
      <c r="BW130" s="693"/>
      <c r="BX130" s="694"/>
      <c r="BY130" s="693"/>
      <c r="BZ130" s="693"/>
      <c r="CA130" s="693"/>
      <c r="CB130" s="694"/>
      <c r="CC130" s="693"/>
      <c r="CD130" s="693"/>
      <c r="CE130" s="693"/>
      <c r="CF130" s="694"/>
      <c r="CG130" s="693"/>
      <c r="CH130" s="693"/>
      <c r="CI130" s="693"/>
      <c r="CJ130" s="694"/>
      <c r="CK130" s="693"/>
      <c r="CL130" s="693"/>
      <c r="CM130" s="693"/>
      <c r="CN130" s="694"/>
      <c r="CO130" s="693"/>
      <c r="CP130" s="693"/>
      <c r="CQ130" s="693"/>
      <c r="CR130" s="694"/>
      <c r="CS130" s="693"/>
      <c r="CT130" s="693"/>
      <c r="CU130" s="693"/>
      <c r="CV130" s="694"/>
      <c r="CW130" s="693"/>
      <c r="CX130" s="693"/>
      <c r="CY130" s="693"/>
      <c r="CZ130" s="694"/>
      <c r="DA130" s="693"/>
      <c r="DB130" s="693"/>
      <c r="DC130" s="693"/>
      <c r="DD130" s="694"/>
      <c r="DE130" s="693"/>
      <c r="DF130" s="693"/>
      <c r="DG130" s="693"/>
      <c r="DH130" s="694"/>
      <c r="DI130" s="693"/>
      <c r="DJ130" s="693"/>
      <c r="DK130" s="693"/>
      <c r="DL130" s="694"/>
      <c r="DM130" s="693"/>
      <c r="DN130" s="693"/>
      <c r="DO130" s="693"/>
      <c r="DP130" s="694"/>
      <c r="DQ130" s="693"/>
      <c r="DR130" s="693"/>
      <c r="DS130" s="693"/>
      <c r="DT130" s="694"/>
      <c r="DU130" s="693"/>
      <c r="DV130" s="693"/>
      <c r="DW130" s="693"/>
      <c r="DX130" s="694"/>
      <c r="DY130" s="693"/>
      <c r="DZ130" s="693"/>
      <c r="EA130" s="693"/>
      <c r="EB130" s="694"/>
      <c r="EC130" s="693"/>
      <c r="ED130" s="693"/>
      <c r="EE130" s="693"/>
      <c r="EF130" s="694"/>
      <c r="EG130" s="693"/>
      <c r="EH130" s="693"/>
      <c r="EI130" s="693"/>
      <c r="EJ130" s="694"/>
      <c r="EK130" s="693"/>
      <c r="EL130" s="693"/>
      <c r="EM130" s="693"/>
      <c r="EN130" s="694"/>
      <c r="EO130" s="693"/>
      <c r="EP130" s="693"/>
      <c r="EQ130" s="693"/>
      <c r="ER130" s="694"/>
      <c r="ES130" s="693"/>
      <c r="ET130" s="693"/>
      <c r="EU130" s="693"/>
      <c r="EV130" s="694"/>
      <c r="EW130" s="693"/>
      <c r="EX130" s="693"/>
      <c r="EY130" s="693"/>
      <c r="EZ130" s="694"/>
      <c r="FA130" s="693"/>
      <c r="FB130" s="693"/>
      <c r="FC130" s="693"/>
      <c r="FD130" s="694"/>
      <c r="FE130" s="693"/>
      <c r="FF130" s="693"/>
      <c r="FG130" s="693"/>
      <c r="FH130" s="694"/>
      <c r="FI130" s="693"/>
      <c r="FJ130" s="693"/>
      <c r="FK130" s="693"/>
      <c r="FL130" s="694"/>
      <c r="FM130" s="693"/>
      <c r="FN130" s="693"/>
      <c r="FO130" s="693"/>
      <c r="FP130" s="694"/>
      <c r="FQ130" s="693"/>
      <c r="FR130" s="693"/>
      <c r="FS130" s="693"/>
      <c r="FT130" s="694"/>
      <c r="FU130" s="693"/>
      <c r="FV130" s="693"/>
      <c r="FW130" s="693"/>
      <c r="FX130" s="694"/>
      <c r="FY130" s="693"/>
      <c r="FZ130" s="693"/>
      <c r="GA130" s="693"/>
      <c r="GB130" s="694"/>
      <c r="GC130" s="693"/>
      <c r="GD130" s="693"/>
      <c r="GE130" s="693"/>
      <c r="GF130" s="694"/>
      <c r="GG130" s="693"/>
      <c r="GH130" s="693"/>
      <c r="GI130" s="693"/>
      <c r="GJ130" s="694"/>
      <c r="GK130" s="693"/>
      <c r="GL130" s="693"/>
      <c r="GM130" s="693"/>
      <c r="GN130" s="694"/>
      <c r="GO130" s="693"/>
      <c r="GP130" s="693"/>
      <c r="GQ130" s="693"/>
      <c r="GR130" s="694"/>
      <c r="GS130" s="693"/>
      <c r="GT130" s="693"/>
      <c r="GU130" s="693"/>
      <c r="GV130" s="694"/>
      <c r="GW130" s="693"/>
      <c r="GX130" s="693"/>
      <c r="GY130" s="693"/>
      <c r="GZ130" s="694"/>
      <c r="HA130" s="693"/>
      <c r="HB130" s="693"/>
      <c r="HC130" s="693"/>
      <c r="HD130" s="694"/>
      <c r="HE130" s="693"/>
      <c r="HF130" s="693"/>
      <c r="HG130" s="693"/>
      <c r="HH130" s="694"/>
      <c r="HI130" s="693"/>
      <c r="HJ130" s="693"/>
    </row>
    <row r="131" spans="1:218" s="683" customFormat="1" ht="96" customHeight="1" x14ac:dyDescent="0.25">
      <c r="A131" s="681">
        <v>1</v>
      </c>
      <c r="B131" s="682" t="s">
        <v>588</v>
      </c>
      <c r="C131" s="636">
        <v>100</v>
      </c>
      <c r="D131" s="636" t="s">
        <v>98</v>
      </c>
      <c r="E131" s="636"/>
      <c r="F131" s="636"/>
      <c r="G131" s="636"/>
      <c r="H131" s="636"/>
      <c r="I131" s="636"/>
      <c r="J131" s="636"/>
      <c r="K131" s="636"/>
      <c r="L131" s="636"/>
    </row>
    <row r="132" spans="1:218" s="683" customFormat="1" ht="46.5" customHeight="1" x14ac:dyDescent="0.25">
      <c r="A132" s="681">
        <v>2</v>
      </c>
      <c r="B132" s="682" t="s">
        <v>589</v>
      </c>
      <c r="C132" s="636">
        <v>150</v>
      </c>
      <c r="D132" s="636" t="s">
        <v>98</v>
      </c>
      <c r="E132" s="636"/>
      <c r="F132" s="636"/>
      <c r="G132" s="636"/>
      <c r="H132" s="636"/>
      <c r="I132" s="636"/>
      <c r="J132" s="636"/>
      <c r="K132" s="636"/>
      <c r="L132" s="636"/>
    </row>
    <row r="133" spans="1:218" ht="47.25" customHeight="1" x14ac:dyDescent="0.2">
      <c r="A133" s="684">
        <v>3</v>
      </c>
      <c r="B133" s="680" t="s">
        <v>590</v>
      </c>
      <c r="C133" s="685">
        <v>1</v>
      </c>
      <c r="D133" s="684" t="s">
        <v>466</v>
      </c>
      <c r="E133" s="685"/>
      <c r="F133" s="685" t="s">
        <v>81</v>
      </c>
      <c r="G133" s="685"/>
      <c r="H133" s="685" t="s">
        <v>81</v>
      </c>
      <c r="I133" s="685" t="s">
        <v>81</v>
      </c>
      <c r="J133" s="639"/>
      <c r="K133" s="639"/>
      <c r="L133" s="639"/>
      <c r="M133" s="620"/>
      <c r="N133" s="620"/>
      <c r="O133" s="620"/>
      <c r="P133" s="619"/>
      <c r="Q133" s="620"/>
      <c r="R133" s="620"/>
      <c r="S133" s="620"/>
      <c r="T133" s="619"/>
      <c r="U133" s="620"/>
      <c r="V133" s="620"/>
      <c r="W133" s="620"/>
      <c r="X133" s="619"/>
      <c r="Y133" s="620"/>
      <c r="Z133" s="620"/>
      <c r="AA133" s="620"/>
      <c r="AB133" s="619"/>
      <c r="AC133" s="620"/>
      <c r="AD133" s="620"/>
      <c r="AE133" s="620"/>
      <c r="AF133" s="619"/>
      <c r="AG133" s="620"/>
      <c r="AH133" s="620"/>
      <c r="AI133" s="620"/>
      <c r="AJ133" s="619"/>
      <c r="AK133" s="620"/>
      <c r="AL133" s="620"/>
      <c r="AM133" s="620"/>
      <c r="AN133" s="619"/>
      <c r="AO133" s="620"/>
      <c r="AP133" s="620"/>
      <c r="AQ133" s="620"/>
      <c r="AR133" s="619"/>
      <c r="AS133" s="620"/>
      <c r="AT133" s="620"/>
      <c r="AU133" s="620"/>
      <c r="AV133" s="619"/>
      <c r="AW133" s="620"/>
      <c r="AX133" s="620"/>
      <c r="AY133" s="620"/>
      <c r="AZ133" s="619"/>
      <c r="BA133" s="620"/>
      <c r="BB133" s="620"/>
      <c r="BC133" s="620"/>
      <c r="BD133" s="619"/>
      <c r="BE133" s="620"/>
      <c r="BF133" s="620"/>
      <c r="BG133" s="620"/>
      <c r="BH133" s="619"/>
      <c r="BI133" s="620"/>
      <c r="BJ133" s="620"/>
      <c r="BK133" s="620"/>
      <c r="BL133" s="619"/>
      <c r="BM133" s="620"/>
      <c r="BN133" s="620"/>
      <c r="BO133" s="620"/>
      <c r="BP133" s="619"/>
      <c r="BQ133" s="620"/>
      <c r="BR133" s="620"/>
      <c r="BS133" s="620"/>
      <c r="BT133" s="619"/>
      <c r="BU133" s="620"/>
      <c r="BV133" s="620"/>
      <c r="BW133" s="620"/>
      <c r="BX133" s="619"/>
      <c r="BY133" s="620"/>
      <c r="BZ133" s="620"/>
      <c r="CA133" s="620"/>
      <c r="CB133" s="619"/>
      <c r="CC133" s="620"/>
      <c r="CD133" s="620"/>
      <c r="CE133" s="620"/>
      <c r="CF133" s="619"/>
      <c r="CG133" s="620"/>
      <c r="CH133" s="620"/>
      <c r="CI133" s="620"/>
      <c r="CJ133" s="619"/>
      <c r="CK133" s="620"/>
      <c r="CL133" s="620"/>
      <c r="CM133" s="620"/>
      <c r="CN133" s="619"/>
      <c r="CO133" s="620"/>
      <c r="CP133" s="620"/>
      <c r="CQ133" s="620"/>
      <c r="CR133" s="619"/>
      <c r="CS133" s="620"/>
      <c r="CT133" s="620"/>
      <c r="CU133" s="620"/>
      <c r="CV133" s="619"/>
      <c r="CW133" s="620"/>
      <c r="CX133" s="620"/>
      <c r="CY133" s="620"/>
      <c r="CZ133" s="619"/>
      <c r="DA133" s="620"/>
      <c r="DB133" s="620"/>
      <c r="DC133" s="620"/>
      <c r="DD133" s="619"/>
      <c r="DE133" s="620"/>
      <c r="DF133" s="620"/>
      <c r="DG133" s="620"/>
      <c r="DH133" s="619"/>
      <c r="DI133" s="620"/>
      <c r="DJ133" s="620"/>
      <c r="DK133" s="620"/>
      <c r="DL133" s="619"/>
      <c r="DM133" s="620"/>
      <c r="DN133" s="620"/>
      <c r="DO133" s="620"/>
      <c r="DP133" s="619"/>
      <c r="DQ133" s="620"/>
      <c r="DR133" s="620"/>
      <c r="DS133" s="620"/>
      <c r="DT133" s="619"/>
      <c r="DU133" s="620"/>
      <c r="DV133" s="620"/>
      <c r="DW133" s="620"/>
      <c r="DX133" s="619"/>
      <c r="DY133" s="620"/>
      <c r="DZ133" s="620"/>
      <c r="EA133" s="620"/>
      <c r="EB133" s="619"/>
      <c r="EC133" s="620"/>
      <c r="ED133" s="620"/>
      <c r="EE133" s="620"/>
      <c r="EF133" s="619"/>
      <c r="EG133" s="620"/>
      <c r="EH133" s="620"/>
      <c r="EI133" s="620"/>
      <c r="EJ133" s="619"/>
      <c r="EK133" s="620"/>
      <c r="EL133" s="620"/>
      <c r="EM133" s="620"/>
      <c r="EN133" s="619"/>
      <c r="EO133" s="620"/>
      <c r="EP133" s="620"/>
      <c r="EQ133" s="620"/>
      <c r="ER133" s="619"/>
      <c r="ES133" s="620"/>
      <c r="ET133" s="620"/>
      <c r="EU133" s="620"/>
      <c r="EV133" s="619"/>
      <c r="EW133" s="620"/>
      <c r="EX133" s="620"/>
      <c r="EY133" s="620"/>
      <c r="EZ133" s="619"/>
      <c r="FA133" s="620"/>
      <c r="FB133" s="620"/>
      <c r="FC133" s="620"/>
      <c r="FD133" s="619"/>
      <c r="FE133" s="620"/>
      <c r="FF133" s="620"/>
      <c r="FG133" s="620"/>
      <c r="FH133" s="619"/>
      <c r="FI133" s="620"/>
      <c r="FJ133" s="620"/>
      <c r="FK133" s="620"/>
      <c r="FL133" s="619"/>
      <c r="FM133" s="620"/>
      <c r="FN133" s="620"/>
      <c r="FO133" s="620"/>
      <c r="FP133" s="619"/>
      <c r="FQ133" s="620"/>
      <c r="FR133" s="620"/>
      <c r="FS133" s="620"/>
      <c r="FT133" s="619"/>
      <c r="FU133" s="620"/>
      <c r="FV133" s="620"/>
      <c r="FW133" s="620"/>
      <c r="FX133" s="619"/>
      <c r="FY133" s="620"/>
      <c r="FZ133" s="620"/>
      <c r="GA133" s="620"/>
      <c r="GB133" s="619"/>
      <c r="GC133" s="620"/>
      <c r="GD133" s="620"/>
      <c r="GE133" s="620"/>
      <c r="GF133" s="619"/>
      <c r="GG133" s="620"/>
      <c r="GH133" s="620"/>
      <c r="GI133" s="620"/>
      <c r="GJ133" s="619"/>
      <c r="GK133" s="620"/>
      <c r="GL133" s="620"/>
      <c r="GM133" s="620"/>
      <c r="GN133" s="619"/>
      <c r="GO133" s="620"/>
      <c r="GP133" s="620"/>
      <c r="GQ133" s="620"/>
      <c r="GR133" s="619"/>
      <c r="GS133" s="620"/>
      <c r="GT133" s="620"/>
      <c r="GU133" s="620"/>
      <c r="GV133" s="619"/>
      <c r="GW133" s="620"/>
      <c r="GX133" s="620"/>
      <c r="GY133" s="620"/>
      <c r="GZ133" s="619"/>
      <c r="HA133" s="620"/>
      <c r="HB133" s="620"/>
      <c r="HC133" s="620"/>
      <c r="HD133" s="619"/>
      <c r="HE133" s="620"/>
      <c r="HF133" s="620"/>
      <c r="HG133" s="620"/>
      <c r="HH133" s="619"/>
      <c r="HI133" s="620"/>
      <c r="HJ133" s="620"/>
    </row>
    <row r="134" spans="1:218" ht="48" customHeight="1" x14ac:dyDescent="0.2">
      <c r="A134" s="655"/>
      <c r="B134" s="660" t="s">
        <v>586</v>
      </c>
      <c r="C134" s="636"/>
      <c r="D134" s="637"/>
      <c r="E134" s="636"/>
      <c r="F134" s="686"/>
      <c r="G134" s="636"/>
      <c r="H134" s="636"/>
      <c r="I134" s="636"/>
      <c r="J134" s="874"/>
      <c r="K134" s="874"/>
      <c r="L134" s="874"/>
    </row>
    <row r="135" spans="1:218" ht="147" customHeight="1" x14ac:dyDescent="0.2">
      <c r="A135" s="655"/>
      <c r="B135" s="660"/>
      <c r="C135" s="636"/>
      <c r="D135" s="637"/>
      <c r="E135" s="636"/>
      <c r="F135" s="686"/>
      <c r="G135" s="636"/>
      <c r="H135" s="636"/>
      <c r="I135" s="636"/>
      <c r="J135" s="875"/>
      <c r="K135" s="875"/>
      <c r="L135" s="875"/>
    </row>
    <row r="136" spans="1:218" ht="50.25" customHeight="1" x14ac:dyDescent="0.2">
      <c r="A136" s="637"/>
      <c r="B136" s="638" t="s">
        <v>533</v>
      </c>
      <c r="C136" s="637"/>
      <c r="D136" s="637"/>
      <c r="E136" s="636"/>
      <c r="F136" s="639"/>
      <c r="G136" s="636"/>
      <c r="H136" s="639"/>
      <c r="I136" s="639"/>
      <c r="J136" s="639"/>
      <c r="K136" s="639"/>
      <c r="L136" s="639"/>
    </row>
    <row r="137" spans="1:218" ht="47.25" customHeight="1" x14ac:dyDescent="0.2">
      <c r="A137" s="637"/>
      <c r="B137" s="675" t="s">
        <v>467</v>
      </c>
      <c r="C137" s="637"/>
      <c r="D137" s="637"/>
      <c r="E137" s="636"/>
      <c r="F137" s="636"/>
      <c r="G137" s="636"/>
      <c r="H137" s="636"/>
      <c r="I137" s="636"/>
      <c r="J137" s="636"/>
      <c r="K137" s="636"/>
      <c r="L137" s="636"/>
    </row>
    <row r="138" spans="1:218" ht="43.5" customHeight="1" x14ac:dyDescent="0.2">
      <c r="A138" s="637">
        <v>1</v>
      </c>
      <c r="B138" s="654" t="s">
        <v>591</v>
      </c>
      <c r="C138" s="637">
        <v>1</v>
      </c>
      <c r="D138" s="637" t="s">
        <v>198</v>
      </c>
      <c r="E138" s="636"/>
      <c r="F138" s="636"/>
      <c r="G138" s="636"/>
      <c r="H138" s="636"/>
      <c r="I138" s="636"/>
      <c r="J138" s="636"/>
      <c r="K138" s="636"/>
      <c r="L138" s="636"/>
    </row>
    <row r="139" spans="1:218" ht="127.5" customHeight="1" x14ac:dyDescent="0.2">
      <c r="A139" s="637"/>
      <c r="B139" s="654"/>
      <c r="C139" s="637"/>
      <c r="D139" s="637"/>
      <c r="E139" s="636"/>
      <c r="F139" s="636"/>
      <c r="G139" s="636"/>
      <c r="H139" s="639"/>
      <c r="I139" s="639"/>
      <c r="J139" s="685"/>
      <c r="K139" s="685"/>
      <c r="L139" s="685"/>
    </row>
    <row r="140" spans="1:218" ht="44.25" customHeight="1" x14ac:dyDescent="0.2">
      <c r="A140" s="637"/>
      <c r="B140" s="638" t="s">
        <v>534</v>
      </c>
      <c r="C140" s="637"/>
      <c r="D140" s="637"/>
      <c r="E140" s="636"/>
      <c r="F140" s="639"/>
      <c r="G140" s="636"/>
      <c r="H140" s="639"/>
      <c r="I140" s="639"/>
      <c r="J140" s="636"/>
      <c r="K140" s="636"/>
      <c r="L140" s="636"/>
    </row>
    <row r="141" spans="1:218" ht="51.75" customHeight="1" x14ac:dyDescent="0.2">
      <c r="A141" s="637"/>
      <c r="B141" s="675" t="s">
        <v>468</v>
      </c>
      <c r="C141" s="637"/>
      <c r="D141" s="637"/>
      <c r="E141" s="636"/>
      <c r="F141" s="636"/>
      <c r="G141" s="636"/>
      <c r="H141" s="636"/>
      <c r="I141" s="636"/>
      <c r="J141" s="636"/>
      <c r="K141" s="636"/>
      <c r="L141" s="636"/>
    </row>
    <row r="142" spans="1:218" ht="66.75" customHeight="1" x14ac:dyDescent="0.2">
      <c r="A142" s="637">
        <v>1</v>
      </c>
      <c r="B142" s="654" t="s">
        <v>592</v>
      </c>
      <c r="C142" s="637">
        <v>1</v>
      </c>
      <c r="D142" s="637" t="s">
        <v>198</v>
      </c>
      <c r="E142" s="636"/>
      <c r="F142" s="636"/>
      <c r="G142" s="636"/>
      <c r="H142" s="636"/>
      <c r="I142" s="636"/>
      <c r="J142" s="639"/>
      <c r="K142" s="639"/>
      <c r="L142" s="639"/>
    </row>
    <row r="143" spans="1:218" ht="77.25" customHeight="1" x14ac:dyDescent="0.2">
      <c r="A143" s="637"/>
      <c r="B143" s="654"/>
      <c r="C143" s="637"/>
      <c r="D143" s="637"/>
      <c r="E143" s="636"/>
      <c r="F143" s="636"/>
      <c r="G143" s="636"/>
      <c r="H143" s="636"/>
      <c r="I143" s="636"/>
      <c r="J143" s="636"/>
      <c r="K143" s="636"/>
      <c r="L143" s="636"/>
    </row>
    <row r="144" spans="1:218" ht="66.75" customHeight="1" x14ac:dyDescent="0.2">
      <c r="A144" s="637"/>
      <c r="B144" s="638" t="s">
        <v>536</v>
      </c>
      <c r="C144" s="637"/>
      <c r="D144" s="637"/>
      <c r="E144" s="636"/>
      <c r="F144" s="639"/>
      <c r="G144" s="636"/>
      <c r="H144" s="639"/>
      <c r="I144" s="639"/>
      <c r="J144" s="636"/>
      <c r="K144" s="636"/>
      <c r="L144" s="636"/>
    </row>
    <row r="145" spans="1:12" ht="77.25" customHeight="1" x14ac:dyDescent="0.2">
      <c r="A145" s="637"/>
      <c r="B145" s="654" t="s">
        <v>469</v>
      </c>
      <c r="C145" s="637"/>
      <c r="D145" s="637"/>
      <c r="E145" s="636"/>
      <c r="F145" s="636"/>
      <c r="G145" s="636"/>
      <c r="H145" s="636"/>
      <c r="I145" s="636"/>
      <c r="J145" s="636"/>
      <c r="K145" s="636"/>
      <c r="L145" s="636"/>
    </row>
    <row r="146" spans="1:12" ht="66.75" customHeight="1" x14ac:dyDescent="0.2">
      <c r="A146" s="637">
        <v>1</v>
      </c>
      <c r="B146" s="661" t="s">
        <v>470</v>
      </c>
      <c r="C146" s="637" t="s">
        <v>471</v>
      </c>
      <c r="D146" s="637">
        <v>2</v>
      </c>
      <c r="E146" s="636"/>
      <c r="F146" s="639"/>
      <c r="G146" s="636"/>
      <c r="H146" s="639"/>
      <c r="I146" s="639"/>
      <c r="J146" s="639"/>
      <c r="K146" s="639"/>
      <c r="L146" s="639"/>
    </row>
    <row r="147" spans="1:12" ht="77.25" customHeight="1" x14ac:dyDescent="0.2">
      <c r="A147" s="637">
        <v>2</v>
      </c>
      <c r="B147" s="661" t="s">
        <v>472</v>
      </c>
      <c r="C147" s="637" t="s">
        <v>473</v>
      </c>
      <c r="D147" s="637">
        <v>8</v>
      </c>
      <c r="E147" s="636"/>
      <c r="F147" s="636"/>
      <c r="G147" s="636"/>
      <c r="H147" s="636"/>
      <c r="I147" s="636"/>
      <c r="J147" s="636"/>
      <c r="K147" s="636"/>
      <c r="L147" s="636"/>
    </row>
    <row r="148" spans="1:12" ht="66.75" customHeight="1" x14ac:dyDescent="0.2">
      <c r="A148" s="637">
        <v>3</v>
      </c>
      <c r="B148" s="661" t="s">
        <v>474</v>
      </c>
      <c r="C148" s="637" t="s">
        <v>473</v>
      </c>
      <c r="D148" s="637">
        <v>1</v>
      </c>
      <c r="E148" s="636"/>
      <c r="F148" s="639"/>
      <c r="G148" s="636"/>
      <c r="H148" s="639"/>
      <c r="I148" s="639"/>
      <c r="J148" s="639"/>
      <c r="K148" s="639"/>
      <c r="L148" s="639"/>
    </row>
    <row r="149" spans="1:12" ht="57" customHeight="1" x14ac:dyDescent="0.2">
      <c r="A149" s="637">
        <v>4</v>
      </c>
      <c r="B149" s="661" t="s">
        <v>475</v>
      </c>
      <c r="C149" s="637" t="s">
        <v>473</v>
      </c>
      <c r="D149" s="637">
        <v>1</v>
      </c>
      <c r="E149" s="636"/>
      <c r="F149" s="636"/>
      <c r="G149" s="636"/>
      <c r="H149" s="636"/>
      <c r="I149" s="636"/>
      <c r="J149" s="636"/>
      <c r="K149" s="636"/>
      <c r="L149" s="636"/>
    </row>
    <row r="150" spans="1:12" x14ac:dyDescent="0.2">
      <c r="A150" s="637">
        <v>5</v>
      </c>
      <c r="B150" s="661" t="s">
        <v>476</v>
      </c>
      <c r="C150" s="637" t="s">
        <v>473</v>
      </c>
      <c r="D150" s="637">
        <v>1</v>
      </c>
      <c r="E150" s="636"/>
      <c r="F150" s="639"/>
      <c r="G150" s="636"/>
      <c r="H150" s="639"/>
      <c r="I150" s="639"/>
      <c r="J150" s="639"/>
      <c r="K150" s="639"/>
      <c r="L150" s="639"/>
    </row>
    <row r="151" spans="1:12" x14ac:dyDescent="0.2">
      <c r="A151" s="637">
        <v>6</v>
      </c>
      <c r="B151" s="661" t="s">
        <v>477</v>
      </c>
      <c r="C151" s="637" t="s">
        <v>198</v>
      </c>
      <c r="D151" s="637">
        <v>1</v>
      </c>
      <c r="E151" s="636"/>
      <c r="F151" s="636"/>
      <c r="G151" s="636"/>
      <c r="H151" s="636"/>
      <c r="I151" s="636"/>
      <c r="J151" s="636"/>
      <c r="K151" s="636"/>
      <c r="L151" s="636"/>
    </row>
    <row r="152" spans="1:12" ht="30" x14ac:dyDescent="0.2">
      <c r="A152" s="637"/>
      <c r="B152" s="638" t="s">
        <v>537</v>
      </c>
      <c r="C152" s="637"/>
      <c r="D152" s="637"/>
      <c r="E152" s="636"/>
      <c r="F152" s="639"/>
      <c r="G152" s="636"/>
      <c r="H152" s="639"/>
      <c r="I152" s="639"/>
      <c r="J152" s="639"/>
      <c r="K152" s="639"/>
      <c r="L152" s="639"/>
    </row>
    <row r="153" spans="1:12" x14ac:dyDescent="0.2">
      <c r="J153" s="636"/>
      <c r="K153" s="636"/>
      <c r="L153" s="636"/>
    </row>
    <row r="154" spans="1:12" x14ac:dyDescent="0.2">
      <c r="J154" s="639"/>
      <c r="K154" s="639"/>
      <c r="L154" s="639"/>
    </row>
    <row r="155" spans="1:12" x14ac:dyDescent="0.2">
      <c r="J155" s="636"/>
      <c r="K155" s="636"/>
      <c r="L155" s="636"/>
    </row>
    <row r="156" spans="1:12" x14ac:dyDescent="0.2">
      <c r="J156" s="639"/>
      <c r="K156" s="639"/>
      <c r="L156" s="639"/>
    </row>
    <row r="157" spans="1:12" x14ac:dyDescent="0.2">
      <c r="J157" s="636"/>
      <c r="K157" s="636"/>
      <c r="L157" s="636"/>
    </row>
    <row r="158" spans="1:12" x14ac:dyDescent="0.2">
      <c r="J158" s="639"/>
      <c r="K158" s="639"/>
      <c r="L158" s="639"/>
    </row>
  </sheetData>
  <mergeCells count="205">
    <mergeCell ref="AD125:AD126"/>
    <mergeCell ref="AE125:AE126"/>
    <mergeCell ref="AG125:AG126"/>
    <mergeCell ref="J134:J135"/>
    <mergeCell ref="K134:K135"/>
    <mergeCell ref="L134:L135"/>
    <mergeCell ref="G128:G129"/>
    <mergeCell ref="H128:H129"/>
    <mergeCell ref="I128:I129"/>
    <mergeCell ref="M125:M126"/>
    <mergeCell ref="O125:O126"/>
    <mergeCell ref="Q125:Q126"/>
    <mergeCell ref="A128:A129"/>
    <mergeCell ref="B128:B129"/>
    <mergeCell ref="C128:C129"/>
    <mergeCell ref="D128:D129"/>
    <mergeCell ref="E128:E129"/>
    <mergeCell ref="F128:F129"/>
    <mergeCell ref="V118:V119"/>
    <mergeCell ref="W118:W119"/>
    <mergeCell ref="Y118:Y119"/>
    <mergeCell ref="J127:J128"/>
    <mergeCell ref="K127:K128"/>
    <mergeCell ref="L127:L128"/>
    <mergeCell ref="S125:S126"/>
    <mergeCell ref="U125:U126"/>
    <mergeCell ref="X125:X126"/>
    <mergeCell ref="Y125:Y126"/>
    <mergeCell ref="G121:G122"/>
    <mergeCell ref="H121:H122"/>
    <mergeCell ref="I121:I122"/>
    <mergeCell ref="M118:M119"/>
    <mergeCell ref="P118:P119"/>
    <mergeCell ref="Q118:Q119"/>
    <mergeCell ref="U110:U111"/>
    <mergeCell ref="X110:X111"/>
    <mergeCell ref="Y110:Y111"/>
    <mergeCell ref="AD110:AD111"/>
    <mergeCell ref="AE110:AE111"/>
    <mergeCell ref="G113:G114"/>
    <mergeCell ref="H113:H114"/>
    <mergeCell ref="I113:I114"/>
    <mergeCell ref="M110:M111"/>
    <mergeCell ref="O110:O111"/>
    <mergeCell ref="Q110:Q111"/>
    <mergeCell ref="J119:J120"/>
    <mergeCell ref="K119:K120"/>
    <mergeCell ref="L119:L120"/>
    <mergeCell ref="A121:A122"/>
    <mergeCell ref="B121:B122"/>
    <mergeCell ref="C121:C122"/>
    <mergeCell ref="D121:D122"/>
    <mergeCell ref="E121:E122"/>
    <mergeCell ref="F121:F122"/>
    <mergeCell ref="AG90:AG91"/>
    <mergeCell ref="J99:J100"/>
    <mergeCell ref="K99:K100"/>
    <mergeCell ref="L99:L100"/>
    <mergeCell ref="A113:A114"/>
    <mergeCell ref="B113:B114"/>
    <mergeCell ref="C113:C114"/>
    <mergeCell ref="D113:D114"/>
    <mergeCell ref="E113:E114"/>
    <mergeCell ref="F113:F114"/>
    <mergeCell ref="S90:S91"/>
    <mergeCell ref="U90:U91"/>
    <mergeCell ref="X90:X91"/>
    <mergeCell ref="Y90:Y91"/>
    <mergeCell ref="AD90:AD91"/>
    <mergeCell ref="AE90:AE91"/>
    <mergeCell ref="G93:G94"/>
    <mergeCell ref="H93:H94"/>
    <mergeCell ref="I93:I94"/>
    <mergeCell ref="M90:M91"/>
    <mergeCell ref="O90:O91"/>
    <mergeCell ref="Q90:Q91"/>
    <mergeCell ref="AG110:AG111"/>
    <mergeCell ref="S110:S111"/>
    <mergeCell ref="J86:J87"/>
    <mergeCell ref="K86:K87"/>
    <mergeCell ref="L86:L87"/>
    <mergeCell ref="A93:A94"/>
    <mergeCell ref="B93:B94"/>
    <mergeCell ref="C93:C94"/>
    <mergeCell ref="D93:D94"/>
    <mergeCell ref="E93:E94"/>
    <mergeCell ref="F93:F94"/>
    <mergeCell ref="U69:U70"/>
    <mergeCell ref="X69:X70"/>
    <mergeCell ref="G72:G73"/>
    <mergeCell ref="H72:H73"/>
    <mergeCell ref="I72:I73"/>
    <mergeCell ref="J72:J73"/>
    <mergeCell ref="K72:K73"/>
    <mergeCell ref="L72:L73"/>
    <mergeCell ref="AG80:AG81"/>
    <mergeCell ref="S80:S81"/>
    <mergeCell ref="U80:U81"/>
    <mergeCell ref="X80:X81"/>
    <mergeCell ref="Y80:Y81"/>
    <mergeCell ref="AD80:AD81"/>
    <mergeCell ref="AE80:AE81"/>
    <mergeCell ref="M80:M81"/>
    <mergeCell ref="O80:O81"/>
    <mergeCell ref="Q80:Q81"/>
    <mergeCell ref="A83:A84"/>
    <mergeCell ref="B83:B84"/>
    <mergeCell ref="C83:C84"/>
    <mergeCell ref="D83:D84"/>
    <mergeCell ref="E83:E84"/>
    <mergeCell ref="F83:F84"/>
    <mergeCell ref="M69:M70"/>
    <mergeCell ref="O69:O70"/>
    <mergeCell ref="Q69:Q70"/>
    <mergeCell ref="G83:G84"/>
    <mergeCell ref="H83:H84"/>
    <mergeCell ref="I83:I84"/>
    <mergeCell ref="AG49:AG50"/>
    <mergeCell ref="A72:A73"/>
    <mergeCell ref="B72:B73"/>
    <mergeCell ref="C72:C73"/>
    <mergeCell ref="D72:D73"/>
    <mergeCell ref="E72:E73"/>
    <mergeCell ref="F72:F73"/>
    <mergeCell ref="M49:M50"/>
    <mergeCell ref="O49:O50"/>
    <mergeCell ref="Q49:Q50"/>
    <mergeCell ref="S49:S50"/>
    <mergeCell ref="U49:U50"/>
    <mergeCell ref="X49:X50"/>
    <mergeCell ref="G52:G53"/>
    <mergeCell ref="H52:H53"/>
    <mergeCell ref="I52:I53"/>
    <mergeCell ref="J52:J53"/>
    <mergeCell ref="K52:K53"/>
    <mergeCell ref="L52:L53"/>
    <mergeCell ref="Y69:Y70"/>
    <mergeCell ref="AD69:AD70"/>
    <mergeCell ref="AE69:AE70"/>
    <mergeCell ref="AG69:AG70"/>
    <mergeCell ref="S69:S70"/>
    <mergeCell ref="AD26:AD27"/>
    <mergeCell ref="AE26:AE27"/>
    <mergeCell ref="AG26:AG27"/>
    <mergeCell ref="A52:A53"/>
    <mergeCell ref="B52:B53"/>
    <mergeCell ref="C52:C53"/>
    <mergeCell ref="D52:D53"/>
    <mergeCell ref="E52:E53"/>
    <mergeCell ref="F52:F53"/>
    <mergeCell ref="M26:M27"/>
    <mergeCell ref="O26:O27"/>
    <mergeCell ref="Q26:Q27"/>
    <mergeCell ref="S26:S27"/>
    <mergeCell ref="U26:U27"/>
    <mergeCell ref="X26:X27"/>
    <mergeCell ref="G29:G30"/>
    <mergeCell ref="H29:H30"/>
    <mergeCell ref="I29:I30"/>
    <mergeCell ref="J29:J30"/>
    <mergeCell ref="K29:K30"/>
    <mergeCell ref="L29:L30"/>
    <mergeCell ref="Y49:Y50"/>
    <mergeCell ref="AD49:AD50"/>
    <mergeCell ref="AE49:AE50"/>
    <mergeCell ref="Y3:Y4"/>
    <mergeCell ref="AD3:AD4"/>
    <mergeCell ref="AE3:AE4"/>
    <mergeCell ref="AG3:AG4"/>
    <mergeCell ref="A29:A30"/>
    <mergeCell ref="B29:B30"/>
    <mergeCell ref="C29:C30"/>
    <mergeCell ref="D29:D30"/>
    <mergeCell ref="E29:E30"/>
    <mergeCell ref="F29:F30"/>
    <mergeCell ref="M3:M4"/>
    <mergeCell ref="O3:O4"/>
    <mergeCell ref="Q3:Q4"/>
    <mergeCell ref="S3:S4"/>
    <mergeCell ref="U3:U4"/>
    <mergeCell ref="X3:X4"/>
    <mergeCell ref="G6:G7"/>
    <mergeCell ref="H6:H7"/>
    <mergeCell ref="I6:I7"/>
    <mergeCell ref="J6:J7"/>
    <mergeCell ref="K6:K7"/>
    <mergeCell ref="L6:L7"/>
    <mergeCell ref="A1:L3"/>
    <mergeCell ref="Y26:Y27"/>
    <mergeCell ref="I4:I5"/>
    <mergeCell ref="J4:J5"/>
    <mergeCell ref="K4:K5"/>
    <mergeCell ref="L4:L5"/>
    <mergeCell ref="A6:A7"/>
    <mergeCell ref="B6:B7"/>
    <mergeCell ref="C6:C7"/>
    <mergeCell ref="D6:D7"/>
    <mergeCell ref="E6:E7"/>
    <mergeCell ref="F6:F7"/>
    <mergeCell ref="A4:A5"/>
    <mergeCell ref="B4:B5"/>
    <mergeCell ref="C4:C5"/>
    <mergeCell ref="D4:D5"/>
    <mergeCell ref="E4:F4"/>
    <mergeCell ref="G4:H4"/>
  </mergeCells>
  <pageMargins left="0.34" right="0.17" top="0.74" bottom="0.34" header="0.43" footer="0.19"/>
  <pageSetup scale="63" orientation="portrait" r:id="rId1"/>
  <headerFooter>
    <oddHeader xml:space="preserve">&amp;L&amp;"Century Gothic,Bold"&amp;11BILL OF QUANTITIES
ELECTRICAL &amp;&amp; ALLIED WORKS&amp;C&amp;"Century Gothic,Bold"&amp;11&amp;UEY OFFICE
NAVEENA TOWER, LAHORE&amp;R&amp;"Century Gothic,Bold"&amp;11 06th Floor </oddHeader>
    <oddFooter>&amp;L&amp;"Century Gothic,Bold Italic"ElekEn Associates&amp;C&amp;"Century Gothic,Regular"&amp;11Page &amp;P of &amp;N&amp;RSeptember, 2023</oddFooter>
  </headerFooter>
  <rowBreaks count="6" manualBreakCount="6">
    <brk id="51" max="11" man="1"/>
    <brk id="71" max="11" man="1"/>
    <brk id="82" max="11" man="1"/>
    <brk id="92" max="11" man="1"/>
    <brk id="112" max="11" man="1"/>
    <brk id="12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FC812-7FEE-484E-A8F7-2EFA425A9656}">
  <sheetPr>
    <tabColor theme="9"/>
  </sheetPr>
  <dimension ref="A1:E30"/>
  <sheetViews>
    <sheetView workbookViewId="0"/>
  </sheetViews>
  <sheetFormatPr defaultRowHeight="15" x14ac:dyDescent="0.25"/>
  <cols>
    <col min="1" max="1" width="10.375" style="23" customWidth="1"/>
    <col min="2" max="2" width="43.75" style="23" customWidth="1"/>
    <col min="3" max="3" width="22.5" style="23" customWidth="1"/>
    <col min="4" max="4" width="22" style="23" customWidth="1"/>
    <col min="5" max="5" width="25.25" style="23" customWidth="1"/>
    <col min="6" max="16384" width="9" style="23"/>
  </cols>
  <sheetData>
    <row r="1" spans="1:5" x14ac:dyDescent="0.25">
      <c r="A1" s="763" t="s">
        <v>512</v>
      </c>
      <c r="B1" s="764"/>
      <c r="C1" s="764"/>
      <c r="D1" s="764"/>
      <c r="E1" s="765"/>
    </row>
    <row r="2" spans="1:5" x14ac:dyDescent="0.25">
      <c r="A2" s="766"/>
      <c r="B2" s="767"/>
      <c r="C2" s="767"/>
      <c r="D2" s="767"/>
      <c r="E2" s="768"/>
    </row>
    <row r="3" spans="1:5" x14ac:dyDescent="0.25">
      <c r="A3" s="766"/>
      <c r="B3" s="767"/>
      <c r="C3" s="767"/>
      <c r="D3" s="767"/>
      <c r="E3" s="768"/>
    </row>
    <row r="4" spans="1:5" x14ac:dyDescent="0.25">
      <c r="A4" s="769"/>
      <c r="B4" s="770"/>
      <c r="C4" s="770"/>
      <c r="D4" s="770"/>
      <c r="E4" s="771"/>
    </row>
    <row r="5" spans="1:5" x14ac:dyDescent="0.25">
      <c r="A5" s="25"/>
      <c r="B5" s="25"/>
      <c r="C5" s="26"/>
    </row>
    <row r="6" spans="1:5" x14ac:dyDescent="0.25">
      <c r="A6" s="27" t="s">
        <v>186</v>
      </c>
      <c r="B6" s="27" t="s">
        <v>187</v>
      </c>
      <c r="C6" s="27" t="s">
        <v>480</v>
      </c>
      <c r="D6" s="27" t="s">
        <v>481</v>
      </c>
      <c r="E6" s="27" t="s">
        <v>479</v>
      </c>
    </row>
    <row r="7" spans="1:5" s="24" customFormat="1" x14ac:dyDescent="0.2">
      <c r="A7" s="28" t="s">
        <v>188</v>
      </c>
      <c r="B7" s="29" t="s">
        <v>482</v>
      </c>
      <c r="C7" s="30">
        <f>'[18]Summary Civil ID'!C10</f>
        <v>0</v>
      </c>
      <c r="D7" s="30">
        <f>'[18]Summary Civil ID'!D10</f>
        <v>0</v>
      </c>
      <c r="E7" s="30">
        <f t="shared" ref="E7:E13" si="0">C7+D7</f>
        <v>0</v>
      </c>
    </row>
    <row r="8" spans="1:5" s="24" customFormat="1" x14ac:dyDescent="0.2">
      <c r="A8" s="28" t="s">
        <v>190</v>
      </c>
      <c r="B8" s="24" t="s">
        <v>483</v>
      </c>
      <c r="C8" s="30">
        <f>'Elect Summary'!$C$17</f>
        <v>0</v>
      </c>
      <c r="D8" s="30">
        <f>'Elect Summary'!$D$17</f>
        <v>0</v>
      </c>
      <c r="E8" s="30">
        <f t="shared" si="0"/>
        <v>0</v>
      </c>
    </row>
    <row r="9" spans="1:5" s="24" customFormat="1" x14ac:dyDescent="0.2">
      <c r="A9" s="28" t="s">
        <v>484</v>
      </c>
      <c r="B9" s="29" t="s">
        <v>485</v>
      </c>
      <c r="C9" s="30">
        <f>FIRE!$G$31</f>
        <v>0</v>
      </c>
      <c r="D9" s="30">
        <f>FIRE!$I$31</f>
        <v>0</v>
      </c>
      <c r="E9" s="30">
        <f t="shared" si="0"/>
        <v>0</v>
      </c>
    </row>
    <row r="10" spans="1:5" s="24" customFormat="1" x14ac:dyDescent="0.2">
      <c r="A10" s="28" t="s">
        <v>486</v>
      </c>
      <c r="B10" s="29" t="s">
        <v>487</v>
      </c>
      <c r="C10" s="30">
        <f>HVAC!$G$91</f>
        <v>0</v>
      </c>
      <c r="D10" s="30">
        <f>HVAC!$I$91</f>
        <v>0</v>
      </c>
      <c r="E10" s="30">
        <f t="shared" si="0"/>
        <v>0</v>
      </c>
    </row>
    <row r="11" spans="1:5" s="24" customFormat="1" x14ac:dyDescent="0.2">
      <c r="A11" s="28" t="s">
        <v>488</v>
      </c>
      <c r="B11" s="29" t="s">
        <v>489</v>
      </c>
      <c r="C11" s="30">
        <f>PLUMBING!$G$71</f>
        <v>0</v>
      </c>
      <c r="D11" s="30">
        <f>PLUMBING!$I$71</f>
        <v>0</v>
      </c>
      <c r="E11" s="30">
        <f t="shared" si="0"/>
        <v>0</v>
      </c>
    </row>
    <row r="12" spans="1:5" s="24" customFormat="1" x14ac:dyDescent="0.2">
      <c r="A12" s="28" t="s">
        <v>490</v>
      </c>
      <c r="B12" s="29" t="s">
        <v>491</v>
      </c>
      <c r="C12" s="31"/>
      <c r="D12" s="30"/>
      <c r="E12" s="30">
        <f t="shared" si="0"/>
        <v>0</v>
      </c>
    </row>
    <row r="13" spans="1:5" s="24" customFormat="1" x14ac:dyDescent="0.2">
      <c r="A13" s="28" t="s">
        <v>492</v>
      </c>
      <c r="B13" s="29" t="s">
        <v>493</v>
      </c>
      <c r="C13" s="31"/>
      <c r="D13" s="30"/>
      <c r="E13" s="30">
        <f t="shared" si="0"/>
        <v>0</v>
      </c>
    </row>
    <row r="14" spans="1:5" s="24" customFormat="1" x14ac:dyDescent="0.2">
      <c r="A14" s="28"/>
      <c r="B14" s="29"/>
      <c r="C14" s="31"/>
      <c r="D14" s="30"/>
      <c r="E14" s="30"/>
    </row>
    <row r="15" spans="1:5" x14ac:dyDescent="0.25">
      <c r="A15" s="28"/>
      <c r="B15" s="32" t="s">
        <v>192</v>
      </c>
      <c r="C15" s="33">
        <f>SUM(C7:C13)</f>
        <v>0</v>
      </c>
      <c r="D15" s="33">
        <f>SUM(D7:D13)</f>
        <v>0</v>
      </c>
      <c r="E15" s="33">
        <f>SUM(E7:E13)</f>
        <v>0</v>
      </c>
    </row>
    <row r="16" spans="1:5" x14ac:dyDescent="0.25">
      <c r="A16" s="28"/>
      <c r="B16" s="32" t="s">
        <v>494</v>
      </c>
      <c r="C16" s="33">
        <f>(C8+C9+C10+C12+C13)*1%</f>
        <v>0</v>
      </c>
      <c r="D16" s="33">
        <f>(D8+D9+D10+D12+D13)*1%</f>
        <v>0</v>
      </c>
      <c r="E16" s="33">
        <f>(E8+E9+E10+E12+E13)*1%</f>
        <v>0</v>
      </c>
    </row>
    <row r="17" spans="1:5" x14ac:dyDescent="0.25">
      <c r="A17" s="772" t="s">
        <v>495</v>
      </c>
      <c r="B17" s="772"/>
      <c r="C17" s="34">
        <f>C15+C16</f>
        <v>0</v>
      </c>
      <c r="D17" s="34">
        <f>D15+D16</f>
        <v>0</v>
      </c>
      <c r="E17" s="34">
        <f>E15+E16</f>
        <v>0</v>
      </c>
    </row>
    <row r="18" spans="1:5" x14ac:dyDescent="0.25">
      <c r="A18" s="35"/>
      <c r="B18" s="36"/>
    </row>
    <row r="19" spans="1:5" x14ac:dyDescent="0.25">
      <c r="A19" s="35"/>
      <c r="B19" s="37" t="s">
        <v>496</v>
      </c>
    </row>
    <row r="20" spans="1:5" x14ac:dyDescent="0.25">
      <c r="A20" s="38"/>
      <c r="B20" s="39" t="s">
        <v>497</v>
      </c>
      <c r="C20" s="40"/>
    </row>
    <row r="21" spans="1:5" x14ac:dyDescent="0.25">
      <c r="A21" s="36"/>
      <c r="B21" s="36" t="s">
        <v>498</v>
      </c>
    </row>
    <row r="22" spans="1:5" x14ac:dyDescent="0.25">
      <c r="A22" s="36"/>
      <c r="B22" s="36"/>
      <c r="C22" s="41"/>
    </row>
    <row r="23" spans="1:5" x14ac:dyDescent="0.25">
      <c r="A23" s="773" t="s">
        <v>499</v>
      </c>
      <c r="B23" s="773"/>
      <c r="C23" s="34">
        <f>C21+C22</f>
        <v>0</v>
      </c>
      <c r="D23" s="34"/>
      <c r="E23" s="34"/>
    </row>
    <row r="24" spans="1:5" x14ac:dyDescent="0.25">
      <c r="A24" s="42"/>
      <c r="B24" s="36"/>
    </row>
    <row r="25" spans="1:5" x14ac:dyDescent="0.25">
      <c r="A25" s="43"/>
      <c r="B25" s="36"/>
    </row>
    <row r="26" spans="1:5" x14ac:dyDescent="0.25">
      <c r="A26" s="42"/>
      <c r="B26" s="36"/>
    </row>
    <row r="27" spans="1:5" x14ac:dyDescent="0.25">
      <c r="A27" s="42"/>
      <c r="B27" s="36"/>
    </row>
    <row r="28" spans="1:5" x14ac:dyDescent="0.25">
      <c r="A28" s="44"/>
      <c r="B28" s="39"/>
    </row>
    <row r="29" spans="1:5" x14ac:dyDescent="0.25">
      <c r="A29" s="44"/>
      <c r="B29" s="39"/>
    </row>
    <row r="30" spans="1:5" x14ac:dyDescent="0.25">
      <c r="A30" s="44"/>
      <c r="B30" s="45"/>
    </row>
  </sheetData>
  <mergeCells count="3">
    <mergeCell ref="A1:E4"/>
    <mergeCell ref="A17:B17"/>
    <mergeCell ref="A23:B23"/>
  </mergeCells>
  <pageMargins left="0.88" right="0.7" top="1.53" bottom="0.75" header="0.26" footer="0.3"/>
  <pageSetup scale="6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80739-6012-4B6E-A49C-196D86BCB4A6}">
  <sheetPr>
    <tabColor theme="9"/>
  </sheetPr>
  <dimension ref="A1:E25"/>
  <sheetViews>
    <sheetView view="pageBreakPreview" zoomScale="85" zoomScaleNormal="100" zoomScaleSheetLayoutView="85" workbookViewId="0">
      <selection activeCell="E15" sqref="E15"/>
    </sheetView>
  </sheetViews>
  <sheetFormatPr defaultColWidth="8" defaultRowHeight="17.25" x14ac:dyDescent="0.3"/>
  <cols>
    <col min="1" max="1" width="10.125" style="7" customWidth="1"/>
    <col min="2" max="2" width="42.5" style="7" customWidth="1"/>
    <col min="3" max="3" width="21.875" style="7" customWidth="1"/>
    <col min="4" max="4" width="24" style="7" customWidth="1"/>
    <col min="5" max="5" width="10.625" style="7" bestFit="1" customWidth="1"/>
    <col min="6" max="16384" width="8" style="7"/>
  </cols>
  <sheetData>
    <row r="1" spans="1:5" x14ac:dyDescent="0.3">
      <c r="A1" s="774" t="s">
        <v>594</v>
      </c>
      <c r="B1" s="775"/>
      <c r="C1" s="775"/>
      <c r="D1" s="775"/>
      <c r="E1" s="776"/>
    </row>
    <row r="2" spans="1:5" x14ac:dyDescent="0.3">
      <c r="A2" s="777"/>
      <c r="B2" s="778"/>
      <c r="C2" s="778"/>
      <c r="D2" s="778"/>
      <c r="E2" s="779"/>
    </row>
    <row r="3" spans="1:5" x14ac:dyDescent="0.3">
      <c r="A3" s="777"/>
      <c r="B3" s="778"/>
      <c r="C3" s="778"/>
      <c r="D3" s="778"/>
      <c r="E3" s="779"/>
    </row>
    <row r="4" spans="1:5" x14ac:dyDescent="0.3">
      <c r="A4" s="780"/>
      <c r="B4" s="781"/>
      <c r="C4" s="781"/>
      <c r="D4" s="781"/>
      <c r="E4" s="782"/>
    </row>
    <row r="5" spans="1:5" x14ac:dyDescent="0.3">
      <c r="A5" s="8"/>
      <c r="B5" s="8"/>
      <c r="C5" s="9"/>
    </row>
    <row r="6" spans="1:5" x14ac:dyDescent="0.3">
      <c r="B6" s="783"/>
      <c r="C6" s="783"/>
    </row>
    <row r="7" spans="1:5" x14ac:dyDescent="0.3">
      <c r="A7" s="784" t="s">
        <v>185</v>
      </c>
      <c r="B7" s="784"/>
      <c r="C7" s="11"/>
    </row>
    <row r="8" spans="1:5" x14ac:dyDescent="0.3">
      <c r="A8" s="10"/>
      <c r="B8" s="10"/>
      <c r="C8" s="11"/>
    </row>
    <row r="9" spans="1:5" x14ac:dyDescent="0.3">
      <c r="A9" s="12" t="s">
        <v>186</v>
      </c>
      <c r="B9" s="12" t="s">
        <v>187</v>
      </c>
      <c r="C9" s="12" t="s">
        <v>480</v>
      </c>
      <c r="D9" s="27" t="s">
        <v>481</v>
      </c>
      <c r="E9" s="27" t="s">
        <v>479</v>
      </c>
    </row>
    <row r="10" spans="1:5" s="15" customFormat="1" ht="24.95" customHeight="1" x14ac:dyDescent="0.2">
      <c r="A10" s="13" t="s">
        <v>188</v>
      </c>
      <c r="B10" s="46" t="s">
        <v>189</v>
      </c>
      <c r="C10" s="49">
        <f>'A-CIVIL'!$F$151</f>
        <v>0</v>
      </c>
      <c r="D10" s="49">
        <f>'A-CIVIL'!$H$151</f>
        <v>0</v>
      </c>
      <c r="E10" s="30">
        <f>C10+D10</f>
        <v>0</v>
      </c>
    </row>
    <row r="11" spans="1:5" s="15" customFormat="1" ht="24.95" customHeight="1" x14ac:dyDescent="0.2">
      <c r="A11" s="13" t="s">
        <v>190</v>
      </c>
      <c r="B11" s="15" t="s">
        <v>191</v>
      </c>
      <c r="C11" s="49">
        <f>'B - Furniture'!$F$190</f>
        <v>0</v>
      </c>
      <c r="D11" s="49">
        <f>'B - Furniture'!$H$190</f>
        <v>0</v>
      </c>
      <c r="E11" s="30">
        <f>C11+D11</f>
        <v>0</v>
      </c>
    </row>
    <row r="12" spans="1:5" s="15" customFormat="1" ht="24.95" customHeight="1" x14ac:dyDescent="0.2">
      <c r="A12" s="13"/>
      <c r="B12" s="14"/>
      <c r="C12" s="47"/>
      <c r="D12" s="48"/>
      <c r="E12" s="30"/>
    </row>
    <row r="13" spans="1:5" s="23" customFormat="1" ht="24.95" customHeight="1" x14ac:dyDescent="0.25">
      <c r="A13" s="772" t="s">
        <v>500</v>
      </c>
      <c r="B13" s="772"/>
      <c r="C13" s="34">
        <f>SUM(C10:C11)</f>
        <v>0</v>
      </c>
      <c r="D13" s="34">
        <f>SUM(D10:D11)</f>
        <v>0</v>
      </c>
      <c r="E13" s="34">
        <f>SUM(E10:E11)</f>
        <v>0</v>
      </c>
    </row>
    <row r="14" spans="1:5" s="23" customFormat="1" ht="24.95" customHeight="1" x14ac:dyDescent="0.25">
      <c r="A14" s="35"/>
      <c r="B14" s="36"/>
    </row>
    <row r="15" spans="1:5" s="23" customFormat="1" ht="24.95" customHeight="1" x14ac:dyDescent="0.25">
      <c r="A15" s="35"/>
      <c r="B15" s="37" t="s">
        <v>496</v>
      </c>
    </row>
    <row r="16" spans="1:5" s="23" customFormat="1" ht="24.95" customHeight="1" x14ac:dyDescent="0.25">
      <c r="A16" s="38"/>
      <c r="B16" s="39" t="s">
        <v>497</v>
      </c>
      <c r="C16" s="40">
        <f>C13*1%</f>
        <v>0</v>
      </c>
    </row>
    <row r="17" spans="1:5" s="23" customFormat="1" ht="20.25" customHeight="1" x14ac:dyDescent="0.25">
      <c r="A17" s="36"/>
      <c r="B17" s="36" t="s">
        <v>498</v>
      </c>
      <c r="D17" s="41">
        <f>D13*1%</f>
        <v>0</v>
      </c>
    </row>
    <row r="18" spans="1:5" s="23" customFormat="1" ht="15" x14ac:dyDescent="0.25">
      <c r="A18" s="36"/>
      <c r="B18" s="36"/>
      <c r="C18" s="41"/>
    </row>
    <row r="19" spans="1:5" s="23" customFormat="1" ht="15" x14ac:dyDescent="0.25">
      <c r="A19" s="772" t="s">
        <v>499</v>
      </c>
      <c r="B19" s="772"/>
      <c r="C19" s="34"/>
      <c r="D19" s="34"/>
      <c r="E19" s="34"/>
    </row>
    <row r="20" spans="1:5" s="23" customFormat="1" ht="15" x14ac:dyDescent="0.25">
      <c r="A20" s="43"/>
      <c r="B20" s="36"/>
    </row>
    <row r="21" spans="1:5" x14ac:dyDescent="0.3">
      <c r="A21" s="17"/>
      <c r="B21" s="16"/>
    </row>
    <row r="22" spans="1:5" x14ac:dyDescent="0.3">
      <c r="A22" s="17"/>
      <c r="B22" s="16"/>
    </row>
    <row r="23" spans="1:5" x14ac:dyDescent="0.3">
      <c r="A23" s="18"/>
      <c r="B23" s="19"/>
    </row>
    <row r="24" spans="1:5" x14ac:dyDescent="0.3">
      <c r="A24" s="18"/>
      <c r="B24" s="19"/>
    </row>
    <row r="25" spans="1:5" x14ac:dyDescent="0.3">
      <c r="A25" s="18"/>
      <c r="B25" s="20"/>
    </row>
  </sheetData>
  <mergeCells count="5">
    <mergeCell ref="A1:E4"/>
    <mergeCell ref="B6:C6"/>
    <mergeCell ref="A7:B7"/>
    <mergeCell ref="A13:B13"/>
    <mergeCell ref="A19:B19"/>
  </mergeCells>
  <pageMargins left="0.86614173228346458" right="0.70866141732283472" top="1.5354330708661419" bottom="0.74803149606299213" header="0.27559055118110237" footer="0.31496062992125984"/>
  <pageSetup scale="99" orientation="portrait" r:id="rId1"/>
  <headerFooter>
    <oddFooter>&amp;C&amp;G</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E19BA-F03E-4B8E-8DBA-68918030059E}">
  <sheetPr>
    <tabColor theme="7"/>
  </sheetPr>
  <dimension ref="A1:L164"/>
  <sheetViews>
    <sheetView tabSelected="1" view="pageBreakPreview" zoomScale="85" zoomScaleNormal="100" zoomScaleSheetLayoutView="85" workbookViewId="0">
      <pane xSplit="11" ySplit="6" topLeftCell="L33" activePane="bottomRight" state="frozen"/>
      <selection pane="topRight" activeCell="L1" sqref="L1"/>
      <selection pane="bottomLeft" activeCell="A7" sqref="A7"/>
      <selection pane="bottomRight" activeCell="C41" sqref="C41"/>
    </sheetView>
  </sheetViews>
  <sheetFormatPr defaultColWidth="8" defaultRowHeight="15" x14ac:dyDescent="0.2"/>
  <cols>
    <col min="1" max="1" width="6.875" style="58" customWidth="1"/>
    <col min="2" max="2" width="42.125" style="58" customWidth="1"/>
    <col min="3" max="3" width="11" style="59" customWidth="1"/>
    <col min="4" max="4" width="8.375" style="60" customWidth="1"/>
    <col min="5" max="5" width="11.375" style="58" customWidth="1"/>
    <col min="6" max="6" width="13" style="61" customWidth="1"/>
    <col min="7" max="7" width="11.25" style="61" customWidth="1"/>
    <col min="8" max="8" width="12.25" style="61" customWidth="1"/>
    <col min="9" max="9" width="17.5" style="61" customWidth="1"/>
    <col min="10" max="10" width="13" style="61" customWidth="1"/>
    <col min="11" max="11" width="14.125" style="61" customWidth="1"/>
    <col min="12" max="12" width="11.5" style="61" customWidth="1"/>
    <col min="13" max="16384" width="8" style="58"/>
  </cols>
  <sheetData>
    <row r="1" spans="1:12" x14ac:dyDescent="0.2">
      <c r="A1" s="796" t="s">
        <v>595</v>
      </c>
      <c r="B1" s="796"/>
      <c r="C1" s="796"/>
      <c r="D1" s="796"/>
      <c r="E1" s="796"/>
      <c r="F1" s="796"/>
      <c r="G1" s="796"/>
      <c r="H1" s="796"/>
      <c r="I1" s="796"/>
      <c r="J1" s="796"/>
      <c r="K1" s="796"/>
      <c r="L1" s="796"/>
    </row>
    <row r="2" spans="1:12" s="62" customFormat="1" x14ac:dyDescent="0.2">
      <c r="A2" s="796"/>
      <c r="B2" s="796"/>
      <c r="C2" s="796"/>
      <c r="D2" s="796"/>
      <c r="E2" s="796"/>
      <c r="F2" s="796"/>
      <c r="G2" s="796"/>
      <c r="H2" s="796"/>
      <c r="I2" s="796"/>
      <c r="J2" s="796"/>
      <c r="K2" s="796"/>
      <c r="L2" s="796"/>
    </row>
    <row r="3" spans="1:12" s="62" customFormat="1" x14ac:dyDescent="0.2">
      <c r="A3" s="796"/>
      <c r="B3" s="796"/>
      <c r="C3" s="796"/>
      <c r="D3" s="796"/>
      <c r="E3" s="796"/>
      <c r="F3" s="796"/>
      <c r="G3" s="796"/>
      <c r="H3" s="796"/>
      <c r="I3" s="796"/>
      <c r="J3" s="796"/>
      <c r="K3" s="796"/>
      <c r="L3" s="796"/>
    </row>
    <row r="4" spans="1:12" x14ac:dyDescent="0.2">
      <c r="A4" s="797"/>
      <c r="B4" s="797"/>
      <c r="C4" s="797"/>
      <c r="D4" s="797"/>
      <c r="E4" s="797"/>
      <c r="F4" s="797"/>
      <c r="G4" s="797"/>
      <c r="H4" s="797"/>
      <c r="I4" s="797"/>
      <c r="J4" s="797"/>
      <c r="K4" s="797"/>
      <c r="L4" s="797"/>
    </row>
    <row r="5" spans="1:12" x14ac:dyDescent="0.2">
      <c r="A5" s="63" t="s">
        <v>188</v>
      </c>
      <c r="B5" s="64" t="s">
        <v>189</v>
      </c>
      <c r="C5" s="65"/>
      <c r="D5" s="66"/>
      <c r="E5" s="787" t="s">
        <v>478</v>
      </c>
      <c r="F5" s="788"/>
      <c r="G5" s="793" t="s">
        <v>597</v>
      </c>
      <c r="H5" s="788"/>
      <c r="I5" s="791" t="s">
        <v>479</v>
      </c>
      <c r="J5" s="789" t="s">
        <v>399</v>
      </c>
      <c r="K5" s="789" t="s">
        <v>398</v>
      </c>
      <c r="L5" s="789" t="s">
        <v>400</v>
      </c>
    </row>
    <row r="6" spans="1:12" s="70" customFormat="1" x14ac:dyDescent="0.25">
      <c r="A6" s="67" t="s">
        <v>86</v>
      </c>
      <c r="B6" s="67" t="s">
        <v>1</v>
      </c>
      <c r="C6" s="68" t="s">
        <v>89</v>
      </c>
      <c r="D6" s="63" t="s">
        <v>193</v>
      </c>
      <c r="E6" s="67" t="s">
        <v>124</v>
      </c>
      <c r="F6" s="69" t="s">
        <v>91</v>
      </c>
      <c r="G6" s="696" t="s">
        <v>124</v>
      </c>
      <c r="H6" s="696" t="s">
        <v>91</v>
      </c>
      <c r="I6" s="792"/>
      <c r="J6" s="790"/>
      <c r="K6" s="790"/>
      <c r="L6" s="790"/>
    </row>
    <row r="7" spans="1:12" s="76" customFormat="1" x14ac:dyDescent="0.2">
      <c r="A7" s="71">
        <v>1</v>
      </c>
      <c r="B7" s="72" t="s">
        <v>194</v>
      </c>
      <c r="C7" s="73"/>
      <c r="D7" s="74"/>
      <c r="E7" s="56"/>
      <c r="F7" s="75"/>
      <c r="G7" s="697"/>
      <c r="H7" s="697"/>
      <c r="I7" s="697"/>
      <c r="J7" s="697"/>
      <c r="K7" s="697"/>
      <c r="L7" s="697"/>
    </row>
    <row r="8" spans="1:12" s="76" customFormat="1" ht="105" x14ac:dyDescent="0.2">
      <c r="A8" s="77"/>
      <c r="B8" s="77" t="s">
        <v>643</v>
      </c>
      <c r="C8" s="117">
        <v>150</v>
      </c>
      <c r="D8" s="78" t="s">
        <v>195</v>
      </c>
      <c r="E8" s="56"/>
      <c r="F8" s="75"/>
      <c r="G8" s="697"/>
      <c r="H8" s="697"/>
      <c r="I8" s="697"/>
      <c r="J8" s="697"/>
      <c r="K8" s="697"/>
      <c r="L8" s="697"/>
    </row>
    <row r="9" spans="1:12" s="76" customFormat="1" x14ac:dyDescent="0.2">
      <c r="A9" s="71">
        <v>2</v>
      </c>
      <c r="B9" s="72" t="s">
        <v>196</v>
      </c>
      <c r="C9" s="73"/>
      <c r="D9" s="74"/>
      <c r="E9" s="56"/>
      <c r="F9" s="75"/>
      <c r="G9" s="697"/>
      <c r="H9" s="697"/>
      <c r="I9" s="697"/>
      <c r="J9" s="697"/>
      <c r="K9" s="697"/>
      <c r="L9" s="697"/>
    </row>
    <row r="10" spans="1:12" s="76" customFormat="1" ht="90" x14ac:dyDescent="0.2">
      <c r="A10" s="55"/>
      <c r="B10" s="77" t="s">
        <v>197</v>
      </c>
      <c r="C10" s="79">
        <v>1</v>
      </c>
      <c r="D10" s="78" t="s">
        <v>198</v>
      </c>
      <c r="E10" s="80"/>
      <c r="F10" s="81"/>
      <c r="G10" s="698"/>
      <c r="H10" s="698"/>
      <c r="I10" s="698"/>
      <c r="J10" s="698"/>
      <c r="K10" s="698"/>
      <c r="L10" s="698"/>
    </row>
    <row r="11" spans="1:12" x14ac:dyDescent="0.2">
      <c r="A11" s="63">
        <v>3</v>
      </c>
      <c r="B11" s="82" t="s">
        <v>199</v>
      </c>
      <c r="C11" s="79"/>
      <c r="D11" s="78"/>
      <c r="E11" s="80"/>
      <c r="F11" s="81"/>
      <c r="G11" s="698"/>
      <c r="H11" s="698"/>
      <c r="I11" s="698"/>
      <c r="J11" s="698"/>
      <c r="K11" s="698"/>
      <c r="L11" s="698"/>
    </row>
    <row r="12" spans="1:12" s="76" customFormat="1" x14ac:dyDescent="0.2">
      <c r="A12" s="63">
        <v>3.1</v>
      </c>
      <c r="B12" s="83" t="s">
        <v>200</v>
      </c>
      <c r="C12" s="79"/>
      <c r="D12" s="84"/>
      <c r="E12" s="85"/>
      <c r="F12" s="86"/>
      <c r="G12" s="699"/>
      <c r="H12" s="699"/>
      <c r="I12" s="699"/>
      <c r="J12" s="699"/>
      <c r="K12" s="699"/>
      <c r="L12" s="699"/>
    </row>
    <row r="13" spans="1:12" s="76" customFormat="1" ht="135" x14ac:dyDescent="0.2">
      <c r="A13" s="63"/>
      <c r="B13" s="87" t="s">
        <v>598</v>
      </c>
      <c r="C13" s="79">
        <v>70.03</v>
      </c>
      <c r="D13" s="78" t="s">
        <v>195</v>
      </c>
      <c r="E13" s="80"/>
      <c r="F13" s="88"/>
      <c r="G13" s="700"/>
      <c r="H13" s="700"/>
      <c r="I13" s="700"/>
      <c r="J13" s="700"/>
      <c r="K13" s="700"/>
      <c r="L13" s="700"/>
    </row>
    <row r="14" spans="1:12" s="76" customFormat="1" x14ac:dyDescent="0.2">
      <c r="A14" s="63">
        <v>3.2</v>
      </c>
      <c r="B14" s="83" t="s">
        <v>201</v>
      </c>
      <c r="C14" s="79"/>
      <c r="D14" s="84"/>
      <c r="E14" s="85"/>
      <c r="F14" s="86"/>
      <c r="G14" s="699"/>
      <c r="H14" s="699"/>
      <c r="I14" s="699"/>
      <c r="J14" s="699"/>
      <c r="K14" s="699"/>
      <c r="L14" s="699"/>
    </row>
    <row r="15" spans="1:12" s="76" customFormat="1" ht="135" x14ac:dyDescent="0.2">
      <c r="A15" s="63"/>
      <c r="B15" s="87" t="s">
        <v>598</v>
      </c>
      <c r="C15" s="79">
        <v>0</v>
      </c>
      <c r="D15" s="78" t="s">
        <v>195</v>
      </c>
      <c r="E15" s="80"/>
      <c r="F15" s="88"/>
      <c r="G15" s="700"/>
      <c r="H15" s="700"/>
      <c r="I15" s="700"/>
      <c r="J15" s="700"/>
      <c r="K15" s="700"/>
      <c r="L15" s="700"/>
    </row>
    <row r="16" spans="1:12" s="76" customFormat="1" x14ac:dyDescent="0.2">
      <c r="A16" s="63">
        <v>3.3</v>
      </c>
      <c r="B16" s="83" t="s">
        <v>202</v>
      </c>
      <c r="C16" s="79"/>
      <c r="D16" s="84"/>
      <c r="E16" s="85"/>
      <c r="F16" s="86"/>
      <c r="G16" s="699"/>
      <c r="H16" s="699"/>
      <c r="I16" s="699"/>
      <c r="J16" s="699"/>
      <c r="K16" s="699"/>
      <c r="L16" s="699"/>
    </row>
    <row r="17" spans="1:12" s="76" customFormat="1" ht="120" x14ac:dyDescent="0.2">
      <c r="A17" s="63"/>
      <c r="B17" s="87" t="s">
        <v>599</v>
      </c>
      <c r="C17" s="79">
        <v>0</v>
      </c>
      <c r="D17" s="78" t="s">
        <v>195</v>
      </c>
      <c r="E17" s="80"/>
      <c r="F17" s="88"/>
      <c r="G17" s="700"/>
      <c r="H17" s="700"/>
      <c r="I17" s="700"/>
      <c r="J17" s="700"/>
      <c r="K17" s="700"/>
      <c r="L17" s="700"/>
    </row>
    <row r="18" spans="1:12" x14ac:dyDescent="0.2">
      <c r="A18" s="63">
        <v>3.4</v>
      </c>
      <c r="B18" s="83" t="s">
        <v>203</v>
      </c>
      <c r="C18" s="79"/>
      <c r="D18" s="78"/>
      <c r="E18" s="80"/>
      <c r="F18" s="89"/>
      <c r="G18" s="701"/>
      <c r="H18" s="701"/>
      <c r="I18" s="701"/>
      <c r="J18" s="701"/>
      <c r="K18" s="701"/>
      <c r="L18" s="701"/>
    </row>
    <row r="19" spans="1:12" ht="120" x14ac:dyDescent="0.2">
      <c r="A19" s="78" t="s">
        <v>204</v>
      </c>
      <c r="B19" s="87" t="s">
        <v>600</v>
      </c>
      <c r="C19" s="79">
        <v>24.49</v>
      </c>
      <c r="D19" s="55" t="s">
        <v>195</v>
      </c>
      <c r="E19" s="80"/>
      <c r="F19" s="89"/>
      <c r="G19" s="701"/>
      <c r="H19" s="701"/>
      <c r="I19" s="701"/>
      <c r="J19" s="701"/>
      <c r="K19" s="701"/>
      <c r="L19" s="701"/>
    </row>
    <row r="20" spans="1:12" ht="75" x14ac:dyDescent="0.2">
      <c r="A20" s="78" t="s">
        <v>205</v>
      </c>
      <c r="B20" s="87" t="s">
        <v>206</v>
      </c>
      <c r="C20" s="702">
        <f>C19/2</f>
        <v>12.244999999999999</v>
      </c>
      <c r="D20" s="55" t="s">
        <v>54</v>
      </c>
      <c r="E20" s="80"/>
      <c r="F20" s="90"/>
      <c r="G20" s="124"/>
      <c r="H20" s="124"/>
      <c r="I20" s="124"/>
      <c r="J20" s="124"/>
      <c r="K20" s="124"/>
      <c r="L20" s="124"/>
    </row>
    <row r="21" spans="1:12" ht="45" x14ac:dyDescent="0.2">
      <c r="A21" s="78" t="s">
        <v>207</v>
      </c>
      <c r="B21" s="87" t="s">
        <v>208</v>
      </c>
      <c r="C21" s="702">
        <f>C19</f>
        <v>24.49</v>
      </c>
      <c r="D21" s="55" t="s">
        <v>54</v>
      </c>
      <c r="E21" s="80"/>
      <c r="F21" s="90"/>
      <c r="G21" s="124"/>
      <c r="H21" s="124"/>
      <c r="I21" s="124"/>
      <c r="J21" s="124"/>
      <c r="K21" s="124"/>
      <c r="L21" s="124"/>
    </row>
    <row r="22" spans="1:12" s="76" customFormat="1" x14ac:dyDescent="0.2">
      <c r="A22" s="63">
        <v>3.5</v>
      </c>
      <c r="B22" s="83" t="s">
        <v>209</v>
      </c>
      <c r="C22" s="91"/>
      <c r="D22" s="84"/>
      <c r="E22" s="85"/>
      <c r="F22" s="92"/>
      <c r="G22" s="703"/>
      <c r="H22" s="703"/>
      <c r="I22" s="703"/>
      <c r="J22" s="703"/>
      <c r="K22" s="703"/>
      <c r="L22" s="703"/>
    </row>
    <row r="23" spans="1:12" s="76" customFormat="1" ht="105" x14ac:dyDescent="0.2">
      <c r="A23" s="78" t="s">
        <v>210</v>
      </c>
      <c r="B23" s="87" t="s">
        <v>211</v>
      </c>
      <c r="C23" s="50">
        <v>21.34</v>
      </c>
      <c r="D23" s="55" t="s">
        <v>195</v>
      </c>
      <c r="E23" s="80"/>
      <c r="F23" s="93"/>
      <c r="G23" s="704"/>
      <c r="H23" s="704"/>
      <c r="I23" s="704"/>
      <c r="J23" s="704"/>
      <c r="K23" s="704"/>
      <c r="L23" s="704"/>
    </row>
    <row r="24" spans="1:12" s="76" customFormat="1" ht="120" x14ac:dyDescent="0.2">
      <c r="A24" s="78" t="s">
        <v>205</v>
      </c>
      <c r="B24" s="87" t="s">
        <v>601</v>
      </c>
      <c r="C24" s="50">
        <v>44</v>
      </c>
      <c r="D24" s="55" t="s">
        <v>195</v>
      </c>
      <c r="E24" s="80"/>
      <c r="F24" s="94"/>
      <c r="G24" s="705"/>
      <c r="H24" s="705"/>
      <c r="I24" s="705"/>
      <c r="J24" s="705"/>
      <c r="K24" s="705"/>
      <c r="L24" s="705"/>
    </row>
    <row r="25" spans="1:12" x14ac:dyDescent="0.2">
      <c r="A25" s="63">
        <v>3.6</v>
      </c>
      <c r="B25" s="83" t="s">
        <v>212</v>
      </c>
      <c r="C25" s="79"/>
      <c r="D25" s="78"/>
      <c r="E25" s="80"/>
      <c r="F25" s="89"/>
      <c r="G25" s="701"/>
      <c r="H25" s="701"/>
      <c r="I25" s="701"/>
      <c r="J25" s="701"/>
      <c r="K25" s="701"/>
      <c r="L25" s="701"/>
    </row>
    <row r="26" spans="1:12" ht="105" x14ac:dyDescent="0.2">
      <c r="A26" s="78"/>
      <c r="B26" s="87" t="s">
        <v>602</v>
      </c>
      <c r="C26" s="79" t="s">
        <v>81</v>
      </c>
      <c r="D26" s="55" t="s">
        <v>195</v>
      </c>
      <c r="E26" s="80"/>
      <c r="F26" s="89"/>
      <c r="G26" s="701"/>
      <c r="H26" s="701"/>
      <c r="I26" s="701"/>
      <c r="J26" s="701"/>
      <c r="K26" s="701"/>
      <c r="L26" s="701"/>
    </row>
    <row r="27" spans="1:12" s="76" customFormat="1" x14ac:dyDescent="0.2">
      <c r="A27" s="63">
        <v>3.7</v>
      </c>
      <c r="B27" s="83" t="s">
        <v>213</v>
      </c>
      <c r="C27" s="79"/>
      <c r="D27" s="84"/>
      <c r="E27" s="85"/>
      <c r="F27" s="86"/>
      <c r="G27" s="699"/>
      <c r="H27" s="699"/>
      <c r="I27" s="699"/>
      <c r="J27" s="699"/>
      <c r="K27" s="699"/>
      <c r="L27" s="699"/>
    </row>
    <row r="28" spans="1:12" s="76" customFormat="1" ht="120" x14ac:dyDescent="0.2">
      <c r="A28" s="63"/>
      <c r="B28" s="87" t="s">
        <v>214</v>
      </c>
      <c r="C28" s="79">
        <v>0</v>
      </c>
      <c r="D28" s="78" t="s">
        <v>195</v>
      </c>
      <c r="E28" s="80"/>
      <c r="F28" s="88"/>
      <c r="G28" s="700"/>
      <c r="H28" s="700"/>
      <c r="I28" s="700"/>
      <c r="J28" s="700"/>
      <c r="K28" s="700"/>
      <c r="L28" s="700"/>
    </row>
    <row r="29" spans="1:12" s="76" customFormat="1" x14ac:dyDescent="0.2">
      <c r="A29" s="63">
        <v>4</v>
      </c>
      <c r="B29" s="72" t="s">
        <v>215</v>
      </c>
      <c r="C29" s="79"/>
      <c r="D29" s="78"/>
      <c r="E29" s="80"/>
      <c r="F29" s="89"/>
      <c r="G29" s="701"/>
      <c r="H29" s="701"/>
      <c r="I29" s="701"/>
      <c r="J29" s="701"/>
      <c r="K29" s="701"/>
      <c r="L29" s="701"/>
    </row>
    <row r="30" spans="1:12" x14ac:dyDescent="0.2">
      <c r="A30" s="63">
        <v>4.0999999999999996</v>
      </c>
      <c r="B30" s="72" t="s">
        <v>603</v>
      </c>
      <c r="C30" s="79"/>
      <c r="D30" s="78"/>
      <c r="E30" s="80"/>
      <c r="F30" s="89"/>
      <c r="G30" s="701"/>
      <c r="H30" s="701"/>
      <c r="I30" s="701"/>
      <c r="J30" s="701"/>
      <c r="K30" s="701"/>
      <c r="L30" s="701"/>
    </row>
    <row r="31" spans="1:12" s="76" customFormat="1" ht="135" x14ac:dyDescent="0.2">
      <c r="A31" s="63"/>
      <c r="B31" s="87" t="s">
        <v>604</v>
      </c>
      <c r="C31" s="79">
        <v>8.09</v>
      </c>
      <c r="D31" s="78" t="s">
        <v>195</v>
      </c>
      <c r="E31" s="80"/>
      <c r="F31" s="89"/>
      <c r="G31" s="701"/>
      <c r="H31" s="701"/>
      <c r="I31" s="701"/>
      <c r="J31" s="701"/>
      <c r="K31" s="701"/>
      <c r="L31" s="701"/>
    </row>
    <row r="32" spans="1:12" s="76" customFormat="1" x14ac:dyDescent="0.2">
      <c r="A32" s="63">
        <v>4.2</v>
      </c>
      <c r="B32" s="72" t="s">
        <v>216</v>
      </c>
      <c r="C32" s="50"/>
      <c r="D32" s="78"/>
      <c r="E32" s="80"/>
      <c r="F32" s="90"/>
      <c r="G32" s="124"/>
      <c r="H32" s="124"/>
      <c r="I32" s="124"/>
      <c r="J32" s="124"/>
      <c r="K32" s="124"/>
      <c r="L32" s="124"/>
    </row>
    <row r="33" spans="1:12" s="76" customFormat="1" ht="135" x14ac:dyDescent="0.2">
      <c r="A33" s="63"/>
      <c r="B33" s="87" t="s">
        <v>217</v>
      </c>
      <c r="C33" s="50">
        <v>16.8</v>
      </c>
      <c r="D33" s="78" t="s">
        <v>195</v>
      </c>
      <c r="F33" s="706"/>
      <c r="G33" s="706"/>
      <c r="H33" s="706"/>
      <c r="I33" s="706"/>
      <c r="J33" s="706"/>
      <c r="K33" s="706"/>
      <c r="L33" s="706"/>
    </row>
    <row r="34" spans="1:12" s="76" customFormat="1" x14ac:dyDescent="0.2">
      <c r="A34" s="63">
        <v>4.3</v>
      </c>
      <c r="B34" s="72" t="s">
        <v>218</v>
      </c>
      <c r="C34" s="50"/>
      <c r="D34" s="78"/>
      <c r="E34" s="80"/>
      <c r="F34" s="90"/>
      <c r="G34" s="124"/>
      <c r="H34" s="124"/>
      <c r="I34" s="124"/>
      <c r="J34" s="124"/>
      <c r="K34" s="124"/>
      <c r="L34" s="124"/>
    </row>
    <row r="35" spans="1:12" s="76" customFormat="1" ht="135" x14ac:dyDescent="0.2">
      <c r="A35" s="63"/>
      <c r="B35" s="87" t="s">
        <v>219</v>
      </c>
      <c r="C35" s="50" t="s">
        <v>81</v>
      </c>
      <c r="D35" s="78" t="s">
        <v>195</v>
      </c>
      <c r="E35" s="80"/>
      <c r="F35" s="706"/>
      <c r="G35" s="706"/>
      <c r="H35" s="706"/>
      <c r="I35" s="706"/>
      <c r="J35" s="706"/>
      <c r="K35" s="706"/>
      <c r="L35" s="706"/>
    </row>
    <row r="36" spans="1:12" x14ac:dyDescent="0.2">
      <c r="A36" s="95">
        <v>5</v>
      </c>
      <c r="B36" s="72" t="s">
        <v>220</v>
      </c>
      <c r="C36" s="73"/>
      <c r="D36" s="74"/>
      <c r="E36" s="56"/>
      <c r="F36" s="81"/>
      <c r="G36" s="698"/>
      <c r="H36" s="698"/>
      <c r="I36" s="698"/>
      <c r="J36" s="698"/>
      <c r="K36" s="698"/>
      <c r="L36" s="698"/>
    </row>
    <row r="37" spans="1:12" x14ac:dyDescent="0.2">
      <c r="A37" s="63">
        <v>5.0999999999999996</v>
      </c>
      <c r="B37" s="82" t="s">
        <v>221</v>
      </c>
      <c r="C37" s="79"/>
      <c r="D37" s="78"/>
      <c r="E37" s="80"/>
      <c r="F37" s="81"/>
      <c r="G37" s="698"/>
      <c r="H37" s="698"/>
      <c r="I37" s="698"/>
      <c r="J37" s="698"/>
      <c r="K37" s="698"/>
      <c r="L37" s="698"/>
    </row>
    <row r="38" spans="1:12" ht="90" x14ac:dyDescent="0.2">
      <c r="A38" s="63"/>
      <c r="B38" s="87" t="s">
        <v>222</v>
      </c>
      <c r="C38" s="79">
        <v>462.16</v>
      </c>
      <c r="D38" s="78" t="s">
        <v>195</v>
      </c>
      <c r="E38" s="80"/>
      <c r="F38" s="89"/>
      <c r="G38" s="701"/>
      <c r="H38" s="701"/>
      <c r="I38" s="701"/>
      <c r="J38" s="701"/>
      <c r="K38" s="701"/>
      <c r="L38" s="701"/>
    </row>
    <row r="39" spans="1:12" x14ac:dyDescent="0.2">
      <c r="A39" s="63">
        <v>5.2</v>
      </c>
      <c r="B39" s="82" t="s">
        <v>223</v>
      </c>
      <c r="C39" s="79"/>
      <c r="D39" s="78"/>
      <c r="E39" s="80"/>
      <c r="F39" s="81"/>
      <c r="G39" s="698"/>
      <c r="H39" s="698"/>
      <c r="I39" s="698"/>
      <c r="J39" s="698"/>
      <c r="K39" s="698"/>
      <c r="L39" s="698"/>
    </row>
    <row r="40" spans="1:12" ht="90" x14ac:dyDescent="0.2">
      <c r="A40" s="63"/>
      <c r="B40" s="87" t="s">
        <v>222</v>
      </c>
      <c r="C40" s="79">
        <v>10</v>
      </c>
      <c r="D40" s="78" t="s">
        <v>195</v>
      </c>
      <c r="E40" s="80"/>
      <c r="F40" s="89"/>
      <c r="G40" s="701"/>
      <c r="H40" s="701"/>
      <c r="I40" s="701"/>
      <c r="J40" s="701"/>
      <c r="K40" s="701"/>
      <c r="L40" s="701"/>
    </row>
    <row r="41" spans="1:12" x14ac:dyDescent="0.2">
      <c r="A41" s="63">
        <v>5.3</v>
      </c>
      <c r="B41" s="82" t="s">
        <v>224</v>
      </c>
      <c r="C41" s="79"/>
      <c r="D41" s="78"/>
      <c r="E41" s="80"/>
      <c r="F41" s="81"/>
      <c r="G41" s="698"/>
      <c r="H41" s="698"/>
      <c r="I41" s="698"/>
      <c r="J41" s="698"/>
      <c r="K41" s="698"/>
      <c r="L41" s="698"/>
    </row>
    <row r="42" spans="1:12" ht="90" x14ac:dyDescent="0.2">
      <c r="A42" s="63"/>
      <c r="B42" s="87" t="s">
        <v>222</v>
      </c>
      <c r="C42" s="79">
        <v>30</v>
      </c>
      <c r="D42" s="78" t="s">
        <v>195</v>
      </c>
      <c r="E42" s="80"/>
      <c r="F42" s="89"/>
      <c r="G42" s="701"/>
      <c r="H42" s="701"/>
      <c r="I42" s="701"/>
      <c r="J42" s="701"/>
      <c r="K42" s="701"/>
      <c r="L42" s="701"/>
    </row>
    <row r="43" spans="1:12" x14ac:dyDescent="0.2">
      <c r="A43" s="63">
        <v>5.4</v>
      </c>
      <c r="B43" s="82" t="s">
        <v>225</v>
      </c>
      <c r="C43" s="79"/>
      <c r="D43" s="78"/>
      <c r="E43" s="80"/>
      <c r="F43" s="81"/>
      <c r="G43" s="698"/>
      <c r="H43" s="698"/>
      <c r="I43" s="698"/>
      <c r="J43" s="698"/>
      <c r="K43" s="698"/>
      <c r="L43" s="698"/>
    </row>
    <row r="44" spans="1:12" ht="90" x14ac:dyDescent="0.2">
      <c r="A44" s="63"/>
      <c r="B44" s="87" t="s">
        <v>222</v>
      </c>
      <c r="C44" s="79">
        <v>10</v>
      </c>
      <c r="D44" s="78" t="s">
        <v>195</v>
      </c>
      <c r="E44" s="80"/>
      <c r="F44" s="89"/>
      <c r="G44" s="701"/>
      <c r="H44" s="701"/>
      <c r="I44" s="701"/>
      <c r="J44" s="701"/>
      <c r="K44" s="701"/>
      <c r="L44" s="701"/>
    </row>
    <row r="45" spans="1:12" x14ac:dyDescent="0.2">
      <c r="A45" s="63">
        <v>5.5</v>
      </c>
      <c r="B45" s="82" t="s">
        <v>226</v>
      </c>
      <c r="C45" s="79"/>
      <c r="D45" s="78"/>
      <c r="E45" s="80"/>
      <c r="F45" s="81"/>
      <c r="G45" s="698"/>
      <c r="H45" s="698"/>
      <c r="I45" s="698"/>
      <c r="J45" s="698"/>
      <c r="K45" s="698"/>
      <c r="L45" s="698"/>
    </row>
    <row r="46" spans="1:12" ht="90" x14ac:dyDescent="0.2">
      <c r="A46" s="63"/>
      <c r="B46" s="87" t="s">
        <v>222</v>
      </c>
      <c r="C46" s="79">
        <v>47.62</v>
      </c>
      <c r="D46" s="78" t="s">
        <v>195</v>
      </c>
      <c r="E46" s="80"/>
      <c r="F46" s="89"/>
      <c r="G46" s="701"/>
      <c r="H46" s="701"/>
      <c r="I46" s="701"/>
      <c r="J46" s="701"/>
      <c r="K46" s="701"/>
      <c r="L46" s="701"/>
    </row>
    <row r="47" spans="1:12" s="76" customFormat="1" x14ac:dyDescent="0.2">
      <c r="A47" s="96">
        <v>5.6</v>
      </c>
      <c r="B47" s="82" t="s">
        <v>227</v>
      </c>
      <c r="C47" s="50"/>
      <c r="D47" s="78"/>
      <c r="E47" s="80"/>
      <c r="F47" s="90"/>
      <c r="G47" s="124"/>
      <c r="H47" s="124"/>
      <c r="I47" s="124"/>
      <c r="J47" s="124"/>
      <c r="K47" s="124"/>
      <c r="L47" s="124"/>
    </row>
    <row r="48" spans="1:12" s="76" customFormat="1" ht="90" x14ac:dyDescent="0.2">
      <c r="A48" s="63"/>
      <c r="B48" s="87" t="s">
        <v>228</v>
      </c>
      <c r="C48" s="50">
        <v>0</v>
      </c>
      <c r="D48" s="78" t="s">
        <v>195</v>
      </c>
      <c r="E48" s="80"/>
      <c r="F48" s="90"/>
      <c r="G48" s="124"/>
      <c r="H48" s="124"/>
      <c r="I48" s="124"/>
      <c r="J48" s="124"/>
      <c r="K48" s="124"/>
      <c r="L48" s="124"/>
    </row>
    <row r="49" spans="1:12" s="76" customFormat="1" x14ac:dyDescent="0.2">
      <c r="A49" s="63">
        <v>5.7</v>
      </c>
      <c r="B49" s="83" t="s">
        <v>229</v>
      </c>
      <c r="C49" s="50"/>
      <c r="D49" s="78"/>
      <c r="E49" s="80"/>
      <c r="F49" s="97"/>
      <c r="G49" s="707"/>
      <c r="H49" s="707"/>
      <c r="I49" s="707"/>
      <c r="J49" s="707"/>
      <c r="K49" s="707"/>
      <c r="L49" s="707"/>
    </row>
    <row r="50" spans="1:12" s="76" customFormat="1" ht="60" x14ac:dyDescent="0.2">
      <c r="A50" s="95"/>
      <c r="B50" s="87" t="s">
        <v>230</v>
      </c>
      <c r="C50" s="50">
        <v>18.34</v>
      </c>
      <c r="D50" s="78" t="s">
        <v>195</v>
      </c>
      <c r="E50" s="80"/>
      <c r="F50" s="98"/>
      <c r="G50" s="708"/>
      <c r="H50" s="708"/>
      <c r="I50" s="708"/>
      <c r="J50" s="708"/>
      <c r="K50" s="708"/>
      <c r="L50" s="708"/>
    </row>
    <row r="51" spans="1:12" s="76" customFormat="1" x14ac:dyDescent="0.2">
      <c r="A51" s="63">
        <v>5.8</v>
      </c>
      <c r="B51" s="82" t="s">
        <v>231</v>
      </c>
      <c r="C51" s="99"/>
      <c r="D51" s="55"/>
      <c r="E51" s="100"/>
      <c r="F51" s="94"/>
      <c r="G51" s="705"/>
      <c r="H51" s="705"/>
      <c r="I51" s="705"/>
      <c r="J51" s="705"/>
      <c r="K51" s="705"/>
      <c r="L51" s="705"/>
    </row>
    <row r="52" spans="1:12" s="76" customFormat="1" ht="75" x14ac:dyDescent="0.2">
      <c r="A52" s="95"/>
      <c r="B52" s="87" t="s">
        <v>605</v>
      </c>
      <c r="C52" s="50">
        <v>2</v>
      </c>
      <c r="D52" s="78" t="s">
        <v>232</v>
      </c>
      <c r="E52" s="100"/>
      <c r="F52" s="709"/>
      <c r="G52" s="709"/>
      <c r="H52" s="709"/>
      <c r="I52" s="709"/>
      <c r="J52" s="709"/>
      <c r="K52" s="709"/>
      <c r="L52" s="709"/>
    </row>
    <row r="53" spans="1:12" s="76" customFormat="1" x14ac:dyDescent="0.2">
      <c r="A53" s="63">
        <v>5.9</v>
      </c>
      <c r="B53" s="82" t="s">
        <v>233</v>
      </c>
      <c r="C53" s="50"/>
      <c r="D53" s="78"/>
      <c r="E53" s="80"/>
      <c r="F53" s="101"/>
      <c r="G53" s="710"/>
      <c r="H53" s="710"/>
      <c r="I53" s="710"/>
      <c r="J53" s="710"/>
      <c r="K53" s="710"/>
      <c r="L53" s="710"/>
    </row>
    <row r="54" spans="1:12" s="76" customFormat="1" ht="90" x14ac:dyDescent="0.2">
      <c r="A54" s="78"/>
      <c r="B54" s="87" t="s">
        <v>606</v>
      </c>
      <c r="C54" s="50">
        <v>70.040000000000006</v>
      </c>
      <c r="D54" s="78" t="s">
        <v>195</v>
      </c>
      <c r="E54" s="80"/>
      <c r="F54" s="101"/>
      <c r="G54" s="710"/>
      <c r="H54" s="710"/>
      <c r="I54" s="710"/>
      <c r="J54" s="710"/>
      <c r="K54" s="710"/>
      <c r="L54" s="710"/>
    </row>
    <row r="55" spans="1:12" s="76" customFormat="1" x14ac:dyDescent="0.2">
      <c r="A55" s="102">
        <v>5.0999999999999996</v>
      </c>
      <c r="B55" s="83" t="s">
        <v>234</v>
      </c>
      <c r="C55" s="50"/>
      <c r="D55" s="78"/>
      <c r="E55" s="100"/>
      <c r="F55" s="101"/>
      <c r="G55" s="710"/>
      <c r="H55" s="710"/>
      <c r="I55" s="710"/>
      <c r="J55" s="710"/>
      <c r="K55" s="710"/>
      <c r="L55" s="710"/>
    </row>
    <row r="56" spans="1:12" s="76" customFormat="1" ht="75" x14ac:dyDescent="0.2">
      <c r="A56" s="95"/>
      <c r="B56" s="87" t="s">
        <v>607</v>
      </c>
      <c r="C56" s="50">
        <v>10</v>
      </c>
      <c r="D56" s="78" t="s">
        <v>195</v>
      </c>
      <c r="E56" s="100"/>
      <c r="F56" s="709"/>
      <c r="G56" s="709"/>
      <c r="H56" s="709"/>
      <c r="I56" s="709"/>
      <c r="J56" s="709"/>
      <c r="K56" s="709"/>
      <c r="L56" s="709"/>
    </row>
    <row r="57" spans="1:12" x14ac:dyDescent="0.2">
      <c r="A57" s="102">
        <v>5.1100000000000003</v>
      </c>
      <c r="B57" s="82" t="s">
        <v>236</v>
      </c>
      <c r="C57" s="79"/>
      <c r="D57" s="78"/>
      <c r="E57" s="80"/>
      <c r="F57" s="89"/>
      <c r="G57" s="701"/>
      <c r="H57" s="701"/>
      <c r="I57" s="701"/>
      <c r="J57" s="701"/>
      <c r="K57" s="701"/>
      <c r="L57" s="701"/>
    </row>
    <row r="58" spans="1:12" ht="75" x14ac:dyDescent="0.2">
      <c r="A58" s="63"/>
      <c r="B58" s="87" t="s">
        <v>608</v>
      </c>
      <c r="C58" s="79">
        <v>10.36</v>
      </c>
      <c r="D58" s="78" t="s">
        <v>195</v>
      </c>
      <c r="E58" s="80"/>
      <c r="F58" s="89"/>
      <c r="G58" s="701"/>
      <c r="H58" s="701"/>
      <c r="I58" s="701"/>
      <c r="J58" s="701"/>
      <c r="K58" s="701"/>
      <c r="L58" s="701"/>
    </row>
    <row r="59" spans="1:12" s="76" customFormat="1" x14ac:dyDescent="0.2">
      <c r="A59" s="102">
        <v>5.12</v>
      </c>
      <c r="B59" s="82" t="s">
        <v>237</v>
      </c>
      <c r="C59" s="50"/>
      <c r="D59" s="78"/>
      <c r="E59" s="80"/>
      <c r="F59" s="81"/>
      <c r="G59" s="698"/>
      <c r="H59" s="698"/>
      <c r="I59" s="698"/>
      <c r="J59" s="698"/>
      <c r="K59" s="698"/>
      <c r="L59" s="698"/>
    </row>
    <row r="60" spans="1:12" ht="150" x14ac:dyDescent="0.2">
      <c r="A60" s="63"/>
      <c r="B60" s="87" t="s">
        <v>657</v>
      </c>
      <c r="C60" s="79">
        <v>110.26</v>
      </c>
      <c r="D60" s="78" t="s">
        <v>195</v>
      </c>
      <c r="E60" s="80"/>
      <c r="F60" s="81"/>
      <c r="G60" s="698"/>
      <c r="H60" s="698"/>
      <c r="I60" s="698"/>
      <c r="J60" s="698"/>
      <c r="K60" s="698"/>
      <c r="L60" s="698"/>
    </row>
    <row r="61" spans="1:12" s="76" customFormat="1" x14ac:dyDescent="0.2">
      <c r="A61" s="102">
        <v>5.13</v>
      </c>
      <c r="B61" s="82" t="s">
        <v>238</v>
      </c>
      <c r="C61" s="50"/>
      <c r="D61" s="51"/>
      <c r="E61" s="52"/>
      <c r="F61" s="52"/>
      <c r="G61" s="52"/>
      <c r="H61" s="52"/>
      <c r="I61" s="52"/>
      <c r="J61" s="52"/>
      <c r="K61" s="52"/>
      <c r="L61" s="52"/>
    </row>
    <row r="62" spans="1:12" s="76" customFormat="1" ht="75" x14ac:dyDescent="0.2">
      <c r="A62" s="53"/>
      <c r="B62" s="87" t="s">
        <v>239</v>
      </c>
      <c r="C62" s="79">
        <v>0</v>
      </c>
      <c r="D62" s="78" t="s">
        <v>195</v>
      </c>
      <c r="E62" s="80"/>
      <c r="F62" s="81"/>
      <c r="G62" s="698"/>
      <c r="H62" s="698"/>
      <c r="I62" s="698"/>
      <c r="J62" s="698"/>
      <c r="K62" s="698"/>
      <c r="L62" s="698"/>
    </row>
    <row r="63" spans="1:12" s="76" customFormat="1" x14ac:dyDescent="0.2">
      <c r="A63" s="102">
        <v>5.14</v>
      </c>
      <c r="B63" s="103" t="s">
        <v>240</v>
      </c>
      <c r="C63" s="104"/>
      <c r="D63" s="105"/>
      <c r="E63" s="106"/>
      <c r="F63" s="107"/>
      <c r="G63" s="107"/>
      <c r="H63" s="107"/>
      <c r="I63" s="107"/>
      <c r="J63" s="107"/>
      <c r="K63" s="107"/>
      <c r="L63" s="107"/>
    </row>
    <row r="64" spans="1:12" s="76" customFormat="1" ht="60" x14ac:dyDescent="0.2">
      <c r="A64" s="78"/>
      <c r="B64" s="87" t="s">
        <v>241</v>
      </c>
      <c r="C64" s="79">
        <v>3.99</v>
      </c>
      <c r="D64" s="78" t="s">
        <v>195</v>
      </c>
      <c r="E64" s="80"/>
      <c r="F64" s="108"/>
      <c r="G64" s="711"/>
      <c r="H64" s="711"/>
      <c r="I64" s="711"/>
      <c r="J64" s="711"/>
      <c r="K64" s="711"/>
      <c r="L64" s="711"/>
    </row>
    <row r="65" spans="1:12" s="76" customFormat="1" x14ac:dyDescent="0.2">
      <c r="A65" s="102">
        <v>5.15</v>
      </c>
      <c r="B65" s="83" t="s">
        <v>242</v>
      </c>
      <c r="C65" s="50"/>
      <c r="D65" s="78"/>
      <c r="E65" s="100"/>
      <c r="F65" s="101"/>
      <c r="G65" s="710"/>
      <c r="H65" s="710"/>
      <c r="I65" s="710"/>
      <c r="J65" s="710"/>
      <c r="K65" s="710"/>
      <c r="L65" s="710"/>
    </row>
    <row r="66" spans="1:12" s="76" customFormat="1" ht="75" x14ac:dyDescent="0.2">
      <c r="A66" s="95"/>
      <c r="B66" s="87" t="s">
        <v>235</v>
      </c>
      <c r="C66" s="50">
        <v>0</v>
      </c>
      <c r="D66" s="78" t="s">
        <v>195</v>
      </c>
      <c r="E66" s="100"/>
      <c r="F66" s="109"/>
      <c r="G66" s="712"/>
      <c r="H66" s="712"/>
      <c r="I66" s="712"/>
      <c r="J66" s="712"/>
      <c r="K66" s="712"/>
      <c r="L66" s="712"/>
    </row>
    <row r="67" spans="1:12" s="76" customFormat="1" x14ac:dyDescent="0.2">
      <c r="A67" s="102">
        <v>5.16</v>
      </c>
      <c r="B67" s="82" t="s">
        <v>243</v>
      </c>
      <c r="C67" s="54"/>
      <c r="D67" s="55"/>
      <c r="E67" s="56"/>
      <c r="F67" s="57"/>
      <c r="G67" s="57"/>
      <c r="H67" s="57"/>
      <c r="I67" s="57"/>
      <c r="J67" s="57"/>
      <c r="K67" s="57"/>
      <c r="L67" s="57"/>
    </row>
    <row r="68" spans="1:12" s="76" customFormat="1" ht="75" x14ac:dyDescent="0.2">
      <c r="A68" s="55"/>
      <c r="B68" s="87" t="s">
        <v>609</v>
      </c>
      <c r="C68" s="50">
        <v>1</v>
      </c>
      <c r="D68" s="78" t="s">
        <v>4</v>
      </c>
      <c r="E68" s="56"/>
      <c r="F68" s="57"/>
      <c r="G68" s="57"/>
      <c r="H68" s="57"/>
      <c r="I68" s="57"/>
      <c r="J68" s="57"/>
      <c r="K68" s="57"/>
      <c r="L68" s="57"/>
    </row>
    <row r="69" spans="1:12" x14ac:dyDescent="0.2">
      <c r="A69" s="68">
        <v>5.17</v>
      </c>
      <c r="B69" s="83" t="s">
        <v>244</v>
      </c>
      <c r="C69" s="79"/>
      <c r="D69" s="78"/>
      <c r="E69" s="80"/>
      <c r="F69" s="89"/>
      <c r="G69" s="701"/>
      <c r="H69" s="701"/>
      <c r="I69" s="701"/>
      <c r="J69" s="701"/>
      <c r="K69" s="701"/>
      <c r="L69" s="701"/>
    </row>
    <row r="70" spans="1:12" s="76" customFormat="1" ht="75" x14ac:dyDescent="0.2">
      <c r="A70" s="63"/>
      <c r="B70" s="87" t="s">
        <v>245</v>
      </c>
      <c r="C70" s="79">
        <v>2</v>
      </c>
      <c r="D70" s="78" t="s">
        <v>4</v>
      </c>
      <c r="E70" s="80"/>
      <c r="F70" s="711"/>
      <c r="G70" s="711"/>
      <c r="H70" s="711"/>
      <c r="I70" s="711"/>
      <c r="J70" s="711"/>
      <c r="K70" s="711"/>
      <c r="L70" s="711"/>
    </row>
    <row r="71" spans="1:12" x14ac:dyDescent="0.2">
      <c r="A71" s="102">
        <v>5.18</v>
      </c>
      <c r="B71" s="82" t="s">
        <v>610</v>
      </c>
      <c r="C71" s="713"/>
      <c r="D71" s="78"/>
      <c r="E71" s="80"/>
      <c r="F71" s="124"/>
      <c r="G71" s="124"/>
      <c r="H71" s="124"/>
      <c r="I71" s="124"/>
      <c r="J71" s="124"/>
      <c r="K71" s="124"/>
      <c r="L71" s="124"/>
    </row>
    <row r="72" spans="1:12" ht="60" x14ac:dyDescent="0.2">
      <c r="A72" s="63"/>
      <c r="B72" s="87" t="s">
        <v>611</v>
      </c>
      <c r="C72" s="79">
        <v>2</v>
      </c>
      <c r="D72" s="78" t="s">
        <v>198</v>
      </c>
      <c r="E72" s="80"/>
      <c r="F72" s="124"/>
      <c r="G72" s="124"/>
      <c r="H72" s="124"/>
      <c r="I72" s="124"/>
      <c r="J72" s="124"/>
      <c r="K72" s="124"/>
      <c r="L72" s="124"/>
    </row>
    <row r="73" spans="1:12" s="76" customFormat="1" x14ac:dyDescent="0.2">
      <c r="A73" s="102">
        <v>5.19</v>
      </c>
      <c r="B73" s="83" t="s">
        <v>246</v>
      </c>
      <c r="C73" s="79"/>
      <c r="D73" s="78"/>
      <c r="E73" s="80"/>
      <c r="F73" s="81"/>
      <c r="G73" s="698"/>
      <c r="H73" s="698"/>
      <c r="I73" s="698"/>
      <c r="J73" s="698"/>
      <c r="K73" s="698"/>
      <c r="L73" s="698"/>
    </row>
    <row r="74" spans="1:12" s="76" customFormat="1" ht="75" x14ac:dyDescent="0.2">
      <c r="A74" s="63"/>
      <c r="B74" s="87" t="s">
        <v>247</v>
      </c>
      <c r="C74" s="79">
        <v>178</v>
      </c>
      <c r="D74" s="78" t="s">
        <v>248</v>
      </c>
      <c r="E74" s="80"/>
      <c r="F74" s="701"/>
      <c r="G74" s="701"/>
      <c r="H74" s="701"/>
      <c r="I74" s="701"/>
      <c r="J74" s="701"/>
      <c r="K74" s="701"/>
      <c r="L74" s="701"/>
    </row>
    <row r="75" spans="1:12" s="76" customFormat="1" x14ac:dyDescent="0.2">
      <c r="A75" s="102">
        <v>5.2</v>
      </c>
      <c r="B75" s="82" t="s">
        <v>612</v>
      </c>
      <c r="C75" s="714"/>
      <c r="D75" s="78"/>
      <c r="E75" s="80"/>
      <c r="F75" s="698"/>
      <c r="G75" s="698"/>
      <c r="H75" s="698"/>
      <c r="I75" s="698"/>
      <c r="J75" s="698"/>
      <c r="K75" s="698"/>
      <c r="L75" s="698"/>
    </row>
    <row r="76" spans="1:12" s="76" customFormat="1" ht="75" x14ac:dyDescent="0.2">
      <c r="A76" s="63"/>
      <c r="B76" s="87" t="s">
        <v>613</v>
      </c>
      <c r="C76" s="714">
        <v>0</v>
      </c>
      <c r="D76" s="78" t="s">
        <v>195</v>
      </c>
      <c r="E76" s="80"/>
      <c r="F76" s="711"/>
      <c r="G76" s="711"/>
      <c r="H76" s="711"/>
      <c r="I76" s="711"/>
      <c r="J76" s="711"/>
      <c r="K76" s="711"/>
      <c r="L76" s="711"/>
    </row>
    <row r="77" spans="1:12" s="76" customFormat="1" x14ac:dyDescent="0.2">
      <c r="A77" s="63">
        <v>6</v>
      </c>
      <c r="B77" s="82" t="s">
        <v>249</v>
      </c>
      <c r="C77" s="79"/>
      <c r="D77" s="78"/>
      <c r="E77" s="80"/>
      <c r="F77" s="698"/>
      <c r="G77" s="698"/>
      <c r="H77" s="698"/>
      <c r="I77" s="698"/>
      <c r="J77" s="698"/>
      <c r="K77" s="698"/>
      <c r="L77" s="698"/>
    </row>
    <row r="78" spans="1:12" s="114" customFormat="1" x14ac:dyDescent="0.2">
      <c r="A78" s="96">
        <v>6.1</v>
      </c>
      <c r="B78" s="115" t="s">
        <v>250</v>
      </c>
      <c r="C78" s="111"/>
      <c r="D78" s="78"/>
      <c r="E78" s="80"/>
      <c r="F78" s="700"/>
      <c r="G78" s="700"/>
      <c r="H78" s="700"/>
      <c r="I78" s="700"/>
      <c r="J78" s="700"/>
      <c r="K78" s="700"/>
      <c r="L78" s="700"/>
    </row>
    <row r="79" spans="1:12" s="114" customFormat="1" ht="75" x14ac:dyDescent="0.2">
      <c r="A79" s="63"/>
      <c r="B79" s="77" t="s">
        <v>658</v>
      </c>
      <c r="C79" s="111">
        <v>153.19999999999999</v>
      </c>
      <c r="D79" s="78" t="s">
        <v>195</v>
      </c>
      <c r="E79" s="80"/>
      <c r="F79" s="711"/>
      <c r="G79" s="711"/>
      <c r="H79" s="711"/>
      <c r="I79" s="711"/>
      <c r="J79" s="711"/>
      <c r="K79" s="711"/>
      <c r="L79" s="711"/>
    </row>
    <row r="80" spans="1:12" s="76" customFormat="1" x14ac:dyDescent="0.2">
      <c r="A80" s="96">
        <v>6.2</v>
      </c>
      <c r="B80" s="115" t="s">
        <v>251</v>
      </c>
      <c r="C80" s="111"/>
      <c r="D80" s="78"/>
      <c r="E80" s="80"/>
      <c r="F80" s="700"/>
      <c r="G80" s="700"/>
      <c r="H80" s="700"/>
      <c r="I80" s="700"/>
      <c r="J80" s="700"/>
      <c r="K80" s="700"/>
      <c r="L80" s="700"/>
    </row>
    <row r="81" spans="1:12" s="76" customFormat="1" ht="75" x14ac:dyDescent="0.2">
      <c r="A81" s="63"/>
      <c r="B81" s="123" t="s">
        <v>659</v>
      </c>
      <c r="C81" s="111">
        <v>33.33</v>
      </c>
      <c r="D81" s="78" t="s">
        <v>195</v>
      </c>
      <c r="E81" s="80"/>
      <c r="F81" s="701"/>
      <c r="G81" s="701"/>
      <c r="H81" s="701"/>
      <c r="I81" s="701"/>
      <c r="J81" s="701"/>
      <c r="K81" s="701"/>
      <c r="L81" s="701"/>
    </row>
    <row r="82" spans="1:12" s="76" customFormat="1" x14ac:dyDescent="0.2">
      <c r="A82" s="110">
        <v>6.3</v>
      </c>
      <c r="B82" s="882" t="s">
        <v>252</v>
      </c>
      <c r="C82" s="111"/>
      <c r="D82" s="112"/>
      <c r="E82" s="715"/>
      <c r="F82" s="701"/>
      <c r="G82" s="701"/>
      <c r="H82" s="701"/>
      <c r="I82" s="701"/>
      <c r="J82" s="701"/>
      <c r="K82" s="701"/>
      <c r="L82" s="701"/>
    </row>
    <row r="83" spans="1:12" s="76" customFormat="1" ht="105" x14ac:dyDescent="0.2">
      <c r="A83" s="53"/>
      <c r="B83" s="77" t="s">
        <v>660</v>
      </c>
      <c r="C83" s="111">
        <v>113.37</v>
      </c>
      <c r="D83" s="78" t="s">
        <v>195</v>
      </c>
      <c r="E83" s="715"/>
      <c r="F83" s="89"/>
      <c r="G83" s="701"/>
      <c r="H83" s="701"/>
      <c r="I83" s="701"/>
      <c r="J83" s="701"/>
      <c r="K83" s="701"/>
      <c r="L83" s="701"/>
    </row>
    <row r="84" spans="1:12" s="114" customFormat="1" x14ac:dyDescent="0.2">
      <c r="A84" s="96">
        <v>6.4</v>
      </c>
      <c r="B84" s="716" t="s">
        <v>253</v>
      </c>
      <c r="C84" s="54"/>
      <c r="D84" s="74"/>
      <c r="E84" s="56"/>
      <c r="F84" s="698"/>
      <c r="G84" s="698"/>
      <c r="H84" s="698"/>
      <c r="I84" s="698"/>
      <c r="J84" s="698"/>
      <c r="K84" s="698"/>
      <c r="L84" s="698"/>
    </row>
    <row r="85" spans="1:12" s="114" customFormat="1" ht="150" x14ac:dyDescent="0.2">
      <c r="A85" s="95"/>
      <c r="B85" s="77" t="s">
        <v>254</v>
      </c>
      <c r="C85" s="717">
        <v>24.024000000000001</v>
      </c>
      <c r="D85" s="78" t="s">
        <v>195</v>
      </c>
      <c r="E85" s="80"/>
      <c r="F85" s="707"/>
      <c r="G85" s="707"/>
      <c r="H85" s="707"/>
      <c r="I85" s="707"/>
      <c r="J85" s="707"/>
      <c r="K85" s="707"/>
      <c r="L85" s="707"/>
    </row>
    <row r="86" spans="1:12" s="76" customFormat="1" x14ac:dyDescent="0.2">
      <c r="A86" s="96">
        <v>6.5</v>
      </c>
      <c r="B86" s="115" t="s">
        <v>255</v>
      </c>
      <c r="C86" s="79"/>
      <c r="D86" s="78"/>
      <c r="E86" s="80"/>
      <c r="F86" s="88"/>
      <c r="G86" s="700"/>
      <c r="H86" s="700"/>
      <c r="I86" s="700"/>
      <c r="J86" s="700"/>
      <c r="K86" s="700"/>
      <c r="L86" s="700"/>
    </row>
    <row r="87" spans="1:12" s="76" customFormat="1" ht="75" x14ac:dyDescent="0.2">
      <c r="A87" s="63"/>
      <c r="B87" s="123" t="s">
        <v>659</v>
      </c>
      <c r="C87" s="79">
        <v>0</v>
      </c>
      <c r="D87" s="78" t="s">
        <v>195</v>
      </c>
      <c r="E87" s="80"/>
      <c r="F87" s="89"/>
      <c r="G87" s="701"/>
      <c r="H87" s="701"/>
      <c r="I87" s="701"/>
      <c r="J87" s="701"/>
      <c r="K87" s="701"/>
      <c r="L87" s="701"/>
    </row>
    <row r="88" spans="1:12" s="76" customFormat="1" x14ac:dyDescent="0.2">
      <c r="A88" s="110">
        <v>6.6</v>
      </c>
      <c r="B88" s="716" t="s">
        <v>256</v>
      </c>
      <c r="C88" s="111"/>
      <c r="D88" s="112"/>
      <c r="E88" s="715"/>
      <c r="F88" s="701"/>
      <c r="G88" s="701"/>
      <c r="H88" s="701"/>
      <c r="I88" s="701"/>
      <c r="J88" s="701"/>
      <c r="K88" s="701"/>
      <c r="L88" s="701"/>
    </row>
    <row r="89" spans="1:12" s="76" customFormat="1" ht="105" x14ac:dyDescent="0.2">
      <c r="A89" s="53"/>
      <c r="B89" s="77" t="s">
        <v>661</v>
      </c>
      <c r="C89" s="111">
        <v>43.1</v>
      </c>
      <c r="D89" s="78" t="s">
        <v>195</v>
      </c>
      <c r="E89" s="715"/>
      <c r="F89" s="89"/>
      <c r="G89" s="701"/>
      <c r="H89" s="701"/>
      <c r="I89" s="701"/>
      <c r="J89" s="701"/>
      <c r="K89" s="701"/>
      <c r="L89" s="701"/>
    </row>
    <row r="90" spans="1:12" s="76" customFormat="1" x14ac:dyDescent="0.2">
      <c r="A90" s="96">
        <v>6.7</v>
      </c>
      <c r="B90" s="115" t="s">
        <v>257</v>
      </c>
      <c r="C90" s="111"/>
      <c r="D90" s="78"/>
      <c r="E90" s="80"/>
      <c r="F90" s="700"/>
      <c r="G90" s="700"/>
      <c r="H90" s="700"/>
      <c r="I90" s="700"/>
      <c r="J90" s="700"/>
      <c r="K90" s="700"/>
      <c r="L90" s="700"/>
    </row>
    <row r="91" spans="1:12" s="76" customFormat="1" ht="75" x14ac:dyDescent="0.2">
      <c r="A91" s="63"/>
      <c r="B91" s="77" t="s">
        <v>658</v>
      </c>
      <c r="C91" s="111">
        <v>20.97</v>
      </c>
      <c r="D91" s="78" t="s">
        <v>195</v>
      </c>
      <c r="E91" s="80"/>
      <c r="F91" s="701"/>
      <c r="G91" s="701"/>
      <c r="H91" s="701"/>
      <c r="I91" s="701"/>
      <c r="J91" s="701"/>
      <c r="K91" s="701"/>
      <c r="L91" s="701"/>
    </row>
    <row r="92" spans="1:12" s="76" customFormat="1" x14ac:dyDescent="0.2">
      <c r="A92" s="96">
        <v>6.8</v>
      </c>
      <c r="B92" s="115" t="s">
        <v>258</v>
      </c>
      <c r="C92" s="111"/>
      <c r="D92" s="78"/>
      <c r="E92" s="80"/>
      <c r="F92" s="700"/>
      <c r="G92" s="700"/>
      <c r="H92" s="700"/>
      <c r="I92" s="700"/>
      <c r="J92" s="700"/>
      <c r="K92" s="700"/>
      <c r="L92" s="700"/>
    </row>
    <row r="93" spans="1:12" s="76" customFormat="1" ht="75" x14ac:dyDescent="0.2">
      <c r="A93" s="63"/>
      <c r="B93" s="77" t="s">
        <v>658</v>
      </c>
      <c r="C93" s="111">
        <v>0</v>
      </c>
      <c r="D93" s="78" t="s">
        <v>195</v>
      </c>
      <c r="E93" s="80"/>
      <c r="F93" s="701"/>
      <c r="G93" s="701"/>
      <c r="H93" s="701"/>
      <c r="I93" s="701"/>
      <c r="J93" s="701"/>
      <c r="K93" s="701"/>
      <c r="L93" s="701"/>
    </row>
    <row r="94" spans="1:12" s="76" customFormat="1" x14ac:dyDescent="0.2">
      <c r="A94" s="110">
        <v>6.9</v>
      </c>
      <c r="B94" s="115" t="s">
        <v>259</v>
      </c>
      <c r="C94" s="717"/>
      <c r="D94" s="52"/>
      <c r="E94" s="116"/>
      <c r="F94" s="718"/>
      <c r="G94" s="718"/>
      <c r="H94" s="718"/>
      <c r="I94" s="718"/>
      <c r="J94" s="718"/>
      <c r="K94" s="718"/>
      <c r="L94" s="718"/>
    </row>
    <row r="95" spans="1:12" s="76" customFormat="1" ht="45" x14ac:dyDescent="0.2">
      <c r="A95" s="53"/>
      <c r="B95" s="77" t="s">
        <v>614</v>
      </c>
      <c r="C95" s="717">
        <v>8.64</v>
      </c>
      <c r="D95" s="78" t="s">
        <v>195</v>
      </c>
      <c r="E95" s="116"/>
      <c r="F95" s="719"/>
      <c r="G95" s="719"/>
      <c r="H95" s="719"/>
      <c r="I95" s="719"/>
      <c r="J95" s="719"/>
      <c r="K95" s="719"/>
      <c r="L95" s="719"/>
    </row>
    <row r="96" spans="1:12" s="114" customFormat="1" x14ac:dyDescent="0.2">
      <c r="A96" s="102">
        <v>6.1</v>
      </c>
      <c r="B96" s="115" t="s">
        <v>260</v>
      </c>
      <c r="C96" s="717"/>
      <c r="D96" s="52"/>
      <c r="E96" s="116"/>
      <c r="F96" s="718"/>
      <c r="G96" s="718"/>
      <c r="H96" s="718"/>
      <c r="I96" s="718"/>
      <c r="J96" s="718"/>
      <c r="K96" s="718"/>
      <c r="L96" s="718"/>
    </row>
    <row r="97" spans="1:12" s="114" customFormat="1" ht="45" x14ac:dyDescent="0.2">
      <c r="A97" s="53"/>
      <c r="B97" s="77" t="s">
        <v>614</v>
      </c>
      <c r="C97" s="717">
        <v>0</v>
      </c>
      <c r="D97" s="78" t="s">
        <v>195</v>
      </c>
      <c r="E97" s="116"/>
      <c r="F97" s="719"/>
      <c r="G97" s="719"/>
      <c r="H97" s="719"/>
      <c r="I97" s="719"/>
      <c r="J97" s="719"/>
      <c r="K97" s="719"/>
      <c r="L97" s="719"/>
    </row>
    <row r="98" spans="1:12" s="114" customFormat="1" x14ac:dyDescent="0.2">
      <c r="A98" s="102">
        <v>6.11</v>
      </c>
      <c r="B98" s="115" t="s">
        <v>261</v>
      </c>
      <c r="C98" s="117"/>
      <c r="D98" s="118"/>
      <c r="E98" s="720"/>
      <c r="F98" s="89"/>
      <c r="G98" s="701"/>
      <c r="H98" s="701"/>
      <c r="I98" s="701"/>
      <c r="J98" s="701"/>
      <c r="K98" s="701"/>
      <c r="L98" s="701"/>
    </row>
    <row r="99" spans="1:12" s="114" customFormat="1" ht="60" x14ac:dyDescent="0.2">
      <c r="A99" s="119"/>
      <c r="B99" s="120" t="s">
        <v>615</v>
      </c>
      <c r="C99" s="111">
        <v>114.5</v>
      </c>
      <c r="D99" s="121" t="s">
        <v>248</v>
      </c>
      <c r="E99" s="721"/>
      <c r="F99" s="701"/>
      <c r="G99" s="701"/>
      <c r="H99" s="701"/>
      <c r="I99" s="701"/>
      <c r="J99" s="701"/>
      <c r="K99" s="701"/>
      <c r="L99" s="701"/>
    </row>
    <row r="100" spans="1:12" s="114" customFormat="1" x14ac:dyDescent="0.2">
      <c r="A100" s="102">
        <v>6.12</v>
      </c>
      <c r="B100" s="115" t="s">
        <v>262</v>
      </c>
      <c r="C100" s="111"/>
      <c r="D100" s="112"/>
      <c r="E100" s="113"/>
      <c r="F100" s="89"/>
      <c r="G100" s="701"/>
      <c r="H100" s="701"/>
      <c r="I100" s="701"/>
      <c r="J100" s="701"/>
      <c r="K100" s="701"/>
      <c r="L100" s="701"/>
    </row>
    <row r="101" spans="1:12" s="114" customFormat="1" ht="90" x14ac:dyDescent="0.2">
      <c r="A101" s="87"/>
      <c r="B101" s="87" t="s">
        <v>263</v>
      </c>
      <c r="C101" s="111">
        <v>24</v>
      </c>
      <c r="D101" s="78" t="s">
        <v>195</v>
      </c>
      <c r="E101" s="87"/>
      <c r="F101" s="87"/>
      <c r="G101" s="87"/>
      <c r="H101" s="87"/>
      <c r="I101" s="87"/>
      <c r="J101" s="87"/>
      <c r="K101" s="87"/>
      <c r="L101" s="87"/>
    </row>
    <row r="102" spans="1:12" x14ac:dyDescent="0.2">
      <c r="A102" s="102">
        <v>6.13</v>
      </c>
      <c r="B102" s="115" t="s">
        <v>264</v>
      </c>
      <c r="C102" s="111"/>
      <c r="D102" s="112"/>
      <c r="E102" s="715"/>
      <c r="F102" s="701"/>
      <c r="G102" s="701"/>
      <c r="H102" s="701"/>
      <c r="I102" s="701"/>
      <c r="J102" s="701"/>
      <c r="K102" s="701"/>
      <c r="L102" s="701"/>
    </row>
    <row r="103" spans="1:12" s="114" customFormat="1" ht="75" x14ac:dyDescent="0.2">
      <c r="A103" s="87"/>
      <c r="B103" s="87" t="s">
        <v>616</v>
      </c>
      <c r="C103" s="111">
        <f>C93+C91+C89+C87+C83+C81+C79</f>
        <v>363.96999999999997</v>
      </c>
      <c r="D103" s="78" t="s">
        <v>195</v>
      </c>
      <c r="E103" s="87"/>
      <c r="F103" s="87"/>
      <c r="G103" s="87"/>
      <c r="H103" s="87"/>
      <c r="I103" s="87"/>
      <c r="J103" s="87"/>
      <c r="K103" s="87"/>
      <c r="L103" s="87"/>
    </row>
    <row r="104" spans="1:12" s="114" customFormat="1" x14ac:dyDescent="0.2">
      <c r="A104" s="102">
        <v>6.14</v>
      </c>
      <c r="B104" s="115" t="s">
        <v>265</v>
      </c>
      <c r="C104" s="111"/>
      <c r="D104" s="112"/>
      <c r="E104" s="113"/>
      <c r="F104" s="701"/>
      <c r="G104" s="701"/>
      <c r="H104" s="701"/>
      <c r="I104" s="701"/>
      <c r="J104" s="701"/>
      <c r="K104" s="701"/>
      <c r="L104" s="701"/>
    </row>
    <row r="105" spans="1:12" ht="120" x14ac:dyDescent="0.2">
      <c r="A105" s="87"/>
      <c r="B105" s="87" t="s">
        <v>266</v>
      </c>
      <c r="C105" s="111">
        <f>C103</f>
        <v>363.96999999999997</v>
      </c>
      <c r="D105" s="78" t="s">
        <v>195</v>
      </c>
      <c r="E105" s="87"/>
      <c r="F105" s="87"/>
      <c r="G105" s="87"/>
      <c r="H105" s="87"/>
      <c r="I105" s="87"/>
      <c r="J105" s="87"/>
      <c r="K105" s="87"/>
      <c r="L105" s="87"/>
    </row>
    <row r="106" spans="1:12" x14ac:dyDescent="0.2">
      <c r="A106" s="63">
        <v>7</v>
      </c>
      <c r="B106" s="82" t="s">
        <v>267</v>
      </c>
      <c r="C106" s="79"/>
      <c r="D106" s="78"/>
      <c r="E106" s="80"/>
      <c r="F106" s="698"/>
      <c r="G106" s="698"/>
      <c r="H106" s="698"/>
      <c r="I106" s="698"/>
      <c r="J106" s="698"/>
      <c r="K106" s="698"/>
      <c r="L106" s="698"/>
    </row>
    <row r="107" spans="1:12" x14ac:dyDescent="0.2">
      <c r="A107" s="53">
        <v>7.1</v>
      </c>
      <c r="B107" s="122" t="s">
        <v>268</v>
      </c>
      <c r="C107" s="111"/>
      <c r="D107" s="112"/>
      <c r="E107" s="715"/>
      <c r="F107" s="701"/>
      <c r="G107" s="701"/>
      <c r="H107" s="701"/>
      <c r="I107" s="701"/>
      <c r="J107" s="701"/>
      <c r="K107" s="701"/>
      <c r="L107" s="701"/>
    </row>
    <row r="108" spans="1:12" s="76" customFormat="1" ht="270" x14ac:dyDescent="0.2">
      <c r="A108" s="53"/>
      <c r="B108" s="120" t="s">
        <v>617</v>
      </c>
      <c r="C108" s="111">
        <v>84.49</v>
      </c>
      <c r="D108" s="78" t="s">
        <v>195</v>
      </c>
      <c r="E108" s="715"/>
      <c r="F108" s="123"/>
      <c r="G108" s="123"/>
      <c r="H108" s="123"/>
      <c r="I108" s="123"/>
      <c r="J108" s="123"/>
      <c r="K108" s="123"/>
      <c r="L108" s="123"/>
    </row>
    <row r="109" spans="1:12" s="76" customFormat="1" x14ac:dyDescent="0.2">
      <c r="A109" s="63">
        <v>7.2</v>
      </c>
      <c r="B109" s="83" t="s">
        <v>269</v>
      </c>
      <c r="C109" s="111"/>
      <c r="D109" s="78"/>
      <c r="E109" s="80"/>
      <c r="F109" s="698"/>
      <c r="G109" s="698"/>
      <c r="H109" s="698"/>
      <c r="I109" s="698"/>
      <c r="J109" s="698"/>
      <c r="K109" s="698"/>
      <c r="L109" s="698"/>
    </row>
    <row r="110" spans="1:12" s="76" customFormat="1" ht="270" x14ac:dyDescent="0.2">
      <c r="A110" s="78" t="s">
        <v>210</v>
      </c>
      <c r="B110" s="87" t="s">
        <v>270</v>
      </c>
      <c r="C110" s="111">
        <v>24.02</v>
      </c>
      <c r="D110" s="78" t="s">
        <v>195</v>
      </c>
      <c r="E110" s="80"/>
      <c r="F110" s="701"/>
      <c r="G110" s="701"/>
      <c r="H110" s="701"/>
      <c r="I110" s="701"/>
      <c r="J110" s="701"/>
      <c r="K110" s="701"/>
      <c r="L110" s="701"/>
    </row>
    <row r="111" spans="1:12" s="76" customFormat="1" ht="30" x14ac:dyDescent="0.2">
      <c r="A111" s="78" t="s">
        <v>205</v>
      </c>
      <c r="B111" s="77" t="s">
        <v>618</v>
      </c>
      <c r="C111" s="714">
        <v>10</v>
      </c>
      <c r="D111" s="78" t="s">
        <v>271</v>
      </c>
      <c r="E111" s="80"/>
      <c r="F111" s="124"/>
      <c r="G111" s="124"/>
      <c r="H111" s="124"/>
      <c r="I111" s="124"/>
      <c r="J111" s="124"/>
      <c r="K111" s="124"/>
      <c r="L111" s="124"/>
    </row>
    <row r="112" spans="1:12" s="76" customFormat="1" x14ac:dyDescent="0.2">
      <c r="A112" s="53">
        <v>7.3</v>
      </c>
      <c r="B112" s="122" t="s">
        <v>272</v>
      </c>
      <c r="C112" s="50"/>
      <c r="D112" s="52"/>
      <c r="E112" s="116"/>
      <c r="F112" s="718"/>
      <c r="G112" s="718"/>
      <c r="H112" s="718"/>
      <c r="I112" s="718"/>
      <c r="J112" s="718"/>
      <c r="K112" s="718"/>
      <c r="L112" s="718"/>
    </row>
    <row r="113" spans="1:12" s="76" customFormat="1" ht="120" x14ac:dyDescent="0.2">
      <c r="A113" s="53"/>
      <c r="B113" s="77" t="s">
        <v>273</v>
      </c>
      <c r="C113" s="50">
        <v>0</v>
      </c>
      <c r="D113" s="78" t="s">
        <v>195</v>
      </c>
      <c r="E113" s="116"/>
      <c r="F113" s="718"/>
      <c r="G113" s="718"/>
      <c r="H113" s="718"/>
      <c r="I113" s="718"/>
      <c r="J113" s="718"/>
      <c r="K113" s="718"/>
      <c r="L113" s="718"/>
    </row>
    <row r="114" spans="1:12" s="114" customFormat="1" x14ac:dyDescent="0.2">
      <c r="A114" s="95">
        <v>7.4</v>
      </c>
      <c r="B114" s="83" t="s">
        <v>274</v>
      </c>
      <c r="C114" s="54"/>
      <c r="D114" s="55"/>
      <c r="E114" s="56"/>
      <c r="F114" s="57"/>
      <c r="G114" s="57"/>
      <c r="H114" s="57"/>
      <c r="I114" s="57"/>
      <c r="J114" s="57"/>
      <c r="K114" s="57"/>
      <c r="L114" s="57"/>
    </row>
    <row r="115" spans="1:12" s="114" customFormat="1" ht="105" x14ac:dyDescent="0.2">
      <c r="A115" s="55"/>
      <c r="B115" s="87" t="s">
        <v>619</v>
      </c>
      <c r="C115" s="54">
        <v>23.21</v>
      </c>
      <c r="D115" s="78" t="s">
        <v>195</v>
      </c>
      <c r="E115" s="56"/>
      <c r="F115" s="57"/>
      <c r="G115" s="57"/>
      <c r="H115" s="57"/>
      <c r="I115" s="57"/>
      <c r="J115" s="57"/>
      <c r="K115" s="57"/>
      <c r="L115" s="57"/>
    </row>
    <row r="116" spans="1:12" s="114" customFormat="1" x14ac:dyDescent="0.2">
      <c r="A116" s="96">
        <v>7.5</v>
      </c>
      <c r="B116" s="125" t="s">
        <v>275</v>
      </c>
      <c r="C116" s="717"/>
      <c r="D116" s="78"/>
      <c r="E116" s="80"/>
      <c r="F116" s="124"/>
      <c r="G116" s="124"/>
      <c r="H116" s="124"/>
      <c r="I116" s="124"/>
      <c r="J116" s="124"/>
      <c r="K116" s="124"/>
      <c r="L116" s="124"/>
    </row>
    <row r="117" spans="1:12" s="114" customFormat="1" ht="60" x14ac:dyDescent="0.2">
      <c r="A117" s="63"/>
      <c r="B117" s="126" t="s">
        <v>620</v>
      </c>
      <c r="C117" s="717">
        <v>9.32</v>
      </c>
      <c r="D117" s="78" t="s">
        <v>195</v>
      </c>
      <c r="E117" s="80"/>
      <c r="F117" s="124"/>
      <c r="G117" s="124"/>
      <c r="H117" s="124"/>
      <c r="I117" s="124"/>
      <c r="J117" s="124"/>
      <c r="K117" s="124"/>
      <c r="L117" s="124"/>
    </row>
    <row r="118" spans="1:12" x14ac:dyDescent="0.2">
      <c r="A118" s="53">
        <v>7.5</v>
      </c>
      <c r="B118" s="115" t="s">
        <v>276</v>
      </c>
      <c r="C118" s="111"/>
      <c r="D118" s="112"/>
      <c r="E118" s="715"/>
      <c r="F118" s="89"/>
      <c r="G118" s="701"/>
      <c r="H118" s="701"/>
      <c r="I118" s="701"/>
      <c r="J118" s="701"/>
      <c r="K118" s="701"/>
      <c r="L118" s="701"/>
    </row>
    <row r="119" spans="1:12" s="76" customFormat="1" ht="135" x14ac:dyDescent="0.2">
      <c r="A119" s="53"/>
      <c r="B119" s="77" t="s">
        <v>621</v>
      </c>
      <c r="C119" s="111">
        <v>309.49</v>
      </c>
      <c r="D119" s="78" t="s">
        <v>195</v>
      </c>
      <c r="E119" s="715"/>
      <c r="F119" s="89"/>
      <c r="G119" s="701"/>
      <c r="H119" s="701"/>
      <c r="I119" s="701"/>
      <c r="J119" s="701"/>
      <c r="K119" s="701"/>
      <c r="L119" s="701"/>
    </row>
    <row r="120" spans="1:12" s="76" customFormat="1" x14ac:dyDescent="0.2">
      <c r="A120" s="53">
        <v>7.6</v>
      </c>
      <c r="B120" s="115" t="s">
        <v>277</v>
      </c>
      <c r="C120" s="111"/>
      <c r="D120" s="78"/>
      <c r="E120" s="715"/>
      <c r="F120" s="89"/>
      <c r="G120" s="701"/>
      <c r="H120" s="701"/>
      <c r="I120" s="701"/>
      <c r="J120" s="701"/>
      <c r="K120" s="701"/>
      <c r="L120" s="701"/>
    </row>
    <row r="121" spans="1:12" s="76" customFormat="1" ht="135" x14ac:dyDescent="0.2">
      <c r="A121" s="127"/>
      <c r="B121" s="77" t="s">
        <v>278</v>
      </c>
      <c r="C121" s="128">
        <v>19</v>
      </c>
      <c r="D121" s="78" t="s">
        <v>5</v>
      </c>
      <c r="E121" s="715"/>
      <c r="F121" s="89"/>
      <c r="G121" s="701"/>
      <c r="H121" s="701"/>
      <c r="I121" s="701"/>
      <c r="J121" s="701"/>
      <c r="K121" s="701"/>
      <c r="L121" s="701"/>
    </row>
    <row r="122" spans="1:12" s="76" customFormat="1" x14ac:dyDescent="0.2">
      <c r="A122" s="129">
        <v>8</v>
      </c>
      <c r="B122" s="82" t="s">
        <v>279</v>
      </c>
      <c r="C122" s="111"/>
      <c r="D122" s="78"/>
      <c r="E122" s="80"/>
      <c r="F122" s="89"/>
      <c r="G122" s="701"/>
      <c r="H122" s="701"/>
      <c r="I122" s="701"/>
      <c r="J122" s="701"/>
      <c r="K122" s="701"/>
      <c r="L122" s="701"/>
    </row>
    <row r="123" spans="1:12" s="76" customFormat="1" ht="165" x14ac:dyDescent="0.2">
      <c r="A123" s="78">
        <v>8.1</v>
      </c>
      <c r="B123" s="87" t="s">
        <v>280</v>
      </c>
      <c r="C123" s="73"/>
      <c r="D123" s="55"/>
      <c r="E123" s="100"/>
      <c r="F123" s="89"/>
      <c r="G123" s="701"/>
      <c r="H123" s="701"/>
      <c r="I123" s="701"/>
      <c r="J123" s="701"/>
      <c r="K123" s="701"/>
      <c r="L123" s="701"/>
    </row>
    <row r="124" spans="1:12" s="76" customFormat="1" x14ac:dyDescent="0.2">
      <c r="A124" s="130" t="s">
        <v>210</v>
      </c>
      <c r="B124" s="87" t="s">
        <v>281</v>
      </c>
      <c r="C124" s="73">
        <v>3</v>
      </c>
      <c r="D124" s="55" t="s">
        <v>5</v>
      </c>
      <c r="E124" s="100"/>
      <c r="F124" s="89"/>
      <c r="G124" s="701"/>
      <c r="H124" s="701"/>
      <c r="I124" s="701"/>
      <c r="J124" s="701"/>
      <c r="K124" s="701"/>
      <c r="L124" s="701"/>
    </row>
    <row r="125" spans="1:12" s="76" customFormat="1" x14ac:dyDescent="0.2">
      <c r="A125" s="130" t="s">
        <v>205</v>
      </c>
      <c r="B125" s="87" t="s">
        <v>282</v>
      </c>
      <c r="C125" s="117">
        <v>3</v>
      </c>
      <c r="D125" s="55" t="s">
        <v>5</v>
      </c>
      <c r="E125" s="100"/>
      <c r="F125" s="89"/>
      <c r="G125" s="701"/>
      <c r="H125" s="701"/>
      <c r="I125" s="701"/>
      <c r="J125" s="701"/>
      <c r="K125" s="701"/>
      <c r="L125" s="701"/>
    </row>
    <row r="126" spans="1:12" s="76" customFormat="1" ht="30" x14ac:dyDescent="0.2">
      <c r="A126" s="130" t="s">
        <v>283</v>
      </c>
      <c r="B126" s="87" t="s">
        <v>284</v>
      </c>
      <c r="C126" s="117">
        <v>2</v>
      </c>
      <c r="D126" s="55" t="s">
        <v>5</v>
      </c>
      <c r="E126" s="100"/>
      <c r="F126" s="89"/>
      <c r="G126" s="701"/>
      <c r="H126" s="701"/>
      <c r="I126" s="701"/>
      <c r="J126" s="701"/>
      <c r="K126" s="701"/>
      <c r="L126" s="701"/>
    </row>
    <row r="127" spans="1:12" s="76" customFormat="1" x14ac:dyDescent="0.2">
      <c r="A127" s="130" t="s">
        <v>285</v>
      </c>
      <c r="B127" s="87" t="s">
        <v>286</v>
      </c>
      <c r="C127" s="117">
        <v>3</v>
      </c>
      <c r="D127" s="55" t="s">
        <v>5</v>
      </c>
      <c r="E127" s="100"/>
      <c r="F127" s="89"/>
      <c r="G127" s="701"/>
      <c r="H127" s="701"/>
      <c r="I127" s="701"/>
      <c r="J127" s="701"/>
      <c r="K127" s="701"/>
      <c r="L127" s="701"/>
    </row>
    <row r="128" spans="1:12" s="76" customFormat="1" ht="30" x14ac:dyDescent="0.2">
      <c r="A128" s="130" t="s">
        <v>287</v>
      </c>
      <c r="B128" s="87" t="s">
        <v>288</v>
      </c>
      <c r="C128" s="117">
        <v>0</v>
      </c>
      <c r="D128" s="55" t="s">
        <v>5</v>
      </c>
      <c r="E128" s="100"/>
      <c r="F128" s="89"/>
      <c r="G128" s="701"/>
      <c r="H128" s="701"/>
      <c r="I128" s="701"/>
      <c r="J128" s="701"/>
      <c r="K128" s="701"/>
      <c r="L128" s="701"/>
    </row>
    <row r="129" spans="1:12" s="76" customFormat="1" ht="120" x14ac:dyDescent="0.2">
      <c r="A129" s="78">
        <v>8.1999999999999993</v>
      </c>
      <c r="B129" s="87" t="s">
        <v>289</v>
      </c>
      <c r="C129" s="111"/>
      <c r="D129" s="55"/>
      <c r="E129" s="80"/>
      <c r="F129" s="701"/>
      <c r="G129" s="701"/>
      <c r="H129" s="701"/>
      <c r="I129" s="701"/>
      <c r="J129" s="701"/>
      <c r="K129" s="701"/>
      <c r="L129" s="701"/>
    </row>
    <row r="130" spans="1:12" s="76" customFormat="1" x14ac:dyDescent="0.2">
      <c r="A130" s="78" t="s">
        <v>210</v>
      </c>
      <c r="B130" s="87" t="s">
        <v>290</v>
      </c>
      <c r="C130" s="111">
        <v>0</v>
      </c>
      <c r="D130" s="55" t="s">
        <v>5</v>
      </c>
      <c r="E130" s="80"/>
      <c r="F130" s="701"/>
      <c r="G130" s="701"/>
      <c r="H130" s="701"/>
      <c r="I130" s="701"/>
      <c r="J130" s="701"/>
      <c r="K130" s="701"/>
      <c r="L130" s="701"/>
    </row>
    <row r="131" spans="1:12" s="76" customFormat="1" x14ac:dyDescent="0.2">
      <c r="A131" s="78" t="s">
        <v>205</v>
      </c>
      <c r="B131" s="87" t="s">
        <v>291</v>
      </c>
      <c r="C131" s="111">
        <v>5</v>
      </c>
      <c r="D131" s="55" t="s">
        <v>5</v>
      </c>
      <c r="E131" s="80"/>
      <c r="F131" s="701"/>
      <c r="G131" s="701"/>
      <c r="H131" s="701"/>
      <c r="I131" s="701"/>
      <c r="J131" s="701"/>
      <c r="K131" s="701"/>
      <c r="L131" s="701"/>
    </row>
    <row r="132" spans="1:12" x14ac:dyDescent="0.2">
      <c r="A132" s="78" t="s">
        <v>283</v>
      </c>
      <c r="B132" s="87" t="s">
        <v>292</v>
      </c>
      <c r="C132" s="79">
        <v>0</v>
      </c>
      <c r="D132" s="55" t="s">
        <v>5</v>
      </c>
      <c r="E132" s="80"/>
      <c r="F132" s="89"/>
      <c r="G132" s="701"/>
      <c r="H132" s="701"/>
      <c r="I132" s="701"/>
      <c r="J132" s="701"/>
      <c r="K132" s="701"/>
      <c r="L132" s="701"/>
    </row>
    <row r="133" spans="1:12" s="76" customFormat="1" ht="90" x14ac:dyDescent="0.2">
      <c r="A133" s="78">
        <v>8.3000000000000007</v>
      </c>
      <c r="B133" s="87" t="s">
        <v>293</v>
      </c>
      <c r="C133" s="713"/>
      <c r="D133" s="55"/>
      <c r="E133" s="80"/>
      <c r="F133" s="124"/>
      <c r="G133" s="124"/>
      <c r="H133" s="124"/>
      <c r="I133" s="124"/>
      <c r="J133" s="124"/>
      <c r="K133" s="124"/>
      <c r="L133" s="124"/>
    </row>
    <row r="134" spans="1:12" s="76" customFormat="1" x14ac:dyDescent="0.2">
      <c r="A134" s="78" t="s">
        <v>210</v>
      </c>
      <c r="B134" s="87" t="s">
        <v>294</v>
      </c>
      <c r="C134" s="713">
        <v>2</v>
      </c>
      <c r="D134" s="55" t="s">
        <v>5</v>
      </c>
      <c r="E134" s="80"/>
      <c r="F134" s="124"/>
      <c r="G134" s="124"/>
      <c r="H134" s="124"/>
      <c r="I134" s="124"/>
      <c r="J134" s="124"/>
      <c r="K134" s="124"/>
      <c r="L134" s="124"/>
    </row>
    <row r="135" spans="1:12" x14ac:dyDescent="0.2">
      <c r="A135" s="78" t="s">
        <v>205</v>
      </c>
      <c r="B135" s="87" t="s">
        <v>295</v>
      </c>
      <c r="C135" s="713">
        <v>1</v>
      </c>
      <c r="D135" s="55" t="s">
        <v>5</v>
      </c>
      <c r="E135" s="80"/>
      <c r="F135" s="124"/>
      <c r="G135" s="124"/>
      <c r="H135" s="124"/>
      <c r="I135" s="124"/>
      <c r="J135" s="124"/>
      <c r="K135" s="124"/>
      <c r="L135" s="124"/>
    </row>
    <row r="136" spans="1:12" x14ac:dyDescent="0.2">
      <c r="A136" s="129">
        <v>9</v>
      </c>
      <c r="B136" s="82" t="s">
        <v>296</v>
      </c>
      <c r="C136" s="79"/>
      <c r="D136" s="78"/>
      <c r="E136" s="80"/>
      <c r="F136" s="701"/>
      <c r="G136" s="701"/>
      <c r="H136" s="701"/>
      <c r="I136" s="701"/>
      <c r="J136" s="701"/>
      <c r="K136" s="701"/>
      <c r="L136" s="701"/>
    </row>
    <row r="137" spans="1:12" x14ac:dyDescent="0.2">
      <c r="A137" s="63">
        <v>9.1</v>
      </c>
      <c r="B137" s="131" t="s">
        <v>297</v>
      </c>
      <c r="C137" s="50"/>
      <c r="D137" s="78"/>
      <c r="E137" s="80"/>
      <c r="F137" s="698"/>
      <c r="G137" s="698"/>
      <c r="H137" s="698"/>
      <c r="I137" s="698"/>
      <c r="J137" s="698"/>
      <c r="K137" s="698"/>
      <c r="L137" s="698"/>
    </row>
    <row r="138" spans="1:12" ht="105" x14ac:dyDescent="0.2">
      <c r="A138" s="63"/>
      <c r="B138" s="87" t="s">
        <v>622</v>
      </c>
      <c r="C138" s="717">
        <v>10</v>
      </c>
      <c r="D138" s="78" t="s">
        <v>195</v>
      </c>
      <c r="E138" s="80"/>
      <c r="F138" s="722"/>
      <c r="G138" s="722"/>
      <c r="H138" s="722"/>
      <c r="I138" s="722"/>
      <c r="J138" s="722"/>
      <c r="K138" s="722"/>
      <c r="L138" s="722"/>
    </row>
    <row r="139" spans="1:12" x14ac:dyDescent="0.2">
      <c r="A139" s="96">
        <v>9.1999999999999993</v>
      </c>
      <c r="B139" s="82" t="s">
        <v>298</v>
      </c>
      <c r="C139" s="111"/>
      <c r="D139" s="78"/>
      <c r="E139" s="80"/>
      <c r="F139" s="701"/>
      <c r="G139" s="701"/>
      <c r="H139" s="701"/>
      <c r="I139" s="701"/>
      <c r="J139" s="701"/>
      <c r="K139" s="701"/>
      <c r="L139" s="701"/>
    </row>
    <row r="140" spans="1:12" ht="60" x14ac:dyDescent="0.2">
      <c r="A140" s="87"/>
      <c r="B140" s="87" t="s">
        <v>623</v>
      </c>
      <c r="C140" s="111">
        <v>1.42</v>
      </c>
      <c r="D140" s="78" t="s">
        <v>195</v>
      </c>
      <c r="E140" s="87"/>
      <c r="F140" s="87"/>
      <c r="G140" s="87"/>
      <c r="H140" s="87"/>
      <c r="I140" s="87"/>
      <c r="J140" s="87"/>
      <c r="K140" s="87"/>
      <c r="L140" s="87"/>
    </row>
    <row r="141" spans="1:12" x14ac:dyDescent="0.2">
      <c r="A141" s="63">
        <v>9.3000000000000007</v>
      </c>
      <c r="B141" s="132" t="s">
        <v>299</v>
      </c>
      <c r="C141" s="717"/>
      <c r="D141" s="78"/>
      <c r="E141" s="80"/>
      <c r="F141" s="723"/>
      <c r="G141" s="723"/>
      <c r="H141" s="723"/>
      <c r="I141" s="723"/>
      <c r="J141" s="723"/>
      <c r="K141" s="723"/>
      <c r="L141" s="723"/>
    </row>
    <row r="142" spans="1:12" ht="30" x14ac:dyDescent="0.2">
      <c r="A142" s="133"/>
      <c r="B142" s="153" t="s">
        <v>300</v>
      </c>
      <c r="C142" s="798">
        <v>1</v>
      </c>
      <c r="D142" s="799" t="s">
        <v>198</v>
      </c>
      <c r="E142" s="794"/>
      <c r="F142" s="795"/>
      <c r="G142" s="795"/>
      <c r="H142" s="795"/>
      <c r="I142" s="795"/>
      <c r="J142" s="795"/>
      <c r="K142" s="795"/>
      <c r="L142" s="795"/>
    </row>
    <row r="143" spans="1:12" ht="30" x14ac:dyDescent="0.2">
      <c r="A143" s="134"/>
      <c r="B143" s="155" t="s">
        <v>624</v>
      </c>
      <c r="C143" s="798"/>
      <c r="D143" s="799"/>
      <c r="E143" s="794"/>
      <c r="F143" s="795"/>
      <c r="G143" s="795"/>
      <c r="H143" s="795"/>
      <c r="I143" s="795"/>
      <c r="J143" s="795"/>
      <c r="K143" s="795"/>
      <c r="L143" s="795"/>
    </row>
    <row r="144" spans="1:12" ht="45" x14ac:dyDescent="0.2">
      <c r="A144" s="134"/>
      <c r="B144" s="724" t="s">
        <v>625</v>
      </c>
      <c r="C144" s="798"/>
      <c r="D144" s="799"/>
      <c r="E144" s="794"/>
      <c r="F144" s="795"/>
      <c r="G144" s="795"/>
      <c r="H144" s="795"/>
      <c r="I144" s="795"/>
      <c r="J144" s="795"/>
      <c r="K144" s="795"/>
      <c r="L144" s="795"/>
    </row>
    <row r="145" spans="1:12" ht="45" x14ac:dyDescent="0.2">
      <c r="A145" s="134"/>
      <c r="B145" s="155" t="s">
        <v>626</v>
      </c>
      <c r="C145" s="798"/>
      <c r="D145" s="799"/>
      <c r="E145" s="794"/>
      <c r="F145" s="795"/>
      <c r="G145" s="795"/>
      <c r="H145" s="795"/>
      <c r="I145" s="795"/>
      <c r="J145" s="795"/>
      <c r="K145" s="795"/>
      <c r="L145" s="795"/>
    </row>
    <row r="146" spans="1:12" ht="30" x14ac:dyDescent="0.2">
      <c r="A146" s="134"/>
      <c r="B146" s="155" t="s">
        <v>301</v>
      </c>
      <c r="C146" s="798"/>
      <c r="D146" s="799"/>
      <c r="E146" s="794"/>
      <c r="F146" s="795"/>
      <c r="G146" s="795"/>
      <c r="H146" s="795"/>
      <c r="I146" s="795"/>
      <c r="J146" s="795"/>
      <c r="K146" s="795"/>
      <c r="L146" s="795"/>
    </row>
    <row r="147" spans="1:12" x14ac:dyDescent="0.2">
      <c r="A147" s="134"/>
      <c r="B147" s="155" t="s">
        <v>627</v>
      </c>
      <c r="C147" s="798"/>
      <c r="D147" s="799"/>
      <c r="E147" s="794"/>
      <c r="F147" s="795"/>
      <c r="G147" s="795"/>
      <c r="H147" s="795"/>
      <c r="I147" s="795"/>
      <c r="J147" s="795"/>
      <c r="K147" s="795"/>
      <c r="L147" s="795"/>
    </row>
    <row r="148" spans="1:12" x14ac:dyDescent="0.2">
      <c r="A148" s="134"/>
      <c r="B148" s="155" t="s">
        <v>302</v>
      </c>
      <c r="C148" s="798"/>
      <c r="D148" s="799"/>
      <c r="E148" s="794"/>
      <c r="F148" s="795"/>
      <c r="G148" s="795"/>
      <c r="H148" s="795"/>
      <c r="I148" s="795"/>
      <c r="J148" s="795"/>
      <c r="K148" s="795"/>
      <c r="L148" s="795"/>
    </row>
    <row r="149" spans="1:12" ht="33.75" customHeight="1" x14ac:dyDescent="0.2">
      <c r="A149" s="134"/>
      <c r="B149" s="155" t="s">
        <v>303</v>
      </c>
      <c r="C149" s="798"/>
      <c r="D149" s="799"/>
      <c r="E149" s="794"/>
      <c r="F149" s="795"/>
      <c r="G149" s="795"/>
      <c r="H149" s="795"/>
      <c r="I149" s="795"/>
      <c r="J149" s="795"/>
      <c r="K149" s="795"/>
      <c r="L149" s="795"/>
    </row>
    <row r="150" spans="1:12" x14ac:dyDescent="0.2">
      <c r="A150" s="134"/>
      <c r="B150" s="155" t="s">
        <v>304</v>
      </c>
      <c r="C150" s="798"/>
      <c r="D150" s="799"/>
      <c r="E150" s="794"/>
      <c r="F150" s="795"/>
      <c r="G150" s="795"/>
      <c r="H150" s="795"/>
      <c r="I150" s="795"/>
      <c r="J150" s="795"/>
      <c r="K150" s="795"/>
      <c r="L150" s="795"/>
    </row>
    <row r="151" spans="1:12" ht="28.5" customHeight="1" x14ac:dyDescent="0.2">
      <c r="A151" s="135"/>
      <c r="B151" s="725" t="s">
        <v>305</v>
      </c>
      <c r="C151" s="798"/>
      <c r="D151" s="799"/>
      <c r="E151" s="794"/>
      <c r="F151" s="795"/>
      <c r="G151" s="795"/>
      <c r="H151" s="795"/>
      <c r="I151" s="795"/>
      <c r="J151" s="795"/>
      <c r="K151" s="795"/>
      <c r="L151" s="795"/>
    </row>
    <row r="152" spans="1:12" x14ac:dyDescent="0.2">
      <c r="A152" s="63">
        <v>9.4</v>
      </c>
      <c r="B152" s="82" t="s">
        <v>628</v>
      </c>
      <c r="C152" s="111"/>
      <c r="D152" s="78"/>
      <c r="E152" s="80"/>
      <c r="F152" s="701"/>
      <c r="G152" s="701"/>
      <c r="H152" s="701"/>
      <c r="I152" s="701"/>
      <c r="J152" s="701"/>
      <c r="K152" s="701"/>
      <c r="L152" s="701"/>
    </row>
    <row r="153" spans="1:12" ht="90" x14ac:dyDescent="0.2">
      <c r="A153" s="78"/>
      <c r="B153" s="87" t="s">
        <v>629</v>
      </c>
      <c r="C153" s="111">
        <v>1</v>
      </c>
      <c r="D153" s="78" t="s">
        <v>198</v>
      </c>
      <c r="E153" s="80"/>
      <c r="F153" s="701"/>
      <c r="G153" s="701"/>
      <c r="H153" s="701"/>
      <c r="I153" s="701"/>
      <c r="J153" s="701"/>
      <c r="K153" s="701"/>
      <c r="L153" s="701"/>
    </row>
    <row r="154" spans="1:12" x14ac:dyDescent="0.2">
      <c r="A154" s="63">
        <v>10</v>
      </c>
      <c r="B154" s="82" t="s">
        <v>306</v>
      </c>
      <c r="C154" s="78"/>
      <c r="D154" s="78"/>
      <c r="E154" s="80"/>
      <c r="F154" s="124"/>
      <c r="G154" s="124"/>
      <c r="H154" s="124"/>
      <c r="I154" s="124"/>
      <c r="J154" s="124"/>
      <c r="K154" s="124"/>
      <c r="L154" s="124"/>
    </row>
    <row r="155" spans="1:12" ht="60" x14ac:dyDescent="0.2">
      <c r="A155" s="136"/>
      <c r="B155" s="87" t="s">
        <v>307</v>
      </c>
      <c r="C155" s="111">
        <v>1</v>
      </c>
      <c r="D155" s="137" t="s">
        <v>198</v>
      </c>
      <c r="E155" s="138"/>
      <c r="F155" s="124"/>
      <c r="G155" s="124"/>
      <c r="H155" s="124"/>
      <c r="I155" s="124"/>
      <c r="J155" s="124"/>
      <c r="K155" s="124"/>
      <c r="L155" s="124"/>
    </row>
    <row r="156" spans="1:12" x14ac:dyDescent="0.2">
      <c r="A156" s="63">
        <v>11</v>
      </c>
      <c r="B156" s="82" t="s">
        <v>644</v>
      </c>
      <c r="C156" s="78"/>
      <c r="D156" s="78"/>
      <c r="E156" s="80"/>
      <c r="F156" s="124"/>
      <c r="G156" s="124"/>
      <c r="H156" s="124"/>
      <c r="I156" s="124"/>
      <c r="J156" s="124"/>
      <c r="K156" s="124"/>
      <c r="L156" s="124"/>
    </row>
    <row r="157" spans="1:12" ht="60" x14ac:dyDescent="0.2">
      <c r="A157" s="136"/>
      <c r="B157" s="87" t="s">
        <v>630</v>
      </c>
      <c r="C157" s="111">
        <v>5</v>
      </c>
      <c r="D157" s="137" t="s">
        <v>5</v>
      </c>
      <c r="E157" s="138"/>
      <c r="F157" s="124"/>
      <c r="G157" s="124"/>
      <c r="H157" s="124"/>
      <c r="I157" s="124"/>
      <c r="J157" s="124"/>
      <c r="K157" s="124"/>
      <c r="L157" s="124"/>
    </row>
    <row r="158" spans="1:12" x14ac:dyDescent="0.2">
      <c r="A158" s="793" t="s">
        <v>308</v>
      </c>
      <c r="B158" s="787"/>
      <c r="C158" s="787"/>
      <c r="D158" s="787"/>
      <c r="E158" s="788"/>
      <c r="F158" s="726"/>
      <c r="G158" s="726"/>
      <c r="H158" s="726"/>
      <c r="I158" s="726"/>
      <c r="J158" s="726"/>
      <c r="K158" s="726"/>
      <c r="L158" s="726"/>
    </row>
    <row r="159" spans="1:12" x14ac:dyDescent="0.2">
      <c r="B159" s="786"/>
      <c r="C159" s="786"/>
      <c r="D159" s="786"/>
      <c r="E159" s="786"/>
      <c r="F159" s="786"/>
      <c r="G159" s="58"/>
      <c r="H159" s="58"/>
      <c r="I159" s="58"/>
      <c r="J159" s="58"/>
      <c r="K159" s="58"/>
      <c r="L159" s="58"/>
    </row>
    <row r="160" spans="1:12" x14ac:dyDescent="0.2">
      <c r="A160" s="139"/>
      <c r="B160" s="140" t="s">
        <v>309</v>
      </c>
      <c r="C160" s="141"/>
      <c r="D160" s="727"/>
      <c r="E160" s="142"/>
      <c r="F160" s="728"/>
      <c r="G160" s="729"/>
    </row>
    <row r="161" spans="1:7" x14ac:dyDescent="0.2">
      <c r="A161" s="139"/>
      <c r="B161" s="143" t="s">
        <v>310</v>
      </c>
      <c r="C161" s="141"/>
      <c r="D161" s="727"/>
      <c r="E161" s="142"/>
      <c r="F161" s="728"/>
      <c r="G161" s="729"/>
    </row>
    <row r="162" spans="1:7" x14ac:dyDescent="0.2">
      <c r="A162" s="139"/>
      <c r="B162" s="143" t="s">
        <v>311</v>
      </c>
      <c r="C162" s="141"/>
      <c r="D162" s="727"/>
      <c r="E162" s="142"/>
      <c r="F162" s="728"/>
      <c r="G162" s="729"/>
    </row>
    <row r="163" spans="1:7" x14ac:dyDescent="0.2">
      <c r="A163" s="144"/>
      <c r="B163" s="785" t="s">
        <v>312</v>
      </c>
      <c r="C163" s="785"/>
      <c r="D163" s="785"/>
      <c r="E163" s="785"/>
      <c r="F163" s="785"/>
      <c r="G163" s="729"/>
    </row>
    <row r="164" spans="1:7" x14ac:dyDescent="0.2">
      <c r="B164" s="786" t="s">
        <v>313</v>
      </c>
      <c r="C164" s="786"/>
      <c r="D164" s="786"/>
      <c r="E164" s="786"/>
      <c r="F164" s="786"/>
    </row>
  </sheetData>
  <mergeCells count="21">
    <mergeCell ref="A1:L4"/>
    <mergeCell ref="C142:C151"/>
    <mergeCell ref="D142:D151"/>
    <mergeCell ref="L142:L151"/>
    <mergeCell ref="A158:E158"/>
    <mergeCell ref="L5:L6"/>
    <mergeCell ref="I5:I6"/>
    <mergeCell ref="G5:H5"/>
    <mergeCell ref="E142:E151"/>
    <mergeCell ref="F142:F151"/>
    <mergeCell ref="G142:G151"/>
    <mergeCell ref="H142:H151"/>
    <mergeCell ref="I142:I151"/>
    <mergeCell ref="J142:J151"/>
    <mergeCell ref="K142:K151"/>
    <mergeCell ref="B163:F163"/>
    <mergeCell ref="B164:F164"/>
    <mergeCell ref="E5:F5"/>
    <mergeCell ref="J5:J6"/>
    <mergeCell ref="K5:K6"/>
    <mergeCell ref="B159:F159"/>
  </mergeCells>
  <printOptions horizontalCentered="1"/>
  <pageMargins left="0.51181102362204722" right="0.43307086614173229" top="0.74803149606299213" bottom="0.74803149606299213" header="0.51181102362204722" footer="0.15748031496062992"/>
  <pageSetup paperSize="9" scale="76" orientation="portrait" r:id="rId1"/>
  <headerFooter alignWithMargins="0">
    <oddHeader xml:space="preserve">&amp;LEY- 5th Floor- Naveena Building&amp;R&amp;"Century Gothic,Regular"&amp;8CIVIL &amp; ARCHITECTURE WORKS
</oddHeader>
    <oddFooter>&amp;C&amp;G&amp;R&amp;P of &amp;N</oddFooter>
  </headerFooter>
  <rowBreaks count="12" manualBreakCount="12">
    <brk id="13" max="5" man="1"/>
    <brk id="24" max="5" man="1"/>
    <brk id="33" max="5" man="1"/>
    <brk id="44" max="5" man="1"/>
    <brk id="56" max="5" man="1"/>
    <brk id="68" max="5" man="1"/>
    <brk id="81" max="5" man="1"/>
    <brk id="95" max="5" man="1"/>
    <brk id="104" max="5" man="1"/>
    <brk id="113" max="5" man="1"/>
    <brk id="134" max="5" man="1"/>
    <brk id="146" max="5" man="1"/>
  </row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1BF5-8137-45CA-BF63-759AB9A52925}">
  <sheetPr>
    <tabColor theme="7"/>
  </sheetPr>
  <dimension ref="A1:L203"/>
  <sheetViews>
    <sheetView view="pageBreakPreview" zoomScale="85" zoomScaleNormal="100" zoomScaleSheetLayoutView="85" workbookViewId="0">
      <pane xSplit="11" ySplit="6" topLeftCell="L176" activePane="bottomRight" state="frozen"/>
      <selection pane="topRight" activeCell="L1" sqref="L1"/>
      <selection pane="bottomLeft" activeCell="A7" sqref="A7"/>
      <selection pane="bottomRight" activeCell="B201" sqref="B201"/>
    </sheetView>
  </sheetViews>
  <sheetFormatPr defaultColWidth="8" defaultRowHeight="15" x14ac:dyDescent="0.2"/>
  <cols>
    <col min="1" max="1" width="6" style="123" customWidth="1"/>
    <col min="2" max="2" width="49.75" style="123" customWidth="1"/>
    <col min="3" max="3" width="9.5" style="123" customWidth="1"/>
    <col min="4" max="4" width="8.375" style="160" customWidth="1"/>
    <col min="5" max="5" width="11.75" style="123" bestFit="1" customWidth="1"/>
    <col min="6" max="12" width="14.375" style="161" customWidth="1"/>
    <col min="13" max="16384" width="8" style="123"/>
  </cols>
  <sheetData>
    <row r="1" spans="1:12" s="140" customFormat="1" ht="17.25" customHeight="1" x14ac:dyDescent="0.2">
      <c r="A1" s="802" t="s">
        <v>509</v>
      </c>
      <c r="B1" s="802"/>
      <c r="C1" s="802"/>
      <c r="D1" s="802"/>
      <c r="E1" s="802"/>
      <c r="F1" s="802"/>
      <c r="G1" s="802"/>
      <c r="H1" s="802"/>
      <c r="I1" s="802"/>
      <c r="J1" s="802"/>
      <c r="K1" s="802"/>
      <c r="L1" s="802"/>
    </row>
    <row r="2" spans="1:12" s="140" customFormat="1" x14ac:dyDescent="0.2">
      <c r="A2" s="802"/>
      <c r="B2" s="802"/>
      <c r="C2" s="802"/>
      <c r="D2" s="802"/>
      <c r="E2" s="802"/>
      <c r="F2" s="802"/>
      <c r="G2" s="802"/>
      <c r="H2" s="802"/>
      <c r="I2" s="802"/>
      <c r="J2" s="802"/>
      <c r="K2" s="802"/>
      <c r="L2" s="802"/>
    </row>
    <row r="3" spans="1:12" s="140" customFormat="1" x14ac:dyDescent="0.2">
      <c r="A3" s="802"/>
      <c r="B3" s="802"/>
      <c r="C3" s="802"/>
      <c r="D3" s="802"/>
      <c r="E3" s="802"/>
      <c r="F3" s="802"/>
      <c r="G3" s="802"/>
      <c r="H3" s="802"/>
      <c r="I3" s="802"/>
      <c r="J3" s="802"/>
      <c r="K3" s="802"/>
      <c r="L3" s="802"/>
    </row>
    <row r="4" spans="1:12" ht="17.25" customHeight="1" x14ac:dyDescent="0.2">
      <c r="A4" s="146"/>
      <c r="B4" s="146"/>
      <c r="C4" s="146"/>
      <c r="D4" s="146"/>
      <c r="E4" s="146"/>
      <c r="F4" s="147"/>
      <c r="G4" s="147"/>
      <c r="H4" s="147"/>
      <c r="I4" s="147"/>
      <c r="J4" s="147"/>
      <c r="K4" s="147"/>
      <c r="L4" s="147"/>
    </row>
    <row r="5" spans="1:12" ht="19.5" customHeight="1" x14ac:dyDescent="0.2">
      <c r="A5" s="53" t="s">
        <v>190</v>
      </c>
      <c r="B5" s="148" t="s">
        <v>191</v>
      </c>
      <c r="C5" s="149"/>
      <c r="D5" s="149"/>
      <c r="E5" s="804" t="s">
        <v>478</v>
      </c>
      <c r="F5" s="804"/>
      <c r="G5" s="804" t="s">
        <v>597</v>
      </c>
      <c r="H5" s="804"/>
      <c r="I5" s="819" t="s">
        <v>479</v>
      </c>
      <c r="J5" s="820" t="s">
        <v>399</v>
      </c>
      <c r="K5" s="820" t="s">
        <v>398</v>
      </c>
      <c r="L5" s="820" t="s">
        <v>400</v>
      </c>
    </row>
    <row r="6" spans="1:12" x14ac:dyDescent="0.2">
      <c r="A6" s="53" t="s">
        <v>86</v>
      </c>
      <c r="B6" s="53" t="s">
        <v>1</v>
      </c>
      <c r="C6" s="150" t="s">
        <v>89</v>
      </c>
      <c r="D6" s="53" t="s">
        <v>193</v>
      </c>
      <c r="E6" s="53" t="s">
        <v>124</v>
      </c>
      <c r="F6" s="150" t="s">
        <v>91</v>
      </c>
      <c r="G6" s="731" t="s">
        <v>124</v>
      </c>
      <c r="H6" s="730" t="s">
        <v>91</v>
      </c>
      <c r="I6" s="819"/>
      <c r="J6" s="820"/>
      <c r="K6" s="820"/>
      <c r="L6" s="820"/>
    </row>
    <row r="7" spans="1:12" x14ac:dyDescent="0.2">
      <c r="A7" s="53"/>
      <c r="B7" s="115" t="s">
        <v>314</v>
      </c>
      <c r="C7" s="113"/>
      <c r="D7" s="52"/>
      <c r="E7" s="116"/>
      <c r="F7" s="89"/>
      <c r="G7" s="701"/>
      <c r="H7" s="701"/>
      <c r="I7" s="701"/>
      <c r="J7" s="732"/>
      <c r="K7" s="732"/>
      <c r="L7" s="732"/>
    </row>
    <row r="8" spans="1:12" x14ac:dyDescent="0.2">
      <c r="A8" s="53">
        <v>1</v>
      </c>
      <c r="B8" s="151" t="s">
        <v>315</v>
      </c>
      <c r="C8" s="113"/>
      <c r="D8" s="52"/>
      <c r="E8" s="116"/>
      <c r="F8" s="89"/>
      <c r="G8" s="701"/>
      <c r="H8" s="701"/>
      <c r="I8" s="701"/>
      <c r="J8" s="701"/>
      <c r="K8" s="701"/>
      <c r="L8" s="701"/>
    </row>
    <row r="9" spans="1:12" ht="30" x14ac:dyDescent="0.2">
      <c r="A9" s="152"/>
      <c r="B9" s="153" t="s">
        <v>316</v>
      </c>
      <c r="C9" s="824">
        <v>5</v>
      </c>
      <c r="D9" s="808" t="s">
        <v>5</v>
      </c>
      <c r="E9" s="828"/>
      <c r="F9" s="821"/>
      <c r="G9" s="821"/>
      <c r="H9" s="821"/>
      <c r="I9" s="821"/>
      <c r="J9" s="821"/>
      <c r="K9" s="821"/>
      <c r="L9" s="821"/>
    </row>
    <row r="10" spans="1:12" ht="30" x14ac:dyDescent="0.2">
      <c r="A10" s="154"/>
      <c r="B10" s="155" t="s">
        <v>631</v>
      </c>
      <c r="C10" s="825"/>
      <c r="D10" s="809"/>
      <c r="E10" s="829"/>
      <c r="F10" s="822"/>
      <c r="G10" s="822"/>
      <c r="H10" s="822"/>
      <c r="I10" s="822"/>
      <c r="J10" s="822"/>
      <c r="K10" s="822"/>
      <c r="L10" s="822"/>
    </row>
    <row r="11" spans="1:12" x14ac:dyDescent="0.2">
      <c r="A11" s="154"/>
      <c r="B11" s="155" t="s">
        <v>317</v>
      </c>
      <c r="C11" s="825"/>
      <c r="D11" s="809"/>
      <c r="E11" s="829"/>
      <c r="F11" s="822"/>
      <c r="G11" s="822"/>
      <c r="H11" s="822"/>
      <c r="I11" s="822"/>
      <c r="J11" s="822"/>
      <c r="K11" s="822"/>
      <c r="L11" s="822"/>
    </row>
    <row r="12" spans="1:12" ht="30" x14ac:dyDescent="0.2">
      <c r="A12" s="154"/>
      <c r="B12" s="155" t="s">
        <v>632</v>
      </c>
      <c r="C12" s="825"/>
      <c r="D12" s="809"/>
      <c r="E12" s="829"/>
      <c r="F12" s="822"/>
      <c r="G12" s="822"/>
      <c r="H12" s="822"/>
      <c r="I12" s="822"/>
      <c r="J12" s="822"/>
      <c r="K12" s="822"/>
      <c r="L12" s="822"/>
    </row>
    <row r="13" spans="1:12" ht="30" x14ac:dyDescent="0.2">
      <c r="A13" s="154"/>
      <c r="B13" s="155" t="s">
        <v>633</v>
      </c>
      <c r="C13" s="825"/>
      <c r="D13" s="809"/>
      <c r="E13" s="829"/>
      <c r="F13" s="822"/>
      <c r="G13" s="822"/>
      <c r="H13" s="822"/>
      <c r="I13" s="822"/>
      <c r="J13" s="822"/>
      <c r="K13" s="822"/>
      <c r="L13" s="822"/>
    </row>
    <row r="14" spans="1:12" ht="30" x14ac:dyDescent="0.2">
      <c r="A14" s="154"/>
      <c r="B14" s="156" t="s">
        <v>303</v>
      </c>
      <c r="C14" s="825"/>
      <c r="D14" s="809"/>
      <c r="E14" s="829"/>
      <c r="F14" s="822"/>
      <c r="G14" s="822"/>
      <c r="H14" s="822"/>
      <c r="I14" s="822"/>
      <c r="J14" s="822"/>
      <c r="K14" s="822"/>
      <c r="L14" s="822"/>
    </row>
    <row r="15" spans="1:12" x14ac:dyDescent="0.2">
      <c r="A15" s="157"/>
      <c r="B15" s="158" t="s">
        <v>318</v>
      </c>
      <c r="C15" s="826"/>
      <c r="D15" s="827"/>
      <c r="E15" s="830"/>
      <c r="F15" s="823"/>
      <c r="G15" s="823"/>
      <c r="H15" s="823"/>
      <c r="I15" s="823"/>
      <c r="J15" s="823"/>
      <c r="K15" s="823"/>
      <c r="L15" s="823"/>
    </row>
    <row r="16" spans="1:12" x14ac:dyDescent="0.2">
      <c r="A16" s="53">
        <v>2</v>
      </c>
      <c r="B16" s="151" t="s">
        <v>319</v>
      </c>
      <c r="C16" s="113"/>
      <c r="D16" s="52"/>
      <c r="E16" s="116"/>
      <c r="F16" s="89"/>
      <c r="G16" s="701"/>
      <c r="H16" s="701"/>
      <c r="I16" s="701"/>
      <c r="J16" s="701"/>
      <c r="K16" s="701"/>
      <c r="L16" s="701"/>
    </row>
    <row r="17" spans="1:12" ht="30" x14ac:dyDescent="0.2">
      <c r="A17" s="152"/>
      <c r="B17" s="153" t="s">
        <v>316</v>
      </c>
      <c r="C17" s="824">
        <v>2</v>
      </c>
      <c r="D17" s="808" t="s">
        <v>5</v>
      </c>
      <c r="E17" s="828"/>
      <c r="F17" s="821"/>
      <c r="G17" s="821"/>
      <c r="H17" s="821"/>
      <c r="I17" s="821"/>
      <c r="J17" s="821"/>
      <c r="K17" s="821"/>
      <c r="L17" s="821"/>
    </row>
    <row r="18" spans="1:12" ht="30" x14ac:dyDescent="0.2">
      <c r="A18" s="154"/>
      <c r="B18" s="155" t="s">
        <v>631</v>
      </c>
      <c r="C18" s="825"/>
      <c r="D18" s="809"/>
      <c r="E18" s="829"/>
      <c r="F18" s="822"/>
      <c r="G18" s="822"/>
      <c r="H18" s="822"/>
      <c r="I18" s="822"/>
      <c r="J18" s="822"/>
      <c r="K18" s="822"/>
      <c r="L18" s="822"/>
    </row>
    <row r="19" spans="1:12" x14ac:dyDescent="0.2">
      <c r="A19" s="154"/>
      <c r="B19" s="155" t="s">
        <v>317</v>
      </c>
      <c r="C19" s="825"/>
      <c r="D19" s="809"/>
      <c r="E19" s="829"/>
      <c r="F19" s="822"/>
      <c r="G19" s="822"/>
      <c r="H19" s="822"/>
      <c r="I19" s="822"/>
      <c r="J19" s="822"/>
      <c r="K19" s="822"/>
      <c r="L19" s="822"/>
    </row>
    <row r="20" spans="1:12" ht="30" x14ac:dyDescent="0.2">
      <c r="A20" s="154"/>
      <c r="B20" s="155" t="s">
        <v>632</v>
      </c>
      <c r="C20" s="825"/>
      <c r="D20" s="809"/>
      <c r="E20" s="829"/>
      <c r="F20" s="822"/>
      <c r="G20" s="822"/>
      <c r="H20" s="822"/>
      <c r="I20" s="822"/>
      <c r="J20" s="822"/>
      <c r="K20" s="822"/>
      <c r="L20" s="822"/>
    </row>
    <row r="21" spans="1:12" ht="30" x14ac:dyDescent="0.2">
      <c r="A21" s="154"/>
      <c r="B21" s="155" t="s">
        <v>633</v>
      </c>
      <c r="C21" s="825"/>
      <c r="D21" s="809"/>
      <c r="E21" s="829"/>
      <c r="F21" s="822"/>
      <c r="G21" s="822"/>
      <c r="H21" s="822"/>
      <c r="I21" s="822"/>
      <c r="J21" s="822"/>
      <c r="K21" s="822"/>
      <c r="L21" s="822"/>
    </row>
    <row r="22" spans="1:12" ht="30" x14ac:dyDescent="0.2">
      <c r="A22" s="154"/>
      <c r="B22" s="156" t="s">
        <v>303</v>
      </c>
      <c r="C22" s="825"/>
      <c r="D22" s="809"/>
      <c r="E22" s="829"/>
      <c r="F22" s="822"/>
      <c r="G22" s="822"/>
      <c r="H22" s="822"/>
      <c r="I22" s="822"/>
      <c r="J22" s="822"/>
      <c r="K22" s="822"/>
      <c r="L22" s="822"/>
    </row>
    <row r="23" spans="1:12" x14ac:dyDescent="0.2">
      <c r="A23" s="157"/>
      <c r="B23" s="158" t="s">
        <v>320</v>
      </c>
      <c r="C23" s="826"/>
      <c r="D23" s="827"/>
      <c r="E23" s="830"/>
      <c r="F23" s="823"/>
      <c r="G23" s="823"/>
      <c r="H23" s="823"/>
      <c r="I23" s="823"/>
      <c r="J23" s="823"/>
      <c r="K23" s="823"/>
      <c r="L23" s="823"/>
    </row>
    <row r="24" spans="1:12" x14ac:dyDescent="0.2">
      <c r="A24" s="53">
        <v>3</v>
      </c>
      <c r="B24" s="151" t="s">
        <v>321</v>
      </c>
      <c r="C24" s="113"/>
      <c r="D24" s="52"/>
      <c r="E24" s="116"/>
      <c r="F24" s="89"/>
      <c r="G24" s="701"/>
      <c r="H24" s="701"/>
      <c r="I24" s="701"/>
      <c r="J24" s="701"/>
      <c r="K24" s="701"/>
      <c r="L24" s="701"/>
    </row>
    <row r="25" spans="1:12" ht="30" x14ac:dyDescent="0.2">
      <c r="A25" s="152"/>
      <c r="B25" s="153" t="s">
        <v>316</v>
      </c>
      <c r="C25" s="824">
        <v>0</v>
      </c>
      <c r="D25" s="808" t="s">
        <v>5</v>
      </c>
      <c r="E25" s="828"/>
      <c r="F25" s="821"/>
      <c r="G25" s="821"/>
      <c r="H25" s="821"/>
      <c r="I25" s="821"/>
      <c r="J25" s="821"/>
      <c r="K25" s="821"/>
      <c r="L25" s="821"/>
    </row>
    <row r="26" spans="1:12" ht="30" x14ac:dyDescent="0.2">
      <c r="A26" s="154"/>
      <c r="B26" s="155" t="s">
        <v>631</v>
      </c>
      <c r="C26" s="825"/>
      <c r="D26" s="809"/>
      <c r="E26" s="829"/>
      <c r="F26" s="822"/>
      <c r="G26" s="822"/>
      <c r="H26" s="822"/>
      <c r="I26" s="822"/>
      <c r="J26" s="822"/>
      <c r="K26" s="822"/>
      <c r="L26" s="822"/>
    </row>
    <row r="27" spans="1:12" x14ac:dyDescent="0.2">
      <c r="A27" s="154"/>
      <c r="B27" s="155" t="s">
        <v>317</v>
      </c>
      <c r="C27" s="825"/>
      <c r="D27" s="809"/>
      <c r="E27" s="829"/>
      <c r="F27" s="822"/>
      <c r="G27" s="822"/>
      <c r="H27" s="822"/>
      <c r="I27" s="822"/>
      <c r="J27" s="822"/>
      <c r="K27" s="822"/>
      <c r="L27" s="822"/>
    </row>
    <row r="28" spans="1:12" ht="30" x14ac:dyDescent="0.2">
      <c r="A28" s="154"/>
      <c r="B28" s="155" t="s">
        <v>632</v>
      </c>
      <c r="C28" s="825"/>
      <c r="D28" s="809"/>
      <c r="E28" s="829"/>
      <c r="F28" s="822"/>
      <c r="G28" s="822"/>
      <c r="H28" s="822"/>
      <c r="I28" s="822"/>
      <c r="J28" s="822"/>
      <c r="K28" s="822"/>
      <c r="L28" s="822"/>
    </row>
    <row r="29" spans="1:12" ht="30" x14ac:dyDescent="0.2">
      <c r="A29" s="154"/>
      <c r="B29" s="155" t="s">
        <v>633</v>
      </c>
      <c r="C29" s="825"/>
      <c r="D29" s="809"/>
      <c r="E29" s="829"/>
      <c r="F29" s="822"/>
      <c r="G29" s="822"/>
      <c r="H29" s="822"/>
      <c r="I29" s="822"/>
      <c r="J29" s="822"/>
      <c r="K29" s="822"/>
      <c r="L29" s="822"/>
    </row>
    <row r="30" spans="1:12" ht="30" x14ac:dyDescent="0.2">
      <c r="A30" s="154"/>
      <c r="B30" s="156" t="s">
        <v>303</v>
      </c>
      <c r="C30" s="825"/>
      <c r="D30" s="809"/>
      <c r="E30" s="829"/>
      <c r="F30" s="822"/>
      <c r="G30" s="822"/>
      <c r="H30" s="822"/>
      <c r="I30" s="822"/>
      <c r="J30" s="822"/>
      <c r="K30" s="822"/>
      <c r="L30" s="822"/>
    </row>
    <row r="31" spans="1:12" x14ac:dyDescent="0.2">
      <c r="A31" s="157"/>
      <c r="B31" s="158" t="s">
        <v>322</v>
      </c>
      <c r="C31" s="826"/>
      <c r="D31" s="827"/>
      <c r="E31" s="830"/>
      <c r="F31" s="823"/>
      <c r="G31" s="823"/>
      <c r="H31" s="823"/>
      <c r="I31" s="823"/>
      <c r="J31" s="823"/>
      <c r="K31" s="823"/>
      <c r="L31" s="823"/>
    </row>
    <row r="32" spans="1:12" x14ac:dyDescent="0.2">
      <c r="A32" s="53">
        <v>4</v>
      </c>
      <c r="B32" s="151" t="s">
        <v>323</v>
      </c>
      <c r="C32" s="113"/>
      <c r="D32" s="52"/>
      <c r="E32" s="116"/>
      <c r="F32" s="89"/>
      <c r="G32" s="701"/>
      <c r="H32" s="701"/>
      <c r="I32" s="701"/>
      <c r="J32" s="701"/>
      <c r="K32" s="701"/>
      <c r="L32" s="701"/>
    </row>
    <row r="33" spans="1:12" ht="30" x14ac:dyDescent="0.2">
      <c r="A33" s="152"/>
      <c r="B33" s="153" t="s">
        <v>316</v>
      </c>
      <c r="C33" s="824">
        <v>0</v>
      </c>
      <c r="D33" s="808" t="s">
        <v>60</v>
      </c>
      <c r="E33" s="828"/>
      <c r="F33" s="821"/>
      <c r="G33" s="821"/>
      <c r="H33" s="821"/>
      <c r="I33" s="821"/>
      <c r="J33" s="821"/>
      <c r="K33" s="821"/>
      <c r="L33" s="821"/>
    </row>
    <row r="34" spans="1:12" ht="30" x14ac:dyDescent="0.2">
      <c r="A34" s="154"/>
      <c r="B34" s="155" t="s">
        <v>631</v>
      </c>
      <c r="C34" s="825"/>
      <c r="D34" s="809"/>
      <c r="E34" s="829"/>
      <c r="F34" s="822"/>
      <c r="G34" s="822"/>
      <c r="H34" s="822"/>
      <c r="I34" s="822"/>
      <c r="J34" s="822"/>
      <c r="K34" s="822"/>
      <c r="L34" s="822"/>
    </row>
    <row r="35" spans="1:12" x14ac:dyDescent="0.2">
      <c r="A35" s="154"/>
      <c r="B35" s="155" t="s">
        <v>317</v>
      </c>
      <c r="C35" s="825"/>
      <c r="D35" s="809"/>
      <c r="E35" s="829"/>
      <c r="F35" s="822"/>
      <c r="G35" s="822"/>
      <c r="H35" s="822"/>
      <c r="I35" s="822"/>
      <c r="J35" s="822"/>
      <c r="K35" s="822"/>
      <c r="L35" s="822"/>
    </row>
    <row r="36" spans="1:12" ht="30" x14ac:dyDescent="0.2">
      <c r="A36" s="154"/>
      <c r="B36" s="155" t="s">
        <v>632</v>
      </c>
      <c r="C36" s="825"/>
      <c r="D36" s="809"/>
      <c r="E36" s="829"/>
      <c r="F36" s="822"/>
      <c r="G36" s="822"/>
      <c r="H36" s="822"/>
      <c r="I36" s="822"/>
      <c r="J36" s="822"/>
      <c r="K36" s="822"/>
      <c r="L36" s="822"/>
    </row>
    <row r="37" spans="1:12" ht="30" x14ac:dyDescent="0.2">
      <c r="A37" s="154"/>
      <c r="B37" s="155" t="s">
        <v>633</v>
      </c>
      <c r="C37" s="825"/>
      <c r="D37" s="809"/>
      <c r="E37" s="829"/>
      <c r="F37" s="822"/>
      <c r="G37" s="822"/>
      <c r="H37" s="822"/>
      <c r="I37" s="822"/>
      <c r="J37" s="822"/>
      <c r="K37" s="822"/>
      <c r="L37" s="822"/>
    </row>
    <row r="38" spans="1:12" ht="30" x14ac:dyDescent="0.2">
      <c r="A38" s="154"/>
      <c r="B38" s="156" t="s">
        <v>303</v>
      </c>
      <c r="C38" s="825"/>
      <c r="D38" s="809"/>
      <c r="E38" s="829"/>
      <c r="F38" s="822"/>
      <c r="G38" s="822"/>
      <c r="H38" s="822"/>
      <c r="I38" s="822"/>
      <c r="J38" s="822"/>
      <c r="K38" s="822"/>
      <c r="L38" s="822"/>
    </row>
    <row r="39" spans="1:12" x14ac:dyDescent="0.2">
      <c r="A39" s="157"/>
      <c r="B39" s="158" t="s">
        <v>324</v>
      </c>
      <c r="C39" s="826"/>
      <c r="D39" s="827"/>
      <c r="E39" s="830"/>
      <c r="F39" s="823"/>
      <c r="G39" s="823"/>
      <c r="H39" s="823"/>
      <c r="I39" s="823"/>
      <c r="J39" s="823"/>
      <c r="K39" s="823"/>
      <c r="L39" s="823"/>
    </row>
    <row r="40" spans="1:12" x14ac:dyDescent="0.2">
      <c r="A40" s="53">
        <v>5</v>
      </c>
      <c r="B40" s="151" t="s">
        <v>325</v>
      </c>
      <c r="C40" s="113"/>
      <c r="D40" s="52"/>
      <c r="E40" s="116"/>
      <c r="F40" s="89"/>
      <c r="G40" s="701"/>
      <c r="H40" s="701"/>
      <c r="I40" s="701"/>
      <c r="J40" s="701"/>
      <c r="K40" s="701"/>
      <c r="L40" s="701"/>
    </row>
    <row r="41" spans="1:12" ht="30" x14ac:dyDescent="0.2">
      <c r="A41" s="152"/>
      <c r="B41" s="153" t="s">
        <v>316</v>
      </c>
      <c r="C41" s="824">
        <v>2</v>
      </c>
      <c r="D41" s="808" t="s">
        <v>5</v>
      </c>
      <c r="E41" s="828"/>
      <c r="F41" s="821"/>
      <c r="G41" s="821"/>
      <c r="H41" s="821"/>
      <c r="I41" s="821"/>
      <c r="J41" s="821"/>
      <c r="K41" s="821"/>
      <c r="L41" s="821"/>
    </row>
    <row r="42" spans="1:12" ht="30" x14ac:dyDescent="0.2">
      <c r="A42" s="154"/>
      <c r="B42" s="155" t="s">
        <v>631</v>
      </c>
      <c r="C42" s="825"/>
      <c r="D42" s="809"/>
      <c r="E42" s="829"/>
      <c r="F42" s="822"/>
      <c r="G42" s="822"/>
      <c r="H42" s="822"/>
      <c r="I42" s="822"/>
      <c r="J42" s="822"/>
      <c r="K42" s="822"/>
      <c r="L42" s="822"/>
    </row>
    <row r="43" spans="1:12" x14ac:dyDescent="0.2">
      <c r="A43" s="154"/>
      <c r="B43" s="155" t="s">
        <v>317</v>
      </c>
      <c r="C43" s="825"/>
      <c r="D43" s="809"/>
      <c r="E43" s="829"/>
      <c r="F43" s="822"/>
      <c r="G43" s="822"/>
      <c r="H43" s="822"/>
      <c r="I43" s="822"/>
      <c r="J43" s="822"/>
      <c r="K43" s="822"/>
      <c r="L43" s="822"/>
    </row>
    <row r="44" spans="1:12" ht="30" x14ac:dyDescent="0.2">
      <c r="A44" s="154"/>
      <c r="B44" s="155" t="s">
        <v>632</v>
      </c>
      <c r="C44" s="825"/>
      <c r="D44" s="809"/>
      <c r="E44" s="829"/>
      <c r="F44" s="822"/>
      <c r="G44" s="822"/>
      <c r="H44" s="822"/>
      <c r="I44" s="822"/>
      <c r="J44" s="822"/>
      <c r="K44" s="822"/>
      <c r="L44" s="822"/>
    </row>
    <row r="45" spans="1:12" ht="30" x14ac:dyDescent="0.2">
      <c r="A45" s="154"/>
      <c r="B45" s="155" t="s">
        <v>633</v>
      </c>
      <c r="C45" s="825"/>
      <c r="D45" s="809"/>
      <c r="E45" s="829"/>
      <c r="F45" s="822"/>
      <c r="G45" s="822"/>
      <c r="H45" s="822"/>
      <c r="I45" s="822"/>
      <c r="J45" s="822"/>
      <c r="K45" s="822"/>
      <c r="L45" s="822"/>
    </row>
    <row r="46" spans="1:12" ht="30" x14ac:dyDescent="0.2">
      <c r="A46" s="154"/>
      <c r="B46" s="156" t="s">
        <v>303</v>
      </c>
      <c r="C46" s="825"/>
      <c r="D46" s="809"/>
      <c r="E46" s="829"/>
      <c r="F46" s="822"/>
      <c r="G46" s="822"/>
      <c r="H46" s="822"/>
      <c r="I46" s="822"/>
      <c r="J46" s="822"/>
      <c r="K46" s="822"/>
      <c r="L46" s="822"/>
    </row>
    <row r="47" spans="1:12" x14ac:dyDescent="0.2">
      <c r="A47" s="157"/>
      <c r="B47" s="158" t="s">
        <v>326</v>
      </c>
      <c r="C47" s="826"/>
      <c r="D47" s="827"/>
      <c r="E47" s="830"/>
      <c r="F47" s="823"/>
      <c r="G47" s="823"/>
      <c r="H47" s="823"/>
      <c r="I47" s="823"/>
      <c r="J47" s="823"/>
      <c r="K47" s="823"/>
      <c r="L47" s="823"/>
    </row>
    <row r="48" spans="1:12" x14ac:dyDescent="0.2">
      <c r="A48" s="53">
        <v>6</v>
      </c>
      <c r="B48" s="151" t="s">
        <v>327</v>
      </c>
      <c r="C48" s="113"/>
      <c r="D48" s="52"/>
      <c r="E48" s="116"/>
      <c r="F48" s="89"/>
      <c r="G48" s="701"/>
      <c r="H48" s="701"/>
      <c r="I48" s="701"/>
      <c r="J48" s="701"/>
      <c r="K48" s="701"/>
      <c r="L48" s="701"/>
    </row>
    <row r="49" spans="1:12" ht="30" x14ac:dyDescent="0.2">
      <c r="A49" s="152"/>
      <c r="B49" s="153" t="s">
        <v>316</v>
      </c>
      <c r="C49" s="824">
        <v>0</v>
      </c>
      <c r="D49" s="808" t="s">
        <v>5</v>
      </c>
      <c r="E49" s="828"/>
      <c r="F49" s="821"/>
      <c r="G49" s="821"/>
      <c r="H49" s="821"/>
      <c r="I49" s="821"/>
      <c r="J49" s="821"/>
      <c r="K49" s="821"/>
      <c r="L49" s="821"/>
    </row>
    <row r="50" spans="1:12" ht="30" x14ac:dyDescent="0.2">
      <c r="A50" s="154"/>
      <c r="B50" s="155" t="s">
        <v>631</v>
      </c>
      <c r="C50" s="825"/>
      <c r="D50" s="809"/>
      <c r="E50" s="829"/>
      <c r="F50" s="822"/>
      <c r="G50" s="822"/>
      <c r="H50" s="822"/>
      <c r="I50" s="822"/>
      <c r="J50" s="822"/>
      <c r="K50" s="822"/>
      <c r="L50" s="822"/>
    </row>
    <row r="51" spans="1:12" x14ac:dyDescent="0.2">
      <c r="A51" s="154"/>
      <c r="B51" s="155" t="s">
        <v>317</v>
      </c>
      <c r="C51" s="825"/>
      <c r="D51" s="809"/>
      <c r="E51" s="829"/>
      <c r="F51" s="822"/>
      <c r="G51" s="822"/>
      <c r="H51" s="822"/>
      <c r="I51" s="822"/>
      <c r="J51" s="822"/>
      <c r="K51" s="822"/>
      <c r="L51" s="822"/>
    </row>
    <row r="52" spans="1:12" ht="30" x14ac:dyDescent="0.2">
      <c r="A52" s="154"/>
      <c r="B52" s="155" t="s">
        <v>632</v>
      </c>
      <c r="C52" s="825"/>
      <c r="D52" s="809"/>
      <c r="E52" s="829"/>
      <c r="F52" s="822"/>
      <c r="G52" s="822"/>
      <c r="H52" s="822"/>
      <c r="I52" s="822"/>
      <c r="J52" s="822"/>
      <c r="K52" s="822"/>
      <c r="L52" s="822"/>
    </row>
    <row r="53" spans="1:12" ht="30" x14ac:dyDescent="0.2">
      <c r="A53" s="154"/>
      <c r="B53" s="155" t="s">
        <v>633</v>
      </c>
      <c r="C53" s="825"/>
      <c r="D53" s="809"/>
      <c r="E53" s="829"/>
      <c r="F53" s="822"/>
      <c r="G53" s="822"/>
      <c r="H53" s="822"/>
      <c r="I53" s="822"/>
      <c r="J53" s="822"/>
      <c r="K53" s="822"/>
      <c r="L53" s="822"/>
    </row>
    <row r="54" spans="1:12" ht="30" x14ac:dyDescent="0.2">
      <c r="A54" s="154"/>
      <c r="B54" s="156" t="s">
        <v>303</v>
      </c>
      <c r="C54" s="825"/>
      <c r="D54" s="809"/>
      <c r="E54" s="829"/>
      <c r="F54" s="822"/>
      <c r="G54" s="822"/>
      <c r="H54" s="822"/>
      <c r="I54" s="822"/>
      <c r="J54" s="822"/>
      <c r="K54" s="822"/>
      <c r="L54" s="822"/>
    </row>
    <row r="55" spans="1:12" x14ac:dyDescent="0.2">
      <c r="A55" s="157"/>
      <c r="B55" s="158" t="s">
        <v>328</v>
      </c>
      <c r="C55" s="826"/>
      <c r="D55" s="827"/>
      <c r="E55" s="830"/>
      <c r="F55" s="823"/>
      <c r="G55" s="823"/>
      <c r="H55" s="823"/>
      <c r="I55" s="823"/>
      <c r="J55" s="823"/>
      <c r="K55" s="823"/>
      <c r="L55" s="823"/>
    </row>
    <row r="56" spans="1:12" x14ac:dyDescent="0.2">
      <c r="A56" s="53">
        <v>7</v>
      </c>
      <c r="B56" s="151" t="s">
        <v>329</v>
      </c>
      <c r="C56" s="113"/>
      <c r="D56" s="52"/>
      <c r="E56" s="116"/>
      <c r="F56" s="89"/>
      <c r="G56" s="701"/>
      <c r="H56" s="701"/>
      <c r="I56" s="701"/>
      <c r="J56" s="701"/>
      <c r="K56" s="701"/>
      <c r="L56" s="701"/>
    </row>
    <row r="57" spans="1:12" ht="30" x14ac:dyDescent="0.2">
      <c r="A57" s="152"/>
      <c r="B57" s="153" t="s">
        <v>316</v>
      </c>
      <c r="C57" s="824">
        <v>0</v>
      </c>
      <c r="D57" s="808" t="s">
        <v>60</v>
      </c>
      <c r="E57" s="828"/>
      <c r="F57" s="821"/>
      <c r="G57" s="821"/>
      <c r="H57" s="821"/>
      <c r="I57" s="821"/>
      <c r="J57" s="821"/>
      <c r="K57" s="821"/>
      <c r="L57" s="821"/>
    </row>
    <row r="58" spans="1:12" ht="30" x14ac:dyDescent="0.2">
      <c r="A58" s="154"/>
      <c r="B58" s="155" t="s">
        <v>634</v>
      </c>
      <c r="C58" s="825"/>
      <c r="D58" s="809"/>
      <c r="E58" s="829"/>
      <c r="F58" s="822"/>
      <c r="G58" s="822"/>
      <c r="H58" s="822"/>
      <c r="I58" s="822"/>
      <c r="J58" s="822"/>
      <c r="K58" s="822"/>
      <c r="L58" s="822"/>
    </row>
    <row r="59" spans="1:12" x14ac:dyDescent="0.2">
      <c r="A59" s="154"/>
      <c r="B59" s="155" t="s">
        <v>317</v>
      </c>
      <c r="C59" s="825"/>
      <c r="D59" s="809"/>
      <c r="E59" s="829"/>
      <c r="F59" s="822"/>
      <c r="G59" s="822"/>
      <c r="H59" s="822"/>
      <c r="I59" s="822"/>
      <c r="J59" s="822"/>
      <c r="K59" s="822"/>
      <c r="L59" s="822"/>
    </row>
    <row r="60" spans="1:12" ht="30" x14ac:dyDescent="0.2">
      <c r="A60" s="154"/>
      <c r="B60" s="155" t="s">
        <v>632</v>
      </c>
      <c r="C60" s="825"/>
      <c r="D60" s="809"/>
      <c r="E60" s="829"/>
      <c r="F60" s="822"/>
      <c r="G60" s="822"/>
      <c r="H60" s="822"/>
      <c r="I60" s="822"/>
      <c r="J60" s="822"/>
      <c r="K60" s="822"/>
      <c r="L60" s="822"/>
    </row>
    <row r="61" spans="1:12" ht="30" x14ac:dyDescent="0.2">
      <c r="A61" s="154"/>
      <c r="B61" s="155" t="s">
        <v>633</v>
      </c>
      <c r="C61" s="825"/>
      <c r="D61" s="809"/>
      <c r="E61" s="829"/>
      <c r="F61" s="822"/>
      <c r="G61" s="822"/>
      <c r="H61" s="822"/>
      <c r="I61" s="822"/>
      <c r="J61" s="822"/>
      <c r="K61" s="822"/>
      <c r="L61" s="822"/>
    </row>
    <row r="62" spans="1:12" ht="30" x14ac:dyDescent="0.2">
      <c r="A62" s="154"/>
      <c r="B62" s="156" t="s">
        <v>303</v>
      </c>
      <c r="C62" s="825"/>
      <c r="D62" s="809"/>
      <c r="E62" s="829"/>
      <c r="F62" s="822"/>
      <c r="G62" s="822"/>
      <c r="H62" s="822"/>
      <c r="I62" s="822"/>
      <c r="J62" s="822"/>
      <c r="K62" s="822"/>
      <c r="L62" s="822"/>
    </row>
    <row r="63" spans="1:12" x14ac:dyDescent="0.2">
      <c r="A63" s="157"/>
      <c r="B63" s="158" t="s">
        <v>330</v>
      </c>
      <c r="C63" s="826"/>
      <c r="D63" s="827"/>
      <c r="E63" s="830"/>
      <c r="F63" s="823"/>
      <c r="G63" s="823"/>
      <c r="H63" s="823"/>
      <c r="I63" s="823"/>
      <c r="J63" s="823"/>
      <c r="K63" s="823"/>
      <c r="L63" s="823"/>
    </row>
    <row r="64" spans="1:12" x14ac:dyDescent="0.2">
      <c r="A64" s="53">
        <v>8</v>
      </c>
      <c r="B64" s="151" t="s">
        <v>331</v>
      </c>
      <c r="C64" s="113"/>
      <c r="D64" s="52"/>
      <c r="E64" s="116"/>
      <c r="F64" s="89"/>
      <c r="G64" s="701"/>
      <c r="H64" s="701"/>
      <c r="I64" s="701"/>
      <c r="J64" s="701"/>
      <c r="K64" s="701"/>
      <c r="L64" s="701"/>
    </row>
    <row r="65" spans="1:12" ht="30" x14ac:dyDescent="0.2">
      <c r="A65" s="152"/>
      <c r="B65" s="153" t="s">
        <v>316</v>
      </c>
      <c r="C65" s="824">
        <v>0</v>
      </c>
      <c r="D65" s="808" t="s">
        <v>5</v>
      </c>
      <c r="E65" s="828"/>
      <c r="F65" s="821"/>
      <c r="G65" s="821"/>
      <c r="H65" s="821"/>
      <c r="I65" s="821"/>
      <c r="J65" s="821"/>
      <c r="K65" s="821"/>
      <c r="L65" s="821"/>
    </row>
    <row r="66" spans="1:12" ht="30" x14ac:dyDescent="0.2">
      <c r="A66" s="154"/>
      <c r="B66" s="155" t="s">
        <v>631</v>
      </c>
      <c r="C66" s="825"/>
      <c r="D66" s="809"/>
      <c r="E66" s="829"/>
      <c r="F66" s="822"/>
      <c r="G66" s="822"/>
      <c r="H66" s="822"/>
      <c r="I66" s="822"/>
      <c r="J66" s="822"/>
      <c r="K66" s="822"/>
      <c r="L66" s="822"/>
    </row>
    <row r="67" spans="1:12" x14ac:dyDescent="0.2">
      <c r="A67" s="154"/>
      <c r="B67" s="155" t="s">
        <v>317</v>
      </c>
      <c r="C67" s="825"/>
      <c r="D67" s="809"/>
      <c r="E67" s="829"/>
      <c r="F67" s="822"/>
      <c r="G67" s="822"/>
      <c r="H67" s="822"/>
      <c r="I67" s="822"/>
      <c r="J67" s="822"/>
      <c r="K67" s="822"/>
      <c r="L67" s="822"/>
    </row>
    <row r="68" spans="1:12" ht="30" x14ac:dyDescent="0.2">
      <c r="A68" s="154"/>
      <c r="B68" s="155" t="s">
        <v>632</v>
      </c>
      <c r="C68" s="825"/>
      <c r="D68" s="809"/>
      <c r="E68" s="829"/>
      <c r="F68" s="822"/>
      <c r="G68" s="822"/>
      <c r="H68" s="822"/>
      <c r="I68" s="822"/>
      <c r="J68" s="822"/>
      <c r="K68" s="822"/>
      <c r="L68" s="822"/>
    </row>
    <row r="69" spans="1:12" ht="30" x14ac:dyDescent="0.2">
      <c r="A69" s="154"/>
      <c r="B69" s="155" t="s">
        <v>633</v>
      </c>
      <c r="C69" s="825"/>
      <c r="D69" s="809"/>
      <c r="E69" s="829"/>
      <c r="F69" s="822"/>
      <c r="G69" s="822"/>
      <c r="H69" s="822"/>
      <c r="I69" s="822"/>
      <c r="J69" s="822"/>
      <c r="K69" s="822"/>
      <c r="L69" s="822"/>
    </row>
    <row r="70" spans="1:12" ht="30" x14ac:dyDescent="0.2">
      <c r="A70" s="154"/>
      <c r="B70" s="156" t="s">
        <v>303</v>
      </c>
      <c r="C70" s="825"/>
      <c r="D70" s="809"/>
      <c r="E70" s="829"/>
      <c r="F70" s="822"/>
      <c r="G70" s="822"/>
      <c r="H70" s="822"/>
      <c r="I70" s="822"/>
      <c r="J70" s="822"/>
      <c r="K70" s="822"/>
      <c r="L70" s="822"/>
    </row>
    <row r="71" spans="1:12" x14ac:dyDescent="0.2">
      <c r="A71" s="157"/>
      <c r="B71" s="158" t="s">
        <v>332</v>
      </c>
      <c r="C71" s="826"/>
      <c r="D71" s="827"/>
      <c r="E71" s="830"/>
      <c r="F71" s="823"/>
      <c r="G71" s="823"/>
      <c r="H71" s="823"/>
      <c r="I71" s="823"/>
      <c r="J71" s="823"/>
      <c r="K71" s="823"/>
      <c r="L71" s="823"/>
    </row>
    <row r="72" spans="1:12" x14ac:dyDescent="0.2">
      <c r="A72" s="53">
        <v>9</v>
      </c>
      <c r="B72" s="151" t="s">
        <v>333</v>
      </c>
      <c r="C72" s="113"/>
      <c r="D72" s="52"/>
      <c r="E72" s="116"/>
      <c r="F72" s="89"/>
      <c r="G72" s="701"/>
      <c r="H72" s="701"/>
      <c r="I72" s="701"/>
      <c r="J72" s="701"/>
      <c r="K72" s="701"/>
      <c r="L72" s="701"/>
    </row>
    <row r="73" spans="1:12" ht="30" x14ac:dyDescent="0.2">
      <c r="A73" s="152"/>
      <c r="B73" s="153" t="s">
        <v>316</v>
      </c>
      <c r="C73" s="824">
        <v>0</v>
      </c>
      <c r="D73" s="808" t="s">
        <v>60</v>
      </c>
      <c r="E73" s="828"/>
      <c r="F73" s="821"/>
      <c r="G73" s="821"/>
      <c r="H73" s="821"/>
      <c r="I73" s="821"/>
      <c r="J73" s="821"/>
      <c r="K73" s="821"/>
      <c r="L73" s="821"/>
    </row>
    <row r="74" spans="1:12" ht="30" x14ac:dyDescent="0.2">
      <c r="A74" s="154"/>
      <c r="B74" s="155" t="s">
        <v>631</v>
      </c>
      <c r="C74" s="825"/>
      <c r="D74" s="809"/>
      <c r="E74" s="829"/>
      <c r="F74" s="822"/>
      <c r="G74" s="822"/>
      <c r="H74" s="822"/>
      <c r="I74" s="822"/>
      <c r="J74" s="822"/>
      <c r="K74" s="822"/>
      <c r="L74" s="822"/>
    </row>
    <row r="75" spans="1:12" x14ac:dyDescent="0.2">
      <c r="A75" s="154"/>
      <c r="B75" s="155" t="s">
        <v>317</v>
      </c>
      <c r="C75" s="825"/>
      <c r="D75" s="809"/>
      <c r="E75" s="829"/>
      <c r="F75" s="822"/>
      <c r="G75" s="822"/>
      <c r="H75" s="822"/>
      <c r="I75" s="822"/>
      <c r="J75" s="822"/>
      <c r="K75" s="822"/>
      <c r="L75" s="822"/>
    </row>
    <row r="76" spans="1:12" ht="30" x14ac:dyDescent="0.2">
      <c r="A76" s="154"/>
      <c r="B76" s="155" t="s">
        <v>632</v>
      </c>
      <c r="C76" s="825"/>
      <c r="D76" s="809"/>
      <c r="E76" s="829"/>
      <c r="F76" s="822"/>
      <c r="G76" s="822"/>
      <c r="H76" s="822"/>
      <c r="I76" s="822"/>
      <c r="J76" s="822"/>
      <c r="K76" s="822"/>
      <c r="L76" s="822"/>
    </row>
    <row r="77" spans="1:12" ht="30" x14ac:dyDescent="0.2">
      <c r="A77" s="154"/>
      <c r="B77" s="155" t="s">
        <v>633</v>
      </c>
      <c r="C77" s="825"/>
      <c r="D77" s="809"/>
      <c r="E77" s="829"/>
      <c r="F77" s="822"/>
      <c r="G77" s="822"/>
      <c r="H77" s="822"/>
      <c r="I77" s="822"/>
      <c r="J77" s="822"/>
      <c r="K77" s="822"/>
      <c r="L77" s="822"/>
    </row>
    <row r="78" spans="1:12" ht="30" x14ac:dyDescent="0.2">
      <c r="A78" s="154"/>
      <c r="B78" s="156" t="s">
        <v>303</v>
      </c>
      <c r="C78" s="825"/>
      <c r="D78" s="809"/>
      <c r="E78" s="829"/>
      <c r="F78" s="822"/>
      <c r="G78" s="822"/>
      <c r="H78" s="822"/>
      <c r="I78" s="822"/>
      <c r="J78" s="822"/>
      <c r="K78" s="822"/>
      <c r="L78" s="822"/>
    </row>
    <row r="79" spans="1:12" x14ac:dyDescent="0.2">
      <c r="A79" s="157"/>
      <c r="B79" s="158" t="s">
        <v>334</v>
      </c>
      <c r="C79" s="826"/>
      <c r="D79" s="827"/>
      <c r="E79" s="830"/>
      <c r="F79" s="823"/>
      <c r="G79" s="823"/>
      <c r="H79" s="823"/>
      <c r="I79" s="823"/>
      <c r="J79" s="823"/>
      <c r="K79" s="823"/>
      <c r="L79" s="823"/>
    </row>
    <row r="80" spans="1:12" x14ac:dyDescent="0.2">
      <c r="A80" s="53">
        <v>10</v>
      </c>
      <c r="B80" s="151" t="s">
        <v>335</v>
      </c>
      <c r="C80" s="113"/>
      <c r="D80" s="52"/>
      <c r="E80" s="116"/>
      <c r="F80" s="89"/>
      <c r="G80" s="701"/>
      <c r="H80" s="701"/>
      <c r="I80" s="701"/>
      <c r="J80" s="701"/>
      <c r="K80" s="701"/>
      <c r="L80" s="701"/>
    </row>
    <row r="81" spans="1:12" ht="30" x14ac:dyDescent="0.2">
      <c r="A81" s="152"/>
      <c r="B81" s="153" t="s">
        <v>316</v>
      </c>
      <c r="C81" s="824">
        <v>3</v>
      </c>
      <c r="D81" s="808" t="s">
        <v>5</v>
      </c>
      <c r="E81" s="828"/>
      <c r="F81" s="821"/>
      <c r="G81" s="821"/>
      <c r="H81" s="821"/>
      <c r="I81" s="821"/>
      <c r="J81" s="821"/>
      <c r="K81" s="821"/>
      <c r="L81" s="821"/>
    </row>
    <row r="82" spans="1:12" ht="30" x14ac:dyDescent="0.2">
      <c r="A82" s="154"/>
      <c r="B82" s="155" t="s">
        <v>631</v>
      </c>
      <c r="C82" s="825"/>
      <c r="D82" s="809"/>
      <c r="E82" s="829"/>
      <c r="F82" s="822"/>
      <c r="G82" s="822"/>
      <c r="H82" s="822"/>
      <c r="I82" s="822"/>
      <c r="J82" s="822"/>
      <c r="K82" s="822"/>
      <c r="L82" s="822"/>
    </row>
    <row r="83" spans="1:12" x14ac:dyDescent="0.2">
      <c r="A83" s="154"/>
      <c r="B83" s="155" t="s">
        <v>317</v>
      </c>
      <c r="C83" s="825"/>
      <c r="D83" s="809"/>
      <c r="E83" s="829"/>
      <c r="F83" s="822"/>
      <c r="G83" s="822"/>
      <c r="H83" s="822"/>
      <c r="I83" s="822"/>
      <c r="J83" s="822"/>
      <c r="K83" s="822"/>
      <c r="L83" s="822"/>
    </row>
    <row r="84" spans="1:12" ht="30" x14ac:dyDescent="0.2">
      <c r="A84" s="154"/>
      <c r="B84" s="155" t="s">
        <v>632</v>
      </c>
      <c r="C84" s="825"/>
      <c r="D84" s="809"/>
      <c r="E84" s="829"/>
      <c r="F84" s="822"/>
      <c r="G84" s="822"/>
      <c r="H84" s="822"/>
      <c r="I84" s="822"/>
      <c r="J84" s="822"/>
      <c r="K84" s="822"/>
      <c r="L84" s="822"/>
    </row>
    <row r="85" spans="1:12" ht="30" x14ac:dyDescent="0.2">
      <c r="A85" s="154"/>
      <c r="B85" s="155" t="s">
        <v>633</v>
      </c>
      <c r="C85" s="825"/>
      <c r="D85" s="809"/>
      <c r="E85" s="829"/>
      <c r="F85" s="822"/>
      <c r="G85" s="822"/>
      <c r="H85" s="822"/>
      <c r="I85" s="822"/>
      <c r="J85" s="822"/>
      <c r="K85" s="822"/>
      <c r="L85" s="822"/>
    </row>
    <row r="86" spans="1:12" ht="30" x14ac:dyDescent="0.2">
      <c r="A86" s="154"/>
      <c r="B86" s="156" t="s">
        <v>303</v>
      </c>
      <c r="C86" s="825"/>
      <c r="D86" s="809"/>
      <c r="E86" s="829"/>
      <c r="F86" s="822"/>
      <c r="G86" s="822"/>
      <c r="H86" s="822"/>
      <c r="I86" s="822"/>
      <c r="J86" s="822"/>
      <c r="K86" s="822"/>
      <c r="L86" s="822"/>
    </row>
    <row r="87" spans="1:12" x14ac:dyDescent="0.2">
      <c r="A87" s="157"/>
      <c r="B87" s="158" t="s">
        <v>336</v>
      </c>
      <c r="C87" s="826"/>
      <c r="D87" s="827"/>
      <c r="E87" s="830"/>
      <c r="F87" s="823"/>
      <c r="G87" s="823"/>
      <c r="H87" s="823"/>
      <c r="I87" s="823"/>
      <c r="J87" s="823"/>
      <c r="K87" s="823"/>
      <c r="L87" s="823"/>
    </row>
    <row r="88" spans="1:12" x14ac:dyDescent="0.2">
      <c r="A88" s="53">
        <v>11</v>
      </c>
      <c r="B88" s="151" t="s">
        <v>337</v>
      </c>
      <c r="C88" s="113"/>
      <c r="D88" s="52"/>
      <c r="E88" s="116"/>
      <c r="F88" s="89"/>
      <c r="G88" s="701"/>
      <c r="H88" s="701"/>
      <c r="I88" s="701"/>
      <c r="J88" s="701"/>
      <c r="K88" s="701"/>
      <c r="L88" s="701"/>
    </row>
    <row r="89" spans="1:12" ht="30" x14ac:dyDescent="0.2">
      <c r="A89" s="152"/>
      <c r="B89" s="153" t="s">
        <v>316</v>
      </c>
      <c r="C89" s="824">
        <v>3</v>
      </c>
      <c r="D89" s="808" t="s">
        <v>5</v>
      </c>
      <c r="E89" s="828"/>
      <c r="F89" s="821"/>
      <c r="G89" s="821"/>
      <c r="H89" s="821"/>
      <c r="I89" s="821"/>
      <c r="J89" s="821"/>
      <c r="K89" s="821"/>
      <c r="L89" s="821"/>
    </row>
    <row r="90" spans="1:12" ht="30" x14ac:dyDescent="0.2">
      <c r="A90" s="154"/>
      <c r="B90" s="155" t="s">
        <v>631</v>
      </c>
      <c r="C90" s="825"/>
      <c r="D90" s="809"/>
      <c r="E90" s="829"/>
      <c r="F90" s="822"/>
      <c r="G90" s="822"/>
      <c r="H90" s="822"/>
      <c r="I90" s="822"/>
      <c r="J90" s="822"/>
      <c r="K90" s="822"/>
      <c r="L90" s="822"/>
    </row>
    <row r="91" spans="1:12" x14ac:dyDescent="0.2">
      <c r="A91" s="154"/>
      <c r="B91" s="155" t="s">
        <v>317</v>
      </c>
      <c r="C91" s="825"/>
      <c r="D91" s="809"/>
      <c r="E91" s="829"/>
      <c r="F91" s="822"/>
      <c r="G91" s="822"/>
      <c r="H91" s="822"/>
      <c r="I91" s="822"/>
      <c r="J91" s="822"/>
      <c r="K91" s="822"/>
      <c r="L91" s="822"/>
    </row>
    <row r="92" spans="1:12" ht="30" x14ac:dyDescent="0.2">
      <c r="A92" s="154"/>
      <c r="B92" s="155" t="s">
        <v>632</v>
      </c>
      <c r="C92" s="825"/>
      <c r="D92" s="809"/>
      <c r="E92" s="829"/>
      <c r="F92" s="822"/>
      <c r="G92" s="822"/>
      <c r="H92" s="822"/>
      <c r="I92" s="822"/>
      <c r="J92" s="822"/>
      <c r="K92" s="822"/>
      <c r="L92" s="822"/>
    </row>
    <row r="93" spans="1:12" ht="30" x14ac:dyDescent="0.2">
      <c r="A93" s="154"/>
      <c r="B93" s="155" t="s">
        <v>633</v>
      </c>
      <c r="C93" s="825"/>
      <c r="D93" s="809"/>
      <c r="E93" s="829"/>
      <c r="F93" s="822"/>
      <c r="G93" s="822"/>
      <c r="H93" s="822"/>
      <c r="I93" s="822"/>
      <c r="J93" s="822"/>
      <c r="K93" s="822"/>
      <c r="L93" s="822"/>
    </row>
    <row r="94" spans="1:12" ht="30" x14ac:dyDescent="0.2">
      <c r="A94" s="154"/>
      <c r="B94" s="156" t="s">
        <v>303</v>
      </c>
      <c r="C94" s="825"/>
      <c r="D94" s="809"/>
      <c r="E94" s="829"/>
      <c r="F94" s="822"/>
      <c r="G94" s="822"/>
      <c r="H94" s="822"/>
      <c r="I94" s="822"/>
      <c r="J94" s="822"/>
      <c r="K94" s="822"/>
      <c r="L94" s="822"/>
    </row>
    <row r="95" spans="1:12" x14ac:dyDescent="0.2">
      <c r="A95" s="157"/>
      <c r="B95" s="158" t="s">
        <v>338</v>
      </c>
      <c r="C95" s="826"/>
      <c r="D95" s="827"/>
      <c r="E95" s="830"/>
      <c r="F95" s="823"/>
      <c r="G95" s="823"/>
      <c r="H95" s="823"/>
      <c r="I95" s="823"/>
      <c r="J95" s="823"/>
      <c r="K95" s="823"/>
      <c r="L95" s="823"/>
    </row>
    <row r="96" spans="1:12" x14ac:dyDescent="0.2">
      <c r="A96" s="53">
        <v>12</v>
      </c>
      <c r="B96" s="151" t="s">
        <v>339</v>
      </c>
      <c r="C96" s="113"/>
      <c r="D96" s="52"/>
      <c r="E96" s="116"/>
      <c r="F96" s="89"/>
      <c r="G96" s="701"/>
      <c r="H96" s="701"/>
      <c r="I96" s="701"/>
      <c r="J96" s="701"/>
      <c r="K96" s="701"/>
      <c r="L96" s="701"/>
    </row>
    <row r="97" spans="1:12" ht="30" x14ac:dyDescent="0.2">
      <c r="A97" s="152"/>
      <c r="B97" s="153" t="s">
        <v>340</v>
      </c>
      <c r="C97" s="824">
        <v>0</v>
      </c>
      <c r="D97" s="808" t="s">
        <v>60</v>
      </c>
      <c r="E97" s="828"/>
      <c r="F97" s="821"/>
      <c r="G97" s="821"/>
      <c r="H97" s="821"/>
      <c r="I97" s="821"/>
      <c r="J97" s="821"/>
      <c r="K97" s="821"/>
      <c r="L97" s="821"/>
    </row>
    <row r="98" spans="1:12" ht="30" x14ac:dyDescent="0.2">
      <c r="A98" s="154"/>
      <c r="B98" s="155" t="s">
        <v>341</v>
      </c>
      <c r="C98" s="825"/>
      <c r="D98" s="809"/>
      <c r="E98" s="829"/>
      <c r="F98" s="822"/>
      <c r="G98" s="822"/>
      <c r="H98" s="822"/>
      <c r="I98" s="822"/>
      <c r="J98" s="822"/>
      <c r="K98" s="822"/>
      <c r="L98" s="822"/>
    </row>
    <row r="99" spans="1:12" ht="30" x14ac:dyDescent="0.2">
      <c r="A99" s="154"/>
      <c r="B99" s="155" t="s">
        <v>635</v>
      </c>
      <c r="C99" s="825"/>
      <c r="D99" s="809"/>
      <c r="E99" s="829"/>
      <c r="F99" s="822"/>
      <c r="G99" s="822"/>
      <c r="H99" s="822"/>
      <c r="I99" s="822"/>
      <c r="J99" s="822"/>
      <c r="K99" s="822"/>
      <c r="L99" s="822"/>
    </row>
    <row r="100" spans="1:12" ht="30" x14ac:dyDescent="0.2">
      <c r="A100" s="154"/>
      <c r="B100" s="155" t="s">
        <v>636</v>
      </c>
      <c r="C100" s="825"/>
      <c r="D100" s="809"/>
      <c r="E100" s="829"/>
      <c r="F100" s="822"/>
      <c r="G100" s="822"/>
      <c r="H100" s="822"/>
      <c r="I100" s="822"/>
      <c r="J100" s="822"/>
      <c r="K100" s="822"/>
      <c r="L100" s="822"/>
    </row>
    <row r="101" spans="1:12" ht="30" x14ac:dyDescent="0.2">
      <c r="A101" s="154"/>
      <c r="B101" s="155" t="s">
        <v>637</v>
      </c>
      <c r="C101" s="825"/>
      <c r="D101" s="809"/>
      <c r="E101" s="829"/>
      <c r="F101" s="822"/>
      <c r="G101" s="822"/>
      <c r="H101" s="822"/>
      <c r="I101" s="822"/>
      <c r="J101" s="822"/>
      <c r="K101" s="822"/>
      <c r="L101" s="822"/>
    </row>
    <row r="102" spans="1:12" ht="30" x14ac:dyDescent="0.2">
      <c r="A102" s="154"/>
      <c r="B102" s="156" t="s">
        <v>303</v>
      </c>
      <c r="C102" s="825"/>
      <c r="D102" s="809"/>
      <c r="E102" s="829"/>
      <c r="F102" s="822"/>
      <c r="G102" s="822"/>
      <c r="H102" s="822"/>
      <c r="I102" s="822"/>
      <c r="J102" s="822"/>
      <c r="K102" s="822"/>
      <c r="L102" s="822"/>
    </row>
    <row r="103" spans="1:12" x14ac:dyDescent="0.2">
      <c r="A103" s="154"/>
      <c r="B103" s="156" t="s">
        <v>342</v>
      </c>
      <c r="C103" s="825"/>
      <c r="D103" s="809"/>
      <c r="E103" s="829"/>
      <c r="F103" s="822"/>
      <c r="G103" s="822"/>
      <c r="H103" s="822"/>
      <c r="I103" s="822"/>
      <c r="J103" s="822"/>
      <c r="K103" s="822"/>
      <c r="L103" s="822"/>
    </row>
    <row r="104" spans="1:12" x14ac:dyDescent="0.2">
      <c r="A104" s="157"/>
      <c r="B104" s="158" t="s">
        <v>343</v>
      </c>
      <c r="C104" s="826"/>
      <c r="D104" s="827"/>
      <c r="E104" s="830"/>
      <c r="F104" s="823"/>
      <c r="G104" s="823"/>
      <c r="H104" s="823"/>
      <c r="I104" s="823"/>
      <c r="J104" s="823"/>
      <c r="K104" s="823"/>
      <c r="L104" s="823"/>
    </row>
    <row r="105" spans="1:12" x14ac:dyDescent="0.2">
      <c r="A105" s="53">
        <v>13</v>
      </c>
      <c r="B105" s="151" t="s">
        <v>344</v>
      </c>
      <c r="C105" s="113"/>
      <c r="D105" s="52"/>
      <c r="E105" s="116"/>
      <c r="F105" s="89"/>
      <c r="G105" s="701"/>
      <c r="H105" s="701"/>
      <c r="I105" s="701"/>
      <c r="J105" s="701"/>
      <c r="K105" s="701"/>
      <c r="L105" s="701"/>
    </row>
    <row r="106" spans="1:12" ht="30" x14ac:dyDescent="0.2">
      <c r="A106" s="152"/>
      <c r="B106" s="153" t="s">
        <v>340</v>
      </c>
      <c r="C106" s="824">
        <v>1</v>
      </c>
      <c r="D106" s="808" t="s">
        <v>60</v>
      </c>
      <c r="E106" s="828"/>
      <c r="F106" s="821"/>
      <c r="G106" s="821"/>
      <c r="H106" s="821"/>
      <c r="I106" s="821"/>
      <c r="J106" s="821"/>
      <c r="K106" s="821"/>
      <c r="L106" s="821"/>
    </row>
    <row r="107" spans="1:12" ht="30" x14ac:dyDescent="0.2">
      <c r="A107" s="154"/>
      <c r="B107" s="155" t="s">
        <v>341</v>
      </c>
      <c r="C107" s="825"/>
      <c r="D107" s="809"/>
      <c r="E107" s="829"/>
      <c r="F107" s="822"/>
      <c r="G107" s="822"/>
      <c r="H107" s="822"/>
      <c r="I107" s="822"/>
      <c r="J107" s="822"/>
      <c r="K107" s="822"/>
      <c r="L107" s="822"/>
    </row>
    <row r="108" spans="1:12" ht="30" x14ac:dyDescent="0.2">
      <c r="A108" s="154"/>
      <c r="B108" s="155" t="s">
        <v>635</v>
      </c>
      <c r="C108" s="825"/>
      <c r="D108" s="809"/>
      <c r="E108" s="829"/>
      <c r="F108" s="822"/>
      <c r="G108" s="822"/>
      <c r="H108" s="822"/>
      <c r="I108" s="822"/>
      <c r="J108" s="822"/>
      <c r="K108" s="822"/>
      <c r="L108" s="822"/>
    </row>
    <row r="109" spans="1:12" ht="30" x14ac:dyDescent="0.2">
      <c r="A109" s="154"/>
      <c r="B109" s="155" t="s">
        <v>636</v>
      </c>
      <c r="C109" s="825"/>
      <c r="D109" s="809"/>
      <c r="E109" s="829"/>
      <c r="F109" s="822"/>
      <c r="G109" s="822"/>
      <c r="H109" s="822"/>
      <c r="I109" s="822"/>
      <c r="J109" s="822"/>
      <c r="K109" s="822"/>
      <c r="L109" s="822"/>
    </row>
    <row r="110" spans="1:12" ht="30" x14ac:dyDescent="0.2">
      <c r="A110" s="154"/>
      <c r="B110" s="155" t="s">
        <v>637</v>
      </c>
      <c r="C110" s="825"/>
      <c r="D110" s="809"/>
      <c r="E110" s="829"/>
      <c r="F110" s="822"/>
      <c r="G110" s="822"/>
      <c r="H110" s="822"/>
      <c r="I110" s="822"/>
      <c r="J110" s="822"/>
      <c r="K110" s="822"/>
      <c r="L110" s="822"/>
    </row>
    <row r="111" spans="1:12" ht="30" x14ac:dyDescent="0.2">
      <c r="A111" s="154"/>
      <c r="B111" s="156" t="s">
        <v>303</v>
      </c>
      <c r="C111" s="825"/>
      <c r="D111" s="809"/>
      <c r="E111" s="829"/>
      <c r="F111" s="822"/>
      <c r="G111" s="822"/>
      <c r="H111" s="822"/>
      <c r="I111" s="822"/>
      <c r="J111" s="822"/>
      <c r="K111" s="822"/>
      <c r="L111" s="822"/>
    </row>
    <row r="112" spans="1:12" x14ac:dyDescent="0.2">
      <c r="A112" s="154"/>
      <c r="B112" s="156" t="s">
        <v>345</v>
      </c>
      <c r="C112" s="825"/>
      <c r="D112" s="809"/>
      <c r="E112" s="829"/>
      <c r="F112" s="822"/>
      <c r="G112" s="822"/>
      <c r="H112" s="822"/>
      <c r="I112" s="822"/>
      <c r="J112" s="822"/>
      <c r="K112" s="822"/>
      <c r="L112" s="822"/>
    </row>
    <row r="113" spans="1:12" x14ac:dyDescent="0.2">
      <c r="A113" s="157"/>
      <c r="B113" s="158" t="s">
        <v>346</v>
      </c>
      <c r="C113" s="826"/>
      <c r="D113" s="827"/>
      <c r="E113" s="830"/>
      <c r="F113" s="823"/>
      <c r="G113" s="823"/>
      <c r="H113" s="823"/>
      <c r="I113" s="823"/>
      <c r="J113" s="823"/>
      <c r="K113" s="823"/>
      <c r="L113" s="823"/>
    </row>
    <row r="114" spans="1:12" x14ac:dyDescent="0.2">
      <c r="A114" s="53">
        <v>14</v>
      </c>
      <c r="B114" s="151" t="s">
        <v>347</v>
      </c>
      <c r="C114" s="113"/>
      <c r="D114" s="52"/>
      <c r="E114" s="116"/>
      <c r="F114" s="89"/>
      <c r="G114" s="701"/>
      <c r="H114" s="701"/>
      <c r="I114" s="701"/>
      <c r="J114" s="701"/>
      <c r="K114" s="701"/>
      <c r="L114" s="701"/>
    </row>
    <row r="115" spans="1:12" ht="30" x14ac:dyDescent="0.2">
      <c r="A115" s="152"/>
      <c r="B115" s="153" t="s">
        <v>348</v>
      </c>
      <c r="C115" s="824">
        <v>1</v>
      </c>
      <c r="D115" s="808" t="s">
        <v>60</v>
      </c>
      <c r="E115" s="828"/>
      <c r="F115" s="821"/>
      <c r="G115" s="821"/>
      <c r="H115" s="821"/>
      <c r="I115" s="821"/>
      <c r="J115" s="821"/>
      <c r="K115" s="821"/>
      <c r="L115" s="821"/>
    </row>
    <row r="116" spans="1:12" ht="30" x14ac:dyDescent="0.2">
      <c r="A116" s="154"/>
      <c r="B116" s="155" t="s">
        <v>341</v>
      </c>
      <c r="C116" s="825"/>
      <c r="D116" s="809"/>
      <c r="E116" s="829"/>
      <c r="F116" s="822"/>
      <c r="G116" s="822"/>
      <c r="H116" s="822"/>
      <c r="I116" s="822"/>
      <c r="J116" s="822"/>
      <c r="K116" s="822"/>
      <c r="L116" s="822"/>
    </row>
    <row r="117" spans="1:12" ht="30" x14ac:dyDescent="0.2">
      <c r="A117" s="154"/>
      <c r="B117" s="155" t="s">
        <v>635</v>
      </c>
      <c r="C117" s="825"/>
      <c r="D117" s="809"/>
      <c r="E117" s="829"/>
      <c r="F117" s="822"/>
      <c r="G117" s="822"/>
      <c r="H117" s="822"/>
      <c r="I117" s="822"/>
      <c r="J117" s="822"/>
      <c r="K117" s="822"/>
      <c r="L117" s="822"/>
    </row>
    <row r="118" spans="1:12" ht="30" x14ac:dyDescent="0.2">
      <c r="A118" s="154"/>
      <c r="B118" s="155" t="s">
        <v>636</v>
      </c>
      <c r="C118" s="825"/>
      <c r="D118" s="809"/>
      <c r="E118" s="829"/>
      <c r="F118" s="822"/>
      <c r="G118" s="822"/>
      <c r="H118" s="822"/>
      <c r="I118" s="822"/>
      <c r="J118" s="822"/>
      <c r="K118" s="822"/>
      <c r="L118" s="822"/>
    </row>
    <row r="119" spans="1:12" ht="30" x14ac:dyDescent="0.2">
      <c r="A119" s="154"/>
      <c r="B119" s="155" t="s">
        <v>637</v>
      </c>
      <c r="C119" s="825"/>
      <c r="D119" s="809"/>
      <c r="E119" s="829"/>
      <c r="F119" s="822"/>
      <c r="G119" s="822"/>
      <c r="H119" s="822"/>
      <c r="I119" s="822"/>
      <c r="J119" s="822"/>
      <c r="K119" s="822"/>
      <c r="L119" s="822"/>
    </row>
    <row r="120" spans="1:12" ht="30" x14ac:dyDescent="0.2">
      <c r="A120" s="154"/>
      <c r="B120" s="156" t="s">
        <v>303</v>
      </c>
      <c r="C120" s="825"/>
      <c r="D120" s="809"/>
      <c r="E120" s="829"/>
      <c r="F120" s="822"/>
      <c r="G120" s="822"/>
      <c r="H120" s="822"/>
      <c r="I120" s="822"/>
      <c r="J120" s="822"/>
      <c r="K120" s="822"/>
      <c r="L120" s="822"/>
    </row>
    <row r="121" spans="1:12" x14ac:dyDescent="0.2">
      <c r="A121" s="157"/>
      <c r="B121" s="158" t="s">
        <v>349</v>
      </c>
      <c r="C121" s="826"/>
      <c r="D121" s="827"/>
      <c r="E121" s="830"/>
      <c r="F121" s="823"/>
      <c r="G121" s="823"/>
      <c r="H121" s="823"/>
      <c r="I121" s="823"/>
      <c r="J121" s="823"/>
      <c r="K121" s="823"/>
      <c r="L121" s="823"/>
    </row>
    <row r="122" spans="1:12" x14ac:dyDescent="0.2">
      <c r="A122" s="53">
        <v>15</v>
      </c>
      <c r="B122" s="151" t="s">
        <v>350</v>
      </c>
      <c r="C122" s="113"/>
      <c r="D122" s="52"/>
      <c r="E122" s="116"/>
      <c r="F122" s="89"/>
      <c r="G122" s="701"/>
      <c r="H122" s="701"/>
      <c r="I122" s="701"/>
      <c r="J122" s="701"/>
      <c r="K122" s="701"/>
      <c r="L122" s="701"/>
    </row>
    <row r="123" spans="1:12" ht="30" x14ac:dyDescent="0.2">
      <c r="A123" s="152"/>
      <c r="B123" s="153" t="s">
        <v>351</v>
      </c>
      <c r="C123" s="824">
        <v>0</v>
      </c>
      <c r="D123" s="808" t="s">
        <v>60</v>
      </c>
      <c r="E123" s="828"/>
      <c r="F123" s="821"/>
      <c r="G123" s="821"/>
      <c r="H123" s="821"/>
      <c r="I123" s="821"/>
      <c r="J123" s="821"/>
      <c r="K123" s="821"/>
      <c r="L123" s="821"/>
    </row>
    <row r="124" spans="1:12" ht="30" x14ac:dyDescent="0.2">
      <c r="A124" s="154"/>
      <c r="B124" s="155" t="s">
        <v>341</v>
      </c>
      <c r="C124" s="825"/>
      <c r="D124" s="809"/>
      <c r="E124" s="829"/>
      <c r="F124" s="822"/>
      <c r="G124" s="822"/>
      <c r="H124" s="822"/>
      <c r="I124" s="822"/>
      <c r="J124" s="822"/>
      <c r="K124" s="822"/>
      <c r="L124" s="822"/>
    </row>
    <row r="125" spans="1:12" ht="30" x14ac:dyDescent="0.2">
      <c r="A125" s="154"/>
      <c r="B125" s="155" t="s">
        <v>635</v>
      </c>
      <c r="C125" s="825"/>
      <c r="D125" s="809"/>
      <c r="E125" s="829"/>
      <c r="F125" s="822"/>
      <c r="G125" s="822"/>
      <c r="H125" s="822"/>
      <c r="I125" s="822"/>
      <c r="J125" s="822"/>
      <c r="K125" s="822"/>
      <c r="L125" s="822"/>
    </row>
    <row r="126" spans="1:12" ht="30" x14ac:dyDescent="0.2">
      <c r="A126" s="154"/>
      <c r="B126" s="155" t="s">
        <v>636</v>
      </c>
      <c r="C126" s="825"/>
      <c r="D126" s="809"/>
      <c r="E126" s="829"/>
      <c r="F126" s="822"/>
      <c r="G126" s="822"/>
      <c r="H126" s="822"/>
      <c r="I126" s="822"/>
      <c r="J126" s="822"/>
      <c r="K126" s="822"/>
      <c r="L126" s="822"/>
    </row>
    <row r="127" spans="1:12" ht="30" x14ac:dyDescent="0.2">
      <c r="A127" s="154"/>
      <c r="B127" s="155" t="s">
        <v>637</v>
      </c>
      <c r="C127" s="825"/>
      <c r="D127" s="809"/>
      <c r="E127" s="829"/>
      <c r="F127" s="822"/>
      <c r="G127" s="822"/>
      <c r="H127" s="822"/>
      <c r="I127" s="822"/>
      <c r="J127" s="822"/>
      <c r="K127" s="822"/>
      <c r="L127" s="822"/>
    </row>
    <row r="128" spans="1:12" ht="45" x14ac:dyDescent="0.2">
      <c r="A128" s="154"/>
      <c r="B128" s="155" t="s">
        <v>370</v>
      </c>
      <c r="C128" s="825"/>
      <c r="D128" s="809"/>
      <c r="E128" s="829"/>
      <c r="F128" s="822"/>
      <c r="G128" s="822"/>
      <c r="H128" s="822"/>
      <c r="I128" s="822"/>
      <c r="J128" s="822"/>
      <c r="K128" s="822"/>
      <c r="L128" s="822"/>
    </row>
    <row r="129" spans="1:12" ht="30" x14ac:dyDescent="0.2">
      <c r="A129" s="154"/>
      <c r="B129" s="156" t="s">
        <v>303</v>
      </c>
      <c r="C129" s="825"/>
      <c r="D129" s="809"/>
      <c r="E129" s="829"/>
      <c r="F129" s="822"/>
      <c r="G129" s="822"/>
      <c r="H129" s="822"/>
      <c r="I129" s="822"/>
      <c r="J129" s="822"/>
      <c r="K129" s="822"/>
      <c r="L129" s="822"/>
    </row>
    <row r="130" spans="1:12" x14ac:dyDescent="0.2">
      <c r="A130" s="157"/>
      <c r="B130" s="158" t="s">
        <v>352</v>
      </c>
      <c r="C130" s="826"/>
      <c r="D130" s="827"/>
      <c r="E130" s="830"/>
      <c r="F130" s="823"/>
      <c r="G130" s="823"/>
      <c r="H130" s="823"/>
      <c r="I130" s="823"/>
      <c r="J130" s="823"/>
      <c r="K130" s="823"/>
      <c r="L130" s="823"/>
    </row>
    <row r="131" spans="1:12" x14ac:dyDescent="0.2">
      <c r="A131" s="53">
        <v>16</v>
      </c>
      <c r="B131" s="151" t="s">
        <v>353</v>
      </c>
      <c r="C131" s="113"/>
      <c r="D131" s="52"/>
      <c r="E131" s="116"/>
      <c r="F131" s="89"/>
      <c r="G131" s="701"/>
      <c r="H131" s="701"/>
      <c r="I131" s="701"/>
      <c r="J131" s="701"/>
      <c r="K131" s="701"/>
      <c r="L131" s="701"/>
    </row>
    <row r="132" spans="1:12" ht="30" x14ac:dyDescent="0.2">
      <c r="A132" s="152"/>
      <c r="B132" s="153" t="s">
        <v>351</v>
      </c>
      <c r="C132" s="824">
        <v>1</v>
      </c>
      <c r="D132" s="808" t="s">
        <v>60</v>
      </c>
      <c r="E132" s="828"/>
      <c r="F132" s="821"/>
      <c r="G132" s="821"/>
      <c r="H132" s="821"/>
      <c r="I132" s="821"/>
      <c r="J132" s="821"/>
      <c r="K132" s="821"/>
      <c r="L132" s="821"/>
    </row>
    <row r="133" spans="1:12" ht="30" x14ac:dyDescent="0.2">
      <c r="A133" s="154"/>
      <c r="B133" s="155" t="s">
        <v>341</v>
      </c>
      <c r="C133" s="825"/>
      <c r="D133" s="809"/>
      <c r="E133" s="829"/>
      <c r="F133" s="822"/>
      <c r="G133" s="822"/>
      <c r="H133" s="822"/>
      <c r="I133" s="822"/>
      <c r="J133" s="822"/>
      <c r="K133" s="822"/>
      <c r="L133" s="822"/>
    </row>
    <row r="134" spans="1:12" ht="30" x14ac:dyDescent="0.2">
      <c r="A134" s="154"/>
      <c r="B134" s="155" t="s">
        <v>635</v>
      </c>
      <c r="C134" s="825"/>
      <c r="D134" s="809"/>
      <c r="E134" s="829"/>
      <c r="F134" s="822"/>
      <c r="G134" s="822"/>
      <c r="H134" s="822"/>
      <c r="I134" s="822"/>
      <c r="J134" s="822"/>
      <c r="K134" s="822"/>
      <c r="L134" s="822"/>
    </row>
    <row r="135" spans="1:12" ht="30" x14ac:dyDescent="0.2">
      <c r="A135" s="154"/>
      <c r="B135" s="155" t="s">
        <v>636</v>
      </c>
      <c r="C135" s="825"/>
      <c r="D135" s="809"/>
      <c r="E135" s="829"/>
      <c r="F135" s="822"/>
      <c r="G135" s="822"/>
      <c r="H135" s="822"/>
      <c r="I135" s="822"/>
      <c r="J135" s="822"/>
      <c r="K135" s="822"/>
      <c r="L135" s="822"/>
    </row>
    <row r="136" spans="1:12" ht="30" x14ac:dyDescent="0.2">
      <c r="A136" s="154"/>
      <c r="B136" s="155" t="s">
        <v>637</v>
      </c>
      <c r="C136" s="825"/>
      <c r="D136" s="809"/>
      <c r="E136" s="829"/>
      <c r="F136" s="822"/>
      <c r="G136" s="822"/>
      <c r="H136" s="822"/>
      <c r="I136" s="822"/>
      <c r="J136" s="822"/>
      <c r="K136" s="822"/>
      <c r="L136" s="822"/>
    </row>
    <row r="137" spans="1:12" ht="45" x14ac:dyDescent="0.2">
      <c r="A137" s="154"/>
      <c r="B137" s="155" t="s">
        <v>370</v>
      </c>
      <c r="C137" s="825"/>
      <c r="D137" s="809"/>
      <c r="E137" s="829"/>
      <c r="F137" s="822"/>
      <c r="G137" s="822"/>
      <c r="H137" s="822"/>
      <c r="I137" s="822"/>
      <c r="J137" s="822"/>
      <c r="K137" s="822"/>
      <c r="L137" s="822"/>
    </row>
    <row r="138" spans="1:12" ht="30" x14ac:dyDescent="0.2">
      <c r="A138" s="154"/>
      <c r="B138" s="156" t="s">
        <v>303</v>
      </c>
      <c r="C138" s="825"/>
      <c r="D138" s="809"/>
      <c r="E138" s="829"/>
      <c r="F138" s="822"/>
      <c r="G138" s="822"/>
      <c r="H138" s="822"/>
      <c r="I138" s="822"/>
      <c r="J138" s="822"/>
      <c r="K138" s="822"/>
      <c r="L138" s="822"/>
    </row>
    <row r="139" spans="1:12" x14ac:dyDescent="0.2">
      <c r="A139" s="157"/>
      <c r="B139" s="158" t="s">
        <v>354</v>
      </c>
      <c r="C139" s="826"/>
      <c r="D139" s="827"/>
      <c r="E139" s="830"/>
      <c r="F139" s="823"/>
      <c r="G139" s="823"/>
      <c r="H139" s="823"/>
      <c r="I139" s="823"/>
      <c r="J139" s="823"/>
      <c r="K139" s="823"/>
      <c r="L139" s="823"/>
    </row>
    <row r="140" spans="1:12" x14ac:dyDescent="0.2">
      <c r="A140" s="53">
        <v>17</v>
      </c>
      <c r="B140" s="151" t="s">
        <v>355</v>
      </c>
      <c r="C140" s="113"/>
      <c r="D140" s="52"/>
      <c r="E140" s="116"/>
      <c r="F140" s="89"/>
      <c r="G140" s="701"/>
      <c r="H140" s="701"/>
      <c r="I140" s="701"/>
      <c r="J140" s="701"/>
      <c r="K140" s="701"/>
      <c r="L140" s="701"/>
    </row>
    <row r="141" spans="1:12" ht="30" x14ac:dyDescent="0.2">
      <c r="A141" s="152"/>
      <c r="B141" s="153" t="s">
        <v>356</v>
      </c>
      <c r="C141" s="824">
        <v>1</v>
      </c>
      <c r="D141" s="808" t="s">
        <v>60</v>
      </c>
      <c r="E141" s="828"/>
      <c r="F141" s="821"/>
      <c r="G141" s="821"/>
      <c r="H141" s="821"/>
      <c r="I141" s="821"/>
      <c r="J141" s="821"/>
      <c r="K141" s="821"/>
      <c r="L141" s="821"/>
    </row>
    <row r="142" spans="1:12" ht="30" x14ac:dyDescent="0.2">
      <c r="A142" s="154"/>
      <c r="B142" s="155" t="s">
        <v>638</v>
      </c>
      <c r="C142" s="825"/>
      <c r="D142" s="809"/>
      <c r="E142" s="829"/>
      <c r="F142" s="822"/>
      <c r="G142" s="822"/>
      <c r="H142" s="822"/>
      <c r="I142" s="822"/>
      <c r="J142" s="822"/>
      <c r="K142" s="822"/>
      <c r="L142" s="822"/>
    </row>
    <row r="143" spans="1:12" x14ac:dyDescent="0.2">
      <c r="A143" s="154"/>
      <c r="B143" s="155" t="s">
        <v>317</v>
      </c>
      <c r="C143" s="825"/>
      <c r="D143" s="809"/>
      <c r="E143" s="829"/>
      <c r="F143" s="822"/>
      <c r="G143" s="822"/>
      <c r="H143" s="822"/>
      <c r="I143" s="822"/>
      <c r="J143" s="822"/>
      <c r="K143" s="822"/>
      <c r="L143" s="822"/>
    </row>
    <row r="144" spans="1:12" ht="30" x14ac:dyDescent="0.2">
      <c r="A144" s="154"/>
      <c r="B144" s="155" t="s">
        <v>632</v>
      </c>
      <c r="C144" s="825"/>
      <c r="D144" s="809"/>
      <c r="E144" s="829"/>
      <c r="F144" s="822"/>
      <c r="G144" s="822"/>
      <c r="H144" s="822"/>
      <c r="I144" s="822"/>
      <c r="J144" s="822"/>
      <c r="K144" s="822"/>
      <c r="L144" s="822"/>
    </row>
    <row r="145" spans="1:12" ht="30" x14ac:dyDescent="0.2">
      <c r="A145" s="154"/>
      <c r="B145" s="155" t="s">
        <v>633</v>
      </c>
      <c r="C145" s="825"/>
      <c r="D145" s="809"/>
      <c r="E145" s="829"/>
      <c r="F145" s="822"/>
      <c r="G145" s="822"/>
      <c r="H145" s="822"/>
      <c r="I145" s="822"/>
      <c r="J145" s="822"/>
      <c r="K145" s="822"/>
      <c r="L145" s="822"/>
    </row>
    <row r="146" spans="1:12" ht="30" x14ac:dyDescent="0.2">
      <c r="A146" s="154"/>
      <c r="B146" s="155" t="s">
        <v>357</v>
      </c>
      <c r="C146" s="825"/>
      <c r="D146" s="809"/>
      <c r="E146" s="829"/>
      <c r="F146" s="822"/>
      <c r="G146" s="822"/>
      <c r="H146" s="822"/>
      <c r="I146" s="822"/>
      <c r="J146" s="822"/>
      <c r="K146" s="822"/>
      <c r="L146" s="822"/>
    </row>
    <row r="147" spans="1:12" ht="30" x14ac:dyDescent="0.2">
      <c r="A147" s="154"/>
      <c r="B147" s="156" t="s">
        <v>303</v>
      </c>
      <c r="C147" s="825"/>
      <c r="D147" s="809"/>
      <c r="E147" s="829"/>
      <c r="F147" s="822"/>
      <c r="G147" s="822"/>
      <c r="H147" s="822"/>
      <c r="I147" s="822"/>
      <c r="J147" s="822"/>
      <c r="K147" s="822"/>
      <c r="L147" s="822"/>
    </row>
    <row r="148" spans="1:12" x14ac:dyDescent="0.2">
      <c r="A148" s="157"/>
      <c r="B148" s="158" t="s">
        <v>336</v>
      </c>
      <c r="C148" s="826"/>
      <c r="D148" s="827"/>
      <c r="E148" s="830"/>
      <c r="F148" s="823"/>
      <c r="G148" s="823"/>
      <c r="H148" s="823"/>
      <c r="I148" s="823"/>
      <c r="J148" s="823"/>
      <c r="K148" s="823"/>
      <c r="L148" s="823"/>
    </row>
    <row r="149" spans="1:12" x14ac:dyDescent="0.2">
      <c r="A149" s="53">
        <v>18</v>
      </c>
      <c r="B149" s="151" t="s">
        <v>358</v>
      </c>
      <c r="C149" s="113"/>
      <c r="D149" s="52"/>
      <c r="E149" s="116"/>
      <c r="F149" s="89"/>
      <c r="G149" s="701"/>
      <c r="H149" s="701"/>
      <c r="I149" s="701"/>
      <c r="J149" s="701"/>
      <c r="K149" s="701"/>
      <c r="L149" s="701"/>
    </row>
    <row r="150" spans="1:12" ht="30" x14ac:dyDescent="0.2">
      <c r="A150" s="152"/>
      <c r="B150" s="153" t="s">
        <v>348</v>
      </c>
      <c r="C150" s="824">
        <v>1</v>
      </c>
      <c r="D150" s="808" t="s">
        <v>60</v>
      </c>
      <c r="E150" s="828"/>
      <c r="F150" s="821"/>
      <c r="G150" s="821"/>
      <c r="H150" s="821"/>
      <c r="I150" s="821"/>
      <c r="J150" s="821"/>
      <c r="K150" s="821"/>
      <c r="L150" s="821"/>
    </row>
    <row r="151" spans="1:12" ht="30" x14ac:dyDescent="0.2">
      <c r="A151" s="154"/>
      <c r="B151" s="155" t="s">
        <v>341</v>
      </c>
      <c r="C151" s="825"/>
      <c r="D151" s="809"/>
      <c r="E151" s="829"/>
      <c r="F151" s="822"/>
      <c r="G151" s="822"/>
      <c r="H151" s="822"/>
      <c r="I151" s="822"/>
      <c r="J151" s="822"/>
      <c r="K151" s="822"/>
      <c r="L151" s="822"/>
    </row>
    <row r="152" spans="1:12" ht="30" x14ac:dyDescent="0.2">
      <c r="A152" s="154"/>
      <c r="B152" s="155" t="s">
        <v>635</v>
      </c>
      <c r="C152" s="825"/>
      <c r="D152" s="809"/>
      <c r="E152" s="829"/>
      <c r="F152" s="822"/>
      <c r="G152" s="822"/>
      <c r="H152" s="822"/>
      <c r="I152" s="822"/>
      <c r="J152" s="822"/>
      <c r="K152" s="822"/>
      <c r="L152" s="822"/>
    </row>
    <row r="153" spans="1:12" ht="30" x14ac:dyDescent="0.2">
      <c r="A153" s="154"/>
      <c r="B153" s="155" t="s">
        <v>636</v>
      </c>
      <c r="C153" s="825"/>
      <c r="D153" s="809"/>
      <c r="E153" s="829"/>
      <c r="F153" s="822"/>
      <c r="G153" s="822"/>
      <c r="H153" s="822"/>
      <c r="I153" s="822"/>
      <c r="J153" s="822"/>
      <c r="K153" s="822"/>
      <c r="L153" s="822"/>
    </row>
    <row r="154" spans="1:12" ht="30" x14ac:dyDescent="0.2">
      <c r="A154" s="154"/>
      <c r="B154" s="155" t="s">
        <v>637</v>
      </c>
      <c r="C154" s="825"/>
      <c r="D154" s="809"/>
      <c r="E154" s="829"/>
      <c r="F154" s="822"/>
      <c r="G154" s="822"/>
      <c r="H154" s="822"/>
      <c r="I154" s="822"/>
      <c r="J154" s="822"/>
      <c r="K154" s="822"/>
      <c r="L154" s="822"/>
    </row>
    <row r="155" spans="1:12" ht="30" x14ac:dyDescent="0.2">
      <c r="A155" s="154"/>
      <c r="B155" s="156" t="s">
        <v>303</v>
      </c>
      <c r="C155" s="825"/>
      <c r="D155" s="809"/>
      <c r="E155" s="829"/>
      <c r="F155" s="822"/>
      <c r="G155" s="822"/>
      <c r="H155" s="822"/>
      <c r="I155" s="822"/>
      <c r="J155" s="822"/>
      <c r="K155" s="822"/>
      <c r="L155" s="822"/>
    </row>
    <row r="156" spans="1:12" x14ac:dyDescent="0.2">
      <c r="A156" s="157"/>
      <c r="B156" s="158" t="s">
        <v>359</v>
      </c>
      <c r="C156" s="826"/>
      <c r="D156" s="827"/>
      <c r="E156" s="830"/>
      <c r="F156" s="823"/>
      <c r="G156" s="823"/>
      <c r="H156" s="823"/>
      <c r="I156" s="823"/>
      <c r="J156" s="823"/>
      <c r="K156" s="823"/>
      <c r="L156" s="823"/>
    </row>
    <row r="157" spans="1:12" x14ac:dyDescent="0.2">
      <c r="A157" s="53">
        <v>19</v>
      </c>
      <c r="B157" s="151" t="s">
        <v>360</v>
      </c>
      <c r="C157" s="113"/>
      <c r="D157" s="52"/>
      <c r="E157" s="116"/>
      <c r="F157" s="89"/>
      <c r="G157" s="701"/>
      <c r="H157" s="701"/>
      <c r="I157" s="701"/>
      <c r="J157" s="701"/>
      <c r="K157" s="701"/>
      <c r="L157" s="701"/>
    </row>
    <row r="158" spans="1:12" ht="30" x14ac:dyDescent="0.2">
      <c r="A158" s="152"/>
      <c r="B158" s="153" t="s">
        <v>340</v>
      </c>
      <c r="C158" s="824">
        <v>1</v>
      </c>
      <c r="D158" s="808" t="s">
        <v>60</v>
      </c>
      <c r="E158" s="828"/>
      <c r="F158" s="821"/>
      <c r="G158" s="821"/>
      <c r="H158" s="821"/>
      <c r="I158" s="821"/>
      <c r="J158" s="821"/>
      <c r="K158" s="821"/>
      <c r="L158" s="821"/>
    </row>
    <row r="159" spans="1:12" ht="30" x14ac:dyDescent="0.2">
      <c r="A159" s="154"/>
      <c r="B159" s="155" t="s">
        <v>341</v>
      </c>
      <c r="C159" s="825"/>
      <c r="D159" s="809"/>
      <c r="E159" s="829"/>
      <c r="F159" s="822"/>
      <c r="G159" s="822"/>
      <c r="H159" s="822"/>
      <c r="I159" s="822"/>
      <c r="J159" s="822"/>
      <c r="K159" s="822"/>
      <c r="L159" s="822"/>
    </row>
    <row r="160" spans="1:12" ht="30" x14ac:dyDescent="0.2">
      <c r="A160" s="154"/>
      <c r="B160" s="155" t="s">
        <v>635</v>
      </c>
      <c r="C160" s="825"/>
      <c r="D160" s="809"/>
      <c r="E160" s="829"/>
      <c r="F160" s="822"/>
      <c r="G160" s="822"/>
      <c r="H160" s="822"/>
      <c r="I160" s="822"/>
      <c r="J160" s="822"/>
      <c r="K160" s="822"/>
      <c r="L160" s="822"/>
    </row>
    <row r="161" spans="1:12" ht="30" x14ac:dyDescent="0.2">
      <c r="A161" s="154"/>
      <c r="B161" s="155" t="s">
        <v>636</v>
      </c>
      <c r="C161" s="825"/>
      <c r="D161" s="809"/>
      <c r="E161" s="829"/>
      <c r="F161" s="822"/>
      <c r="G161" s="822"/>
      <c r="H161" s="822"/>
      <c r="I161" s="822"/>
      <c r="J161" s="822"/>
      <c r="K161" s="822"/>
      <c r="L161" s="822"/>
    </row>
    <row r="162" spans="1:12" ht="30" x14ac:dyDescent="0.2">
      <c r="A162" s="154"/>
      <c r="B162" s="155" t="s">
        <v>637</v>
      </c>
      <c r="C162" s="825"/>
      <c r="D162" s="809"/>
      <c r="E162" s="829"/>
      <c r="F162" s="822"/>
      <c r="G162" s="822"/>
      <c r="H162" s="822"/>
      <c r="I162" s="822"/>
      <c r="J162" s="822"/>
      <c r="K162" s="822"/>
      <c r="L162" s="822"/>
    </row>
    <row r="163" spans="1:12" ht="30" x14ac:dyDescent="0.2">
      <c r="A163" s="154"/>
      <c r="B163" s="156" t="s">
        <v>303</v>
      </c>
      <c r="C163" s="825"/>
      <c r="D163" s="809"/>
      <c r="E163" s="829"/>
      <c r="F163" s="822"/>
      <c r="G163" s="822"/>
      <c r="H163" s="822"/>
      <c r="I163" s="822"/>
      <c r="J163" s="822"/>
      <c r="K163" s="822"/>
      <c r="L163" s="822"/>
    </row>
    <row r="164" spans="1:12" x14ac:dyDescent="0.2">
      <c r="A164" s="154"/>
      <c r="B164" s="156" t="s">
        <v>361</v>
      </c>
      <c r="C164" s="825"/>
      <c r="D164" s="809"/>
      <c r="E164" s="829"/>
      <c r="F164" s="822"/>
      <c r="G164" s="822"/>
      <c r="H164" s="822"/>
      <c r="I164" s="822"/>
      <c r="J164" s="822"/>
      <c r="K164" s="822"/>
      <c r="L164" s="822"/>
    </row>
    <row r="165" spans="1:12" x14ac:dyDescent="0.2">
      <c r="A165" s="157"/>
      <c r="B165" s="158" t="s">
        <v>362</v>
      </c>
      <c r="C165" s="826"/>
      <c r="D165" s="827"/>
      <c r="E165" s="830"/>
      <c r="F165" s="823"/>
      <c r="G165" s="823"/>
      <c r="H165" s="823"/>
      <c r="I165" s="823"/>
      <c r="J165" s="823"/>
      <c r="K165" s="823"/>
      <c r="L165" s="823"/>
    </row>
    <row r="166" spans="1:12" x14ac:dyDescent="0.2">
      <c r="A166" s="53">
        <v>20</v>
      </c>
      <c r="B166" s="151" t="s">
        <v>363</v>
      </c>
      <c r="C166" s="113"/>
      <c r="D166" s="52"/>
      <c r="E166" s="116"/>
      <c r="F166" s="89"/>
      <c r="G166" s="701"/>
      <c r="H166" s="701"/>
      <c r="I166" s="701"/>
      <c r="J166" s="701"/>
      <c r="K166" s="701"/>
      <c r="L166" s="701"/>
    </row>
    <row r="167" spans="1:12" ht="30" x14ac:dyDescent="0.2">
      <c r="A167" s="152"/>
      <c r="B167" s="153" t="s">
        <v>340</v>
      </c>
      <c r="C167" s="824">
        <v>1</v>
      </c>
      <c r="D167" s="808" t="s">
        <v>60</v>
      </c>
      <c r="E167" s="828"/>
      <c r="F167" s="821"/>
      <c r="G167" s="821"/>
      <c r="H167" s="821"/>
      <c r="I167" s="821"/>
      <c r="J167" s="821"/>
      <c r="K167" s="821"/>
      <c r="L167" s="821"/>
    </row>
    <row r="168" spans="1:12" ht="30" x14ac:dyDescent="0.2">
      <c r="A168" s="154"/>
      <c r="B168" s="155" t="s">
        <v>341</v>
      </c>
      <c r="C168" s="825"/>
      <c r="D168" s="809"/>
      <c r="E168" s="829"/>
      <c r="F168" s="822"/>
      <c r="G168" s="822"/>
      <c r="H168" s="822"/>
      <c r="I168" s="822"/>
      <c r="J168" s="822"/>
      <c r="K168" s="822"/>
      <c r="L168" s="822"/>
    </row>
    <row r="169" spans="1:12" ht="30" x14ac:dyDescent="0.2">
      <c r="A169" s="154"/>
      <c r="B169" s="155" t="s">
        <v>635</v>
      </c>
      <c r="C169" s="825"/>
      <c r="D169" s="809"/>
      <c r="E169" s="829"/>
      <c r="F169" s="822"/>
      <c r="G169" s="822"/>
      <c r="H169" s="822"/>
      <c r="I169" s="822"/>
      <c r="J169" s="822"/>
      <c r="K169" s="822"/>
      <c r="L169" s="822"/>
    </row>
    <row r="170" spans="1:12" ht="30" x14ac:dyDescent="0.2">
      <c r="A170" s="154"/>
      <c r="B170" s="155" t="s">
        <v>636</v>
      </c>
      <c r="C170" s="825"/>
      <c r="D170" s="809"/>
      <c r="E170" s="829"/>
      <c r="F170" s="822"/>
      <c r="G170" s="822"/>
      <c r="H170" s="822"/>
      <c r="I170" s="822"/>
      <c r="J170" s="822"/>
      <c r="K170" s="822"/>
      <c r="L170" s="822"/>
    </row>
    <row r="171" spans="1:12" ht="30" x14ac:dyDescent="0.2">
      <c r="A171" s="154"/>
      <c r="B171" s="155" t="s">
        <v>637</v>
      </c>
      <c r="C171" s="825"/>
      <c r="D171" s="809"/>
      <c r="E171" s="829"/>
      <c r="F171" s="822"/>
      <c r="G171" s="822"/>
      <c r="H171" s="822"/>
      <c r="I171" s="822"/>
      <c r="J171" s="822"/>
      <c r="K171" s="822"/>
      <c r="L171" s="822"/>
    </row>
    <row r="172" spans="1:12" ht="30" x14ac:dyDescent="0.2">
      <c r="A172" s="154"/>
      <c r="B172" s="156" t="s">
        <v>303</v>
      </c>
      <c r="C172" s="825"/>
      <c r="D172" s="809"/>
      <c r="E172" s="829"/>
      <c r="F172" s="822"/>
      <c r="G172" s="822"/>
      <c r="H172" s="822"/>
      <c r="I172" s="822"/>
      <c r="J172" s="822"/>
      <c r="K172" s="822"/>
      <c r="L172" s="822"/>
    </row>
    <row r="173" spans="1:12" x14ac:dyDescent="0.2">
      <c r="A173" s="154"/>
      <c r="B173" s="156" t="s">
        <v>364</v>
      </c>
      <c r="C173" s="825"/>
      <c r="D173" s="809"/>
      <c r="E173" s="829"/>
      <c r="F173" s="822"/>
      <c r="G173" s="822"/>
      <c r="H173" s="822"/>
      <c r="I173" s="822"/>
      <c r="J173" s="822"/>
      <c r="K173" s="822"/>
      <c r="L173" s="822"/>
    </row>
    <row r="174" spans="1:12" x14ac:dyDescent="0.2">
      <c r="A174" s="157"/>
      <c r="B174" s="158" t="s">
        <v>365</v>
      </c>
      <c r="C174" s="826"/>
      <c r="D174" s="827"/>
      <c r="E174" s="830"/>
      <c r="F174" s="823"/>
      <c r="G174" s="823"/>
      <c r="H174" s="823"/>
      <c r="I174" s="823"/>
      <c r="J174" s="823"/>
      <c r="K174" s="823"/>
      <c r="L174" s="823"/>
    </row>
    <row r="175" spans="1:12" s="22" customFormat="1" ht="17.25" x14ac:dyDescent="0.2">
      <c r="A175" s="53">
        <v>21</v>
      </c>
      <c r="B175" s="151" t="s">
        <v>645</v>
      </c>
      <c r="C175" s="750"/>
      <c r="D175" s="751"/>
      <c r="E175" s="752"/>
      <c r="F175" s="21"/>
    </row>
    <row r="176" spans="1:12" s="22" customFormat="1" ht="30" x14ac:dyDescent="0.2">
      <c r="A176" s="753"/>
      <c r="B176" s="155" t="s">
        <v>646</v>
      </c>
      <c r="C176" s="806">
        <v>1</v>
      </c>
      <c r="D176" s="808" t="s">
        <v>60</v>
      </c>
      <c r="E176" s="810"/>
      <c r="F176" s="813"/>
      <c r="G176" s="800"/>
      <c r="H176" s="800"/>
      <c r="I176" s="800"/>
      <c r="J176" s="800"/>
      <c r="K176" s="800"/>
      <c r="L176" s="800"/>
    </row>
    <row r="177" spans="1:12" s="22" customFormat="1" ht="30" x14ac:dyDescent="0.2">
      <c r="A177" s="754"/>
      <c r="B177" s="155" t="s">
        <v>647</v>
      </c>
      <c r="C177" s="807"/>
      <c r="D177" s="809"/>
      <c r="E177" s="811"/>
      <c r="F177" s="814"/>
      <c r="G177" s="801"/>
      <c r="H177" s="801"/>
      <c r="I177" s="801"/>
      <c r="J177" s="801"/>
      <c r="K177" s="801"/>
      <c r="L177" s="801"/>
    </row>
    <row r="178" spans="1:12" s="22" customFormat="1" ht="30" x14ac:dyDescent="0.2">
      <c r="A178" s="754"/>
      <c r="B178" s="155" t="s">
        <v>648</v>
      </c>
      <c r="C178" s="807"/>
      <c r="D178" s="809"/>
      <c r="E178" s="811"/>
      <c r="F178" s="814"/>
      <c r="G178" s="801"/>
      <c r="H178" s="801"/>
      <c r="I178" s="801"/>
      <c r="J178" s="801"/>
      <c r="K178" s="801"/>
      <c r="L178" s="801"/>
    </row>
    <row r="179" spans="1:12" s="22" customFormat="1" ht="30" x14ac:dyDescent="0.2">
      <c r="A179" s="754"/>
      <c r="B179" s="155" t="s">
        <v>649</v>
      </c>
      <c r="C179" s="807"/>
      <c r="D179" s="809"/>
      <c r="E179" s="811"/>
      <c r="F179" s="814"/>
      <c r="G179" s="801"/>
      <c r="H179" s="801"/>
      <c r="I179" s="801"/>
      <c r="J179" s="801"/>
      <c r="K179" s="801"/>
      <c r="L179" s="801"/>
    </row>
    <row r="180" spans="1:12" s="22" customFormat="1" ht="30" x14ac:dyDescent="0.2">
      <c r="A180" s="754"/>
      <c r="B180" s="155" t="s">
        <v>303</v>
      </c>
      <c r="C180" s="807"/>
      <c r="D180" s="809"/>
      <c r="E180" s="811"/>
      <c r="F180" s="814"/>
      <c r="G180" s="801"/>
      <c r="H180" s="801"/>
      <c r="I180" s="801"/>
      <c r="J180" s="801"/>
      <c r="K180" s="801"/>
      <c r="L180" s="801"/>
    </row>
    <row r="181" spans="1:12" s="22" customFormat="1" ht="17.25" x14ac:dyDescent="0.2">
      <c r="A181" s="754"/>
      <c r="B181" s="155" t="s">
        <v>650</v>
      </c>
      <c r="C181" s="807"/>
      <c r="D181" s="809"/>
      <c r="E181" s="811"/>
      <c r="F181" s="814"/>
      <c r="G181" s="801"/>
      <c r="H181" s="801"/>
      <c r="I181" s="801"/>
      <c r="J181" s="801"/>
      <c r="K181" s="801"/>
      <c r="L181" s="801"/>
    </row>
    <row r="182" spans="1:12" s="22" customFormat="1" ht="17.25" x14ac:dyDescent="0.2">
      <c r="A182" s="755"/>
      <c r="B182" s="155" t="s">
        <v>651</v>
      </c>
      <c r="C182" s="807"/>
      <c r="D182" s="809"/>
      <c r="E182" s="812"/>
      <c r="F182" s="815"/>
      <c r="G182" s="801"/>
      <c r="H182" s="801"/>
      <c r="I182" s="801"/>
      <c r="J182" s="801"/>
      <c r="K182" s="801"/>
      <c r="L182" s="801"/>
    </row>
    <row r="183" spans="1:12" s="22" customFormat="1" ht="17.25" x14ac:dyDescent="0.2">
      <c r="A183" s="53">
        <v>22</v>
      </c>
      <c r="B183" s="151" t="s">
        <v>652</v>
      </c>
      <c r="C183" s="750"/>
      <c r="D183" s="751"/>
      <c r="E183" s="752"/>
      <c r="F183" s="21"/>
      <c r="G183" s="816"/>
      <c r="H183" s="816"/>
      <c r="I183" s="816"/>
      <c r="J183" s="816"/>
      <c r="K183" s="816"/>
      <c r="L183" s="816"/>
    </row>
    <row r="184" spans="1:12" s="22" customFormat="1" ht="30" x14ac:dyDescent="0.2">
      <c r="A184" s="753"/>
      <c r="B184" s="155" t="s">
        <v>653</v>
      </c>
      <c r="C184" s="817">
        <v>1</v>
      </c>
      <c r="D184" s="818" t="s">
        <v>60</v>
      </c>
      <c r="E184" s="810"/>
      <c r="F184" s="813"/>
      <c r="G184" s="800"/>
      <c r="H184" s="800"/>
      <c r="I184" s="800"/>
      <c r="J184" s="800"/>
      <c r="K184" s="800"/>
      <c r="L184" s="800"/>
    </row>
    <row r="185" spans="1:12" s="22" customFormat="1" ht="30" x14ac:dyDescent="0.2">
      <c r="A185" s="754"/>
      <c r="B185" s="155" t="s">
        <v>648</v>
      </c>
      <c r="C185" s="817"/>
      <c r="D185" s="818"/>
      <c r="E185" s="811"/>
      <c r="F185" s="814"/>
      <c r="G185" s="801"/>
      <c r="H185" s="801"/>
      <c r="I185" s="801"/>
      <c r="J185" s="801"/>
      <c r="K185" s="801"/>
      <c r="L185" s="801"/>
    </row>
    <row r="186" spans="1:12" s="22" customFormat="1" ht="30" x14ac:dyDescent="0.2">
      <c r="A186" s="754"/>
      <c r="B186" s="155" t="s">
        <v>649</v>
      </c>
      <c r="C186" s="817"/>
      <c r="D186" s="818"/>
      <c r="E186" s="811"/>
      <c r="F186" s="814"/>
      <c r="G186" s="801"/>
      <c r="H186" s="801"/>
      <c r="I186" s="801"/>
      <c r="J186" s="801"/>
      <c r="K186" s="801"/>
      <c r="L186" s="801"/>
    </row>
    <row r="187" spans="1:12" s="22" customFormat="1" ht="30" x14ac:dyDescent="0.2">
      <c r="A187" s="754"/>
      <c r="B187" s="155" t="s">
        <v>654</v>
      </c>
      <c r="C187" s="817"/>
      <c r="D187" s="818"/>
      <c r="E187" s="811"/>
      <c r="F187" s="814"/>
      <c r="G187" s="801"/>
      <c r="H187" s="801"/>
      <c r="I187" s="801"/>
      <c r="J187" s="801"/>
      <c r="K187" s="801"/>
      <c r="L187" s="801"/>
    </row>
    <row r="188" spans="1:12" s="22" customFormat="1" ht="30" x14ac:dyDescent="0.2">
      <c r="A188" s="754"/>
      <c r="B188" s="155" t="s">
        <v>303</v>
      </c>
      <c r="C188" s="817"/>
      <c r="D188" s="818"/>
      <c r="E188" s="811"/>
      <c r="F188" s="814"/>
      <c r="G188" s="801"/>
      <c r="H188" s="801"/>
      <c r="I188" s="801"/>
      <c r="J188" s="801"/>
      <c r="K188" s="801"/>
      <c r="L188" s="801"/>
    </row>
    <row r="189" spans="1:12" s="22" customFormat="1" ht="17.25" x14ac:dyDescent="0.2">
      <c r="A189" s="755"/>
      <c r="B189" s="155" t="s">
        <v>655</v>
      </c>
      <c r="C189" s="817"/>
      <c r="D189" s="818"/>
      <c r="E189" s="812"/>
      <c r="F189" s="815"/>
      <c r="G189" s="801"/>
      <c r="H189" s="801"/>
      <c r="I189" s="801"/>
      <c r="J189" s="801"/>
      <c r="K189" s="801"/>
      <c r="L189" s="801"/>
    </row>
    <row r="190" spans="1:12" x14ac:dyDescent="0.2">
      <c r="A190" s="733">
        <v>21</v>
      </c>
      <c r="B190" s="734" t="s">
        <v>639</v>
      </c>
      <c r="C190" s="735"/>
      <c r="D190" s="736"/>
      <c r="E190" s="737"/>
      <c r="F190" s="738"/>
      <c r="G190" s="738"/>
      <c r="H190" s="738"/>
      <c r="I190" s="738"/>
      <c r="J190" s="738"/>
      <c r="K190" s="738"/>
      <c r="L190" s="738"/>
    </row>
    <row r="191" spans="1:12" ht="30" x14ac:dyDescent="0.2">
      <c r="A191" s="156"/>
      <c r="B191" s="156" t="s">
        <v>640</v>
      </c>
      <c r="C191" s="739">
        <v>15</v>
      </c>
      <c r="D191" s="78" t="s">
        <v>60</v>
      </c>
      <c r="E191" s="737"/>
      <c r="F191" s="738"/>
      <c r="G191" s="738"/>
      <c r="H191" s="738"/>
      <c r="I191" s="738"/>
      <c r="J191" s="738"/>
      <c r="K191" s="738"/>
      <c r="L191" s="738"/>
    </row>
    <row r="192" spans="1:12" x14ac:dyDescent="0.2">
      <c r="A192" s="733">
        <v>22</v>
      </c>
      <c r="B192" s="734" t="s">
        <v>641</v>
      </c>
      <c r="C192" s="740"/>
      <c r="D192" s="137"/>
      <c r="E192" s="737"/>
      <c r="F192" s="738"/>
      <c r="G192" s="738"/>
      <c r="H192" s="738"/>
      <c r="I192" s="738"/>
      <c r="J192" s="738"/>
      <c r="K192" s="738"/>
      <c r="L192" s="738"/>
    </row>
    <row r="193" spans="1:12" ht="30" x14ac:dyDescent="0.2">
      <c r="A193" s="156"/>
      <c r="B193" s="156" t="s">
        <v>642</v>
      </c>
      <c r="C193" s="739">
        <v>4</v>
      </c>
      <c r="D193" s="78" t="s">
        <v>60</v>
      </c>
      <c r="E193" s="737"/>
      <c r="F193" s="738"/>
      <c r="G193" s="738"/>
      <c r="H193" s="738"/>
      <c r="I193" s="738"/>
      <c r="J193" s="738"/>
      <c r="K193" s="738"/>
      <c r="L193" s="738"/>
    </row>
    <row r="194" spans="1:12" x14ac:dyDescent="0.2">
      <c r="A194" s="803" t="s">
        <v>366</v>
      </c>
      <c r="B194" s="804"/>
      <c r="C194" s="804"/>
      <c r="D194" s="804"/>
      <c r="E194" s="805"/>
      <c r="F194" s="741"/>
      <c r="G194" s="741"/>
      <c r="H194" s="741"/>
      <c r="I194" s="741"/>
      <c r="J194" s="741"/>
      <c r="K194" s="741"/>
      <c r="L194" s="741"/>
    </row>
    <row r="195" spans="1:12" x14ac:dyDescent="0.2">
      <c r="A195" s="145"/>
      <c r="B195" s="159"/>
      <c r="C195" s="146"/>
      <c r="D195" s="742"/>
      <c r="E195" s="146"/>
      <c r="F195" s="743"/>
      <c r="G195" s="743"/>
      <c r="H195" s="743"/>
      <c r="I195" s="743"/>
      <c r="J195" s="743"/>
      <c r="K195" s="743"/>
      <c r="L195" s="743"/>
    </row>
    <row r="196" spans="1:12" x14ac:dyDescent="0.2">
      <c r="D196" s="744"/>
      <c r="F196" s="745"/>
      <c r="G196" s="745"/>
      <c r="H196" s="745"/>
      <c r="I196" s="745"/>
      <c r="J196" s="745"/>
      <c r="K196" s="745"/>
      <c r="L196" s="745"/>
    </row>
    <row r="197" spans="1:12" x14ac:dyDescent="0.2">
      <c r="B197" s="62" t="s">
        <v>309</v>
      </c>
      <c r="C197" s="139"/>
      <c r="D197" s="162"/>
      <c r="E197" s="163"/>
      <c r="F197" s="164"/>
      <c r="G197" s="746"/>
      <c r="H197" s="746"/>
      <c r="I197" s="746"/>
      <c r="J197" s="746"/>
      <c r="K197" s="746"/>
      <c r="L197" s="746"/>
    </row>
    <row r="198" spans="1:12" x14ac:dyDescent="0.2">
      <c r="B198" s="165" t="s">
        <v>367</v>
      </c>
      <c r="C198" s="139"/>
      <c r="D198" s="747"/>
      <c r="E198" s="139"/>
      <c r="F198" s="748"/>
      <c r="G198" s="748"/>
      <c r="H198" s="748"/>
      <c r="I198" s="748"/>
      <c r="J198" s="748"/>
      <c r="K198" s="748"/>
      <c r="L198" s="748"/>
    </row>
    <row r="199" spans="1:12" ht="40.5" customHeight="1" x14ac:dyDescent="0.2">
      <c r="B199" s="165" t="s">
        <v>368</v>
      </c>
      <c r="C199" s="139"/>
      <c r="D199" s="747"/>
      <c r="E199" s="139"/>
      <c r="F199" s="748"/>
      <c r="G199" s="748"/>
      <c r="H199" s="748"/>
      <c r="I199" s="748"/>
      <c r="J199" s="748"/>
      <c r="K199" s="748"/>
      <c r="L199" s="748"/>
    </row>
    <row r="200" spans="1:12" x14ac:dyDescent="0.2">
      <c r="B200" s="165" t="s">
        <v>310</v>
      </c>
      <c r="C200" s="139"/>
      <c r="D200" s="747"/>
      <c r="E200" s="59"/>
      <c r="F200" s="746"/>
      <c r="G200" s="746"/>
      <c r="H200" s="746"/>
      <c r="I200" s="746"/>
      <c r="J200" s="746"/>
      <c r="K200" s="746"/>
      <c r="L200" s="746"/>
    </row>
    <row r="201" spans="1:12" x14ac:dyDescent="0.2">
      <c r="B201" s="165" t="s">
        <v>311</v>
      </c>
      <c r="C201" s="139"/>
      <c r="D201" s="747"/>
      <c r="E201" s="59"/>
      <c r="F201" s="746"/>
      <c r="G201" s="746"/>
      <c r="H201" s="746"/>
      <c r="I201" s="746"/>
      <c r="J201" s="746"/>
      <c r="K201" s="746"/>
      <c r="L201" s="746"/>
    </row>
    <row r="202" spans="1:12" x14ac:dyDescent="0.2">
      <c r="B202" s="165" t="s">
        <v>369</v>
      </c>
      <c r="C202" s="58"/>
      <c r="D202" s="747"/>
      <c r="E202" s="749"/>
      <c r="F202" s="749"/>
      <c r="G202" s="749"/>
      <c r="H202" s="749"/>
      <c r="I202" s="749"/>
      <c r="J202" s="749"/>
      <c r="K202" s="749"/>
      <c r="L202" s="749"/>
    </row>
    <row r="203" spans="1:12" x14ac:dyDescent="0.2">
      <c r="B203" s="786" t="s">
        <v>656</v>
      </c>
      <c r="C203" s="786"/>
      <c r="D203" s="786"/>
      <c r="E203" s="786"/>
      <c r="F203" s="786"/>
      <c r="G203" s="745"/>
      <c r="H203" s="745"/>
      <c r="I203" s="123"/>
      <c r="J203" s="123"/>
      <c r="K203" s="123"/>
      <c r="L203" s="123"/>
    </row>
  </sheetData>
  <mergeCells count="229">
    <mergeCell ref="F184:F189"/>
    <mergeCell ref="C150:C156"/>
    <mergeCell ref="D150:D156"/>
    <mergeCell ref="E150:E156"/>
    <mergeCell ref="F150:F156"/>
    <mergeCell ref="C158:C165"/>
    <mergeCell ref="D158:D165"/>
    <mergeCell ref="E158:E165"/>
    <mergeCell ref="F158:F165"/>
    <mergeCell ref="C167:C174"/>
    <mergeCell ref="D167:D174"/>
    <mergeCell ref="E167:E174"/>
    <mergeCell ref="F167:F174"/>
    <mergeCell ref="C123:C130"/>
    <mergeCell ref="D123:D130"/>
    <mergeCell ref="E123:E130"/>
    <mergeCell ref="F123:F130"/>
    <mergeCell ref="C132:C139"/>
    <mergeCell ref="D132:D139"/>
    <mergeCell ref="E132:E139"/>
    <mergeCell ref="F132:F139"/>
    <mergeCell ref="C141:C148"/>
    <mergeCell ref="D141:D148"/>
    <mergeCell ref="E141:E148"/>
    <mergeCell ref="F141:F148"/>
    <mergeCell ref="C97:C104"/>
    <mergeCell ref="D97:D104"/>
    <mergeCell ref="E97:E104"/>
    <mergeCell ref="F97:F104"/>
    <mergeCell ref="C106:C113"/>
    <mergeCell ref="D106:D113"/>
    <mergeCell ref="E106:E113"/>
    <mergeCell ref="F106:F113"/>
    <mergeCell ref="C115:C121"/>
    <mergeCell ref="D115:D121"/>
    <mergeCell ref="E115:E121"/>
    <mergeCell ref="F115:F121"/>
    <mergeCell ref="C73:C79"/>
    <mergeCell ref="D73:D79"/>
    <mergeCell ref="E73:E79"/>
    <mergeCell ref="F73:F79"/>
    <mergeCell ref="C81:C87"/>
    <mergeCell ref="D81:D87"/>
    <mergeCell ref="E81:E87"/>
    <mergeCell ref="F81:F87"/>
    <mergeCell ref="C89:C95"/>
    <mergeCell ref="D89:D95"/>
    <mergeCell ref="E89:E95"/>
    <mergeCell ref="F89:F95"/>
    <mergeCell ref="C49:C55"/>
    <mergeCell ref="D49:D55"/>
    <mergeCell ref="E49:E55"/>
    <mergeCell ref="F49:F55"/>
    <mergeCell ref="C57:C63"/>
    <mergeCell ref="D57:D63"/>
    <mergeCell ref="E57:E63"/>
    <mergeCell ref="F57:F63"/>
    <mergeCell ref="C65:C71"/>
    <mergeCell ref="D65:D71"/>
    <mergeCell ref="E65:E71"/>
    <mergeCell ref="F65:F71"/>
    <mergeCell ref="C25:C31"/>
    <mergeCell ref="D25:D31"/>
    <mergeCell ref="E25:E31"/>
    <mergeCell ref="F25:F31"/>
    <mergeCell ref="C33:C39"/>
    <mergeCell ref="D33:D39"/>
    <mergeCell ref="E33:E39"/>
    <mergeCell ref="F33:F39"/>
    <mergeCell ref="C41:C47"/>
    <mergeCell ref="D41:D47"/>
    <mergeCell ref="E41:E47"/>
    <mergeCell ref="F41:F47"/>
    <mergeCell ref="C17:C23"/>
    <mergeCell ref="D17:D23"/>
    <mergeCell ref="E17:E23"/>
    <mergeCell ref="F17:F23"/>
    <mergeCell ref="C9:C15"/>
    <mergeCell ref="D9:D15"/>
    <mergeCell ref="E9:E15"/>
    <mergeCell ref="F9:F15"/>
    <mergeCell ref="E5:F5"/>
    <mergeCell ref="G49:G55"/>
    <mergeCell ref="G57:G63"/>
    <mergeCell ref="G65:G71"/>
    <mergeCell ref="G73:G79"/>
    <mergeCell ref="G81:G87"/>
    <mergeCell ref="G9:G15"/>
    <mergeCell ref="G17:G23"/>
    <mergeCell ref="G25:G31"/>
    <mergeCell ref="G33:G39"/>
    <mergeCell ref="G41:G47"/>
    <mergeCell ref="G132:G139"/>
    <mergeCell ref="G141:G148"/>
    <mergeCell ref="G150:G156"/>
    <mergeCell ref="G158:G165"/>
    <mergeCell ref="G167:G174"/>
    <mergeCell ref="G89:G95"/>
    <mergeCell ref="G97:G104"/>
    <mergeCell ref="G106:G113"/>
    <mergeCell ref="G115:G121"/>
    <mergeCell ref="G123:G130"/>
    <mergeCell ref="H49:H55"/>
    <mergeCell ref="H57:H63"/>
    <mergeCell ref="H65:H71"/>
    <mergeCell ref="H73:H79"/>
    <mergeCell ref="H81:H87"/>
    <mergeCell ref="H9:H15"/>
    <mergeCell ref="H17:H23"/>
    <mergeCell ref="H25:H31"/>
    <mergeCell ref="H33:H39"/>
    <mergeCell ref="H41:H47"/>
    <mergeCell ref="H132:H139"/>
    <mergeCell ref="H141:H148"/>
    <mergeCell ref="H150:H156"/>
    <mergeCell ref="H158:H165"/>
    <mergeCell ref="H167:H174"/>
    <mergeCell ref="H89:H95"/>
    <mergeCell ref="H97:H104"/>
    <mergeCell ref="H106:H113"/>
    <mergeCell ref="H115:H121"/>
    <mergeCell ref="H123:H130"/>
    <mergeCell ref="I49:I55"/>
    <mergeCell ref="I57:I63"/>
    <mergeCell ref="I65:I71"/>
    <mergeCell ref="I73:I79"/>
    <mergeCell ref="I81:I87"/>
    <mergeCell ref="I9:I15"/>
    <mergeCell ref="I17:I23"/>
    <mergeCell ref="I25:I31"/>
    <mergeCell ref="I33:I39"/>
    <mergeCell ref="I41:I47"/>
    <mergeCell ref="I132:I139"/>
    <mergeCell ref="I141:I148"/>
    <mergeCell ref="I150:I156"/>
    <mergeCell ref="I158:I165"/>
    <mergeCell ref="I167:I174"/>
    <mergeCell ref="I89:I95"/>
    <mergeCell ref="I97:I104"/>
    <mergeCell ref="I106:I113"/>
    <mergeCell ref="I115:I121"/>
    <mergeCell ref="I123:I130"/>
    <mergeCell ref="J49:J55"/>
    <mergeCell ref="J57:J63"/>
    <mergeCell ref="J65:J71"/>
    <mergeCell ref="J73:J79"/>
    <mergeCell ref="J81:J87"/>
    <mergeCell ref="J9:J15"/>
    <mergeCell ref="J17:J23"/>
    <mergeCell ref="J25:J31"/>
    <mergeCell ref="J33:J39"/>
    <mergeCell ref="J41:J47"/>
    <mergeCell ref="J132:J139"/>
    <mergeCell ref="J141:J148"/>
    <mergeCell ref="J150:J156"/>
    <mergeCell ref="J158:J165"/>
    <mergeCell ref="J167:J174"/>
    <mergeCell ref="J89:J95"/>
    <mergeCell ref="J97:J104"/>
    <mergeCell ref="J106:J113"/>
    <mergeCell ref="J115:J121"/>
    <mergeCell ref="J123:J130"/>
    <mergeCell ref="K49:K55"/>
    <mergeCell ref="K57:K63"/>
    <mergeCell ref="K65:K71"/>
    <mergeCell ref="K73:K79"/>
    <mergeCell ref="K81:K87"/>
    <mergeCell ref="K9:K15"/>
    <mergeCell ref="K17:K23"/>
    <mergeCell ref="K25:K31"/>
    <mergeCell ref="K33:K39"/>
    <mergeCell ref="K41:K47"/>
    <mergeCell ref="K141:K148"/>
    <mergeCell ref="K150:K156"/>
    <mergeCell ref="K158:K165"/>
    <mergeCell ref="K167:K174"/>
    <mergeCell ref="K89:K95"/>
    <mergeCell ref="K97:K104"/>
    <mergeCell ref="K106:K113"/>
    <mergeCell ref="K115:K121"/>
    <mergeCell ref="K123:K130"/>
    <mergeCell ref="J5:J6"/>
    <mergeCell ref="K5:K6"/>
    <mergeCell ref="L5:L6"/>
    <mergeCell ref="L132:L139"/>
    <mergeCell ref="L141:L148"/>
    <mergeCell ref="L150:L156"/>
    <mergeCell ref="L158:L165"/>
    <mergeCell ref="L167:L174"/>
    <mergeCell ref="L89:L95"/>
    <mergeCell ref="L97:L104"/>
    <mergeCell ref="L106:L113"/>
    <mergeCell ref="L115:L121"/>
    <mergeCell ref="L123:L130"/>
    <mergeCell ref="L49:L55"/>
    <mergeCell ref="L57:L63"/>
    <mergeCell ref="L65:L71"/>
    <mergeCell ref="L73:L79"/>
    <mergeCell ref="L81:L87"/>
    <mergeCell ref="L9:L15"/>
    <mergeCell ref="L17:L23"/>
    <mergeCell ref="L25:L31"/>
    <mergeCell ref="L33:L39"/>
    <mergeCell ref="L41:L47"/>
    <mergeCell ref="K132:K139"/>
    <mergeCell ref="L184:L189"/>
    <mergeCell ref="G184:G189"/>
    <mergeCell ref="H184:H189"/>
    <mergeCell ref="I184:I189"/>
    <mergeCell ref="J184:J189"/>
    <mergeCell ref="K184:K189"/>
    <mergeCell ref="A1:L3"/>
    <mergeCell ref="A194:E194"/>
    <mergeCell ref="B203:F203"/>
    <mergeCell ref="C176:C182"/>
    <mergeCell ref="D176:D182"/>
    <mergeCell ref="E176:E182"/>
    <mergeCell ref="F176:F182"/>
    <mergeCell ref="G176:G183"/>
    <mergeCell ref="H176:H183"/>
    <mergeCell ref="I176:I183"/>
    <mergeCell ref="J176:J183"/>
    <mergeCell ref="K176:K183"/>
    <mergeCell ref="L176:L183"/>
    <mergeCell ref="C184:C189"/>
    <mergeCell ref="D184:D189"/>
    <mergeCell ref="E184:E189"/>
    <mergeCell ref="G5:H5"/>
    <mergeCell ref="I5:I6"/>
  </mergeCells>
  <printOptions horizontalCentered="1"/>
  <pageMargins left="0.51181102362204722" right="0.51181102362204722" top="0.74803149606299213" bottom="0.78740157480314965" header="0.51181102362204722" footer="0.19685039370078741"/>
  <pageSetup paperSize="9" scale="80" orientation="portrait" r:id="rId1"/>
  <headerFooter alignWithMargins="0">
    <oddHeader xml:space="preserve">&amp;LEY- 5th Floor- Naveena Building&amp;R&amp;"Century Gothic,Regular"&amp;8FURNITURE WORKS    
</oddHeader>
    <oddFooter>&amp;C&amp;G&amp;R&amp;P of &amp;N</oddFooter>
  </headerFooter>
  <rowBreaks count="6" manualBreakCount="6">
    <brk id="31" max="11" man="1"/>
    <brk id="55" max="11" man="1"/>
    <brk id="79" max="11" man="1"/>
    <brk id="104" max="11" man="1"/>
    <brk id="130" max="11" man="1"/>
    <brk id="156" max="11"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Q104"/>
  <sheetViews>
    <sheetView showGridLines="0" topLeftCell="G1" zoomScaleNormal="100" zoomScaleSheetLayoutView="55" workbookViewId="0">
      <pane ySplit="8" topLeftCell="A70" activePane="bottomLeft" state="frozen"/>
      <selection activeCell="N4" sqref="N4:N5"/>
      <selection pane="bottomLeft" activeCell="L77" sqref="L77"/>
    </sheetView>
  </sheetViews>
  <sheetFormatPr defaultColWidth="9" defaultRowHeight="15" x14ac:dyDescent="0.25"/>
  <cols>
    <col min="1" max="1" width="4.375" style="179" customWidth="1"/>
    <col min="2" max="2" width="6.625" style="385" customWidth="1"/>
    <col min="3" max="3" width="60.75" style="178" customWidth="1"/>
    <col min="4" max="4" width="6.625" style="179" customWidth="1"/>
    <col min="5" max="5" width="8.375" style="386" customWidth="1"/>
    <col min="6" max="6" width="11.125" style="180" customWidth="1"/>
    <col min="7" max="7" width="15.125" style="180" customWidth="1"/>
    <col min="8" max="8" width="11.25" style="180" customWidth="1"/>
    <col min="9" max="9" width="14.625" style="180" customWidth="1"/>
    <col min="10" max="12" width="18.875" style="180" customWidth="1"/>
    <col min="13" max="13" width="28.25" style="180" customWidth="1"/>
    <col min="14" max="14" width="7.375" style="178" customWidth="1"/>
    <col min="15" max="16384" width="9" style="178"/>
  </cols>
  <sheetData>
    <row r="1" spans="1:17" s="168" customFormat="1" ht="18" customHeight="1" x14ac:dyDescent="0.2">
      <c r="A1" s="802" t="s">
        <v>508</v>
      </c>
      <c r="B1" s="802"/>
      <c r="C1" s="802"/>
      <c r="D1" s="802"/>
      <c r="E1" s="802"/>
      <c r="F1" s="802"/>
      <c r="G1" s="802"/>
      <c r="H1" s="802"/>
      <c r="I1" s="802"/>
      <c r="J1" s="802"/>
      <c r="K1" s="802"/>
      <c r="L1" s="802"/>
      <c r="M1" s="802"/>
    </row>
    <row r="2" spans="1:17" s="168" customFormat="1" ht="18" customHeight="1" x14ac:dyDescent="0.2">
      <c r="A2" s="802"/>
      <c r="B2" s="802"/>
      <c r="C2" s="802"/>
      <c r="D2" s="802"/>
      <c r="E2" s="802"/>
      <c r="F2" s="802"/>
      <c r="G2" s="802"/>
      <c r="H2" s="802"/>
      <c r="I2" s="802"/>
      <c r="J2" s="802"/>
      <c r="K2" s="802"/>
      <c r="L2" s="802"/>
      <c r="M2" s="802"/>
    </row>
    <row r="3" spans="1:17" s="168" customFormat="1" ht="7.5" customHeight="1" x14ac:dyDescent="0.2">
      <c r="A3" s="802"/>
      <c r="B3" s="802"/>
      <c r="C3" s="802"/>
      <c r="D3" s="802"/>
      <c r="E3" s="802"/>
      <c r="F3" s="802"/>
      <c r="G3" s="802"/>
      <c r="H3" s="802"/>
      <c r="I3" s="802"/>
      <c r="J3" s="802"/>
      <c r="K3" s="802"/>
      <c r="L3" s="802"/>
      <c r="M3" s="802"/>
    </row>
    <row r="4" spans="1:17" s="168" customFormat="1" ht="18" customHeight="1" x14ac:dyDescent="0.2">
      <c r="A4" s="802"/>
      <c r="B4" s="802"/>
      <c r="C4" s="802"/>
      <c r="D4" s="802"/>
      <c r="E4" s="802"/>
      <c r="F4" s="802"/>
      <c r="G4" s="802"/>
      <c r="H4" s="802"/>
      <c r="I4" s="802"/>
      <c r="J4" s="802"/>
      <c r="K4" s="802"/>
      <c r="L4" s="802"/>
      <c r="M4" s="802"/>
    </row>
    <row r="5" spans="1:17" s="168" customFormat="1" ht="18" customHeight="1" x14ac:dyDescent="0.2">
      <c r="A5" s="802"/>
      <c r="B5" s="802"/>
      <c r="C5" s="802"/>
      <c r="D5" s="802"/>
      <c r="E5" s="802"/>
      <c r="F5" s="802"/>
      <c r="G5" s="802"/>
      <c r="H5" s="802"/>
      <c r="I5" s="802"/>
      <c r="J5" s="802"/>
      <c r="K5" s="802"/>
      <c r="L5" s="802"/>
      <c r="M5" s="802"/>
    </row>
    <row r="6" spans="1:17" s="168" customFormat="1" ht="4.5" customHeight="1" thickBot="1" x14ac:dyDescent="0.25">
      <c r="A6" s="802"/>
      <c r="B6" s="802"/>
      <c r="C6" s="802"/>
      <c r="D6" s="802"/>
      <c r="E6" s="802"/>
      <c r="F6" s="802"/>
      <c r="G6" s="802"/>
      <c r="H6" s="802"/>
      <c r="I6" s="802"/>
      <c r="J6" s="802"/>
      <c r="K6" s="802"/>
      <c r="L6" s="802"/>
      <c r="M6" s="802"/>
    </row>
    <row r="7" spans="1:17" s="168" customFormat="1" ht="18" customHeight="1" thickBot="1" x14ac:dyDescent="0.25">
      <c r="A7" s="181"/>
      <c r="B7" s="182"/>
      <c r="D7" s="166"/>
      <c r="E7" s="183"/>
      <c r="F7" s="832" t="s">
        <v>6</v>
      </c>
      <c r="G7" s="833"/>
      <c r="H7" s="834" t="s">
        <v>7</v>
      </c>
      <c r="I7" s="835"/>
      <c r="J7" s="171" t="s">
        <v>8</v>
      </c>
      <c r="K7" s="838" t="s">
        <v>179</v>
      </c>
      <c r="L7" s="838" t="s">
        <v>180</v>
      </c>
      <c r="M7" s="838" t="s">
        <v>376</v>
      </c>
    </row>
    <row r="8" spans="1:17" s="177" customFormat="1" ht="18" customHeight="1" thickBot="1" x14ac:dyDescent="0.25">
      <c r="A8" s="836" t="s">
        <v>0</v>
      </c>
      <c r="B8" s="837"/>
      <c r="C8" s="172" t="s">
        <v>1</v>
      </c>
      <c r="D8" s="173" t="s">
        <v>2</v>
      </c>
      <c r="E8" s="174" t="s">
        <v>3</v>
      </c>
      <c r="F8" s="175" t="s">
        <v>13</v>
      </c>
      <c r="G8" s="170" t="s">
        <v>14</v>
      </c>
      <c r="H8" s="169" t="s">
        <v>13</v>
      </c>
      <c r="I8" s="170" t="s">
        <v>14</v>
      </c>
      <c r="J8" s="176" t="s">
        <v>9</v>
      </c>
      <c r="K8" s="839"/>
      <c r="L8" s="839"/>
      <c r="M8" s="839"/>
    </row>
    <row r="9" spans="1:17" ht="33.75" customHeight="1" x14ac:dyDescent="0.25">
      <c r="A9" s="184"/>
      <c r="B9" s="185"/>
      <c r="C9" s="186" t="s">
        <v>33</v>
      </c>
      <c r="D9" s="187"/>
      <c r="E9" s="188"/>
      <c r="F9" s="189"/>
      <c r="G9" s="190"/>
      <c r="H9" s="191"/>
      <c r="I9" s="190"/>
      <c r="J9" s="192"/>
      <c r="K9" s="193"/>
      <c r="L9" s="192"/>
      <c r="M9" s="192"/>
    </row>
    <row r="10" spans="1:17" s="168" customFormat="1" ht="99" customHeight="1" x14ac:dyDescent="0.2">
      <c r="A10" s="194">
        <v>1</v>
      </c>
      <c r="B10" s="195"/>
      <c r="C10" s="196" t="s">
        <v>503</v>
      </c>
      <c r="D10" s="197"/>
      <c r="E10" s="198"/>
      <c r="F10" s="199"/>
      <c r="G10" s="200"/>
      <c r="H10" s="201"/>
      <c r="I10" s="200"/>
      <c r="J10" s="202"/>
      <c r="K10" s="202"/>
      <c r="L10" s="202"/>
      <c r="M10" s="202"/>
    </row>
    <row r="11" spans="1:17" s="168" customFormat="1" ht="21.95" customHeight="1" x14ac:dyDescent="0.2">
      <c r="A11" s="203"/>
      <c r="B11" s="204">
        <f t="shared" ref="B11" si="0">A10+0.1</f>
        <v>1.1000000000000001</v>
      </c>
      <c r="C11" s="205" t="s">
        <v>77</v>
      </c>
      <c r="D11" s="206" t="str">
        <f t="shared" ref="D11:D14" si="1">IF(C11="","",IF(E11="","",IF(E11&gt;1,"Nos.","No.")))</f>
        <v>Nos.</v>
      </c>
      <c r="E11" s="207">
        <v>2</v>
      </c>
      <c r="F11" s="208"/>
      <c r="G11" s="209"/>
      <c r="H11" s="210"/>
      <c r="I11" s="209"/>
      <c r="J11" s="211"/>
      <c r="K11" s="211"/>
      <c r="L11" s="211"/>
      <c r="M11" s="211"/>
    </row>
    <row r="12" spans="1:17" s="168" customFormat="1" ht="21.95" customHeight="1" x14ac:dyDescent="0.2">
      <c r="A12" s="203"/>
      <c r="B12" s="204">
        <f t="shared" ref="B12:B13" si="2">B11+0.1</f>
        <v>1.2000000000000002</v>
      </c>
      <c r="C12" s="205" t="s">
        <v>78</v>
      </c>
      <c r="D12" s="206" t="str">
        <f t="shared" si="1"/>
        <v>Nos.</v>
      </c>
      <c r="E12" s="207">
        <v>2</v>
      </c>
      <c r="F12" s="208"/>
      <c r="G12" s="209"/>
      <c r="H12" s="210"/>
      <c r="I12" s="209"/>
      <c r="J12" s="211"/>
      <c r="K12" s="211"/>
      <c r="L12" s="211"/>
      <c r="M12" s="211"/>
    </row>
    <row r="13" spans="1:17" s="168" customFormat="1" ht="21.95" customHeight="1" x14ac:dyDescent="0.2">
      <c r="A13" s="203"/>
      <c r="B13" s="204">
        <f t="shared" si="2"/>
        <v>1.3000000000000003</v>
      </c>
      <c r="C13" s="205" t="s">
        <v>79</v>
      </c>
      <c r="D13" s="206" t="str">
        <f t="shared" si="1"/>
        <v>Nos.</v>
      </c>
      <c r="E13" s="207">
        <v>7</v>
      </c>
      <c r="F13" s="208"/>
      <c r="G13" s="209"/>
      <c r="H13" s="210"/>
      <c r="I13" s="209"/>
      <c r="J13" s="211"/>
      <c r="K13" s="211"/>
      <c r="L13" s="211"/>
      <c r="M13" s="211"/>
    </row>
    <row r="14" spans="1:17" s="168" customFormat="1" ht="21.95" customHeight="1" x14ac:dyDescent="0.2">
      <c r="A14" s="203"/>
      <c r="B14" s="204">
        <f>B13+0.1</f>
        <v>1.4000000000000004</v>
      </c>
      <c r="C14" s="205" t="s">
        <v>80</v>
      </c>
      <c r="D14" s="206" t="str">
        <f t="shared" si="1"/>
        <v>No.</v>
      </c>
      <c r="E14" s="207">
        <v>1</v>
      </c>
      <c r="F14" s="208"/>
      <c r="G14" s="209"/>
      <c r="H14" s="210"/>
      <c r="I14" s="209"/>
      <c r="J14" s="211"/>
      <c r="K14" s="211"/>
      <c r="L14" s="211"/>
      <c r="M14" s="211"/>
    </row>
    <row r="15" spans="1:17" ht="60" x14ac:dyDescent="0.25">
      <c r="A15" s="194">
        <f>A10+1</f>
        <v>2</v>
      </c>
      <c r="B15" s="195"/>
      <c r="C15" s="196" t="s">
        <v>504</v>
      </c>
      <c r="D15" s="212"/>
      <c r="E15" s="213"/>
      <c r="F15" s="214"/>
      <c r="G15" s="215"/>
      <c r="H15" s="216"/>
      <c r="I15" s="215"/>
      <c r="J15" s="193"/>
      <c r="K15" s="193"/>
      <c r="L15" s="193"/>
      <c r="M15" s="193"/>
      <c r="N15" s="831"/>
      <c r="Q15" s="168"/>
    </row>
    <row r="16" spans="1:17" s="168" customFormat="1" ht="21.95" customHeight="1" x14ac:dyDescent="0.2">
      <c r="A16" s="217"/>
      <c r="B16" s="204">
        <f>A15+0.1</f>
        <v>2.1</v>
      </c>
      <c r="C16" s="218" t="s">
        <v>12</v>
      </c>
      <c r="D16" s="197"/>
      <c r="E16" s="198"/>
      <c r="F16" s="199"/>
      <c r="G16" s="200"/>
      <c r="H16" s="201"/>
      <c r="I16" s="200"/>
      <c r="J16" s="202"/>
      <c r="K16" s="202"/>
      <c r="L16" s="202"/>
      <c r="M16" s="202"/>
      <c r="N16" s="831"/>
    </row>
    <row r="17" spans="1:14" s="168" customFormat="1" ht="21.95" customHeight="1" x14ac:dyDescent="0.2">
      <c r="A17" s="217"/>
      <c r="B17" s="204" t="s">
        <v>19</v>
      </c>
      <c r="C17" s="205" t="s">
        <v>41</v>
      </c>
      <c r="D17" s="206" t="str">
        <f>IF(C17="","",IF(E17="","",IF(E17&gt;1,"Nos.","No.")))</f>
        <v>Nos.</v>
      </c>
      <c r="E17" s="219">
        <f>8*4</f>
        <v>32</v>
      </c>
      <c r="F17" s="208"/>
      <c r="G17" s="209"/>
      <c r="H17" s="210"/>
      <c r="I17" s="209"/>
      <c r="J17" s="211"/>
      <c r="K17" s="211"/>
      <c r="L17" s="211"/>
      <c r="M17" s="211"/>
      <c r="N17" s="183"/>
    </row>
    <row r="18" spans="1:14" s="168" customFormat="1" ht="21.95" customHeight="1" x14ac:dyDescent="0.2">
      <c r="A18" s="217"/>
      <c r="B18" s="204">
        <f>B16+0.1</f>
        <v>2.2000000000000002</v>
      </c>
      <c r="C18" s="220" t="s">
        <v>11</v>
      </c>
      <c r="D18" s="221"/>
      <c r="E18" s="222"/>
      <c r="F18" s="223"/>
      <c r="G18" s="224"/>
      <c r="H18" s="225"/>
      <c r="I18" s="224"/>
      <c r="J18" s="226"/>
      <c r="K18" s="226"/>
      <c r="L18" s="226"/>
      <c r="M18" s="226"/>
    </row>
    <row r="19" spans="1:14" s="168" customFormat="1" ht="21.95" customHeight="1" x14ac:dyDescent="0.2">
      <c r="A19" s="217"/>
      <c r="B19" s="204" t="s">
        <v>19</v>
      </c>
      <c r="C19" s="205" t="str">
        <f>C17</f>
        <v xml:space="preserve">25mm dia </v>
      </c>
      <c r="D19" s="206" t="str">
        <f>IF(C19="","",IF(E19="","",IF(E19&gt;1,"Nos.","No.")))</f>
        <v>Nos.</v>
      </c>
      <c r="E19" s="219">
        <f>E17/4</f>
        <v>8</v>
      </c>
      <c r="F19" s="208"/>
      <c r="G19" s="209"/>
      <c r="H19" s="210"/>
      <c r="I19" s="209"/>
      <c r="J19" s="211"/>
      <c r="K19" s="211"/>
      <c r="L19" s="211"/>
      <c r="M19" s="211"/>
    </row>
    <row r="20" spans="1:14" s="168" customFormat="1" ht="21.95" customHeight="1" x14ac:dyDescent="0.2">
      <c r="A20" s="217"/>
      <c r="B20" s="204">
        <f>B18+0.1</f>
        <v>2.3000000000000003</v>
      </c>
      <c r="C20" s="218" t="s">
        <v>10</v>
      </c>
      <c r="D20" s="197"/>
      <c r="E20" s="198"/>
      <c r="F20" s="199"/>
      <c r="G20" s="200"/>
      <c r="H20" s="201"/>
      <c r="I20" s="200"/>
      <c r="J20" s="202"/>
      <c r="K20" s="202"/>
      <c r="L20" s="202"/>
      <c r="M20" s="202"/>
    </row>
    <row r="21" spans="1:14" s="168" customFormat="1" ht="21.95" customHeight="1" x14ac:dyDescent="0.2">
      <c r="A21" s="217"/>
      <c r="B21" s="204" t="s">
        <v>19</v>
      </c>
      <c r="C21" s="205" t="str">
        <f>C19</f>
        <v xml:space="preserve">25mm dia </v>
      </c>
      <c r="D21" s="206" t="str">
        <f>IF(C21="","",IF(E21="","",IF(E21&gt;1,"Nos.","No.")))</f>
        <v>Nos.</v>
      </c>
      <c r="E21" s="219">
        <f>E19</f>
        <v>8</v>
      </c>
      <c r="F21" s="208"/>
      <c r="G21" s="209"/>
      <c r="H21" s="210"/>
      <c r="I21" s="209"/>
      <c r="J21" s="211"/>
      <c r="K21" s="211"/>
      <c r="L21" s="211"/>
      <c r="M21" s="211"/>
    </row>
    <row r="22" spans="1:14" s="237" customFormat="1" ht="21.95" customHeight="1" x14ac:dyDescent="0.2">
      <c r="A22" s="227"/>
      <c r="B22" s="228">
        <f>B20+0.1</f>
        <v>2.4000000000000004</v>
      </c>
      <c r="C22" s="229" t="s">
        <v>42</v>
      </c>
      <c r="D22" s="230" t="str">
        <f>IF(C22="","",IF(E22="","",IF(E22&gt;1,"Nos.","No.")))</f>
        <v>Nos.</v>
      </c>
      <c r="E22" s="231">
        <f>SUM(E21:E21)*2</f>
        <v>16</v>
      </c>
      <c r="F22" s="232"/>
      <c r="G22" s="233"/>
      <c r="H22" s="234"/>
      <c r="I22" s="235"/>
      <c r="J22" s="236"/>
      <c r="K22" s="236"/>
      <c r="L22" s="236"/>
      <c r="M22" s="236"/>
    </row>
    <row r="23" spans="1:14" s="237" customFormat="1" ht="30" x14ac:dyDescent="0.2">
      <c r="A23" s="227"/>
      <c r="B23" s="228">
        <f>B22+0.1</f>
        <v>2.5000000000000004</v>
      </c>
      <c r="C23" s="238" t="s">
        <v>43</v>
      </c>
      <c r="D23" s="239" t="str">
        <f>IF(C23="","",IF(E23="","",IF(E23&gt;1,"Nos.","No.")))</f>
        <v>Nos.</v>
      </c>
      <c r="E23" s="240">
        <f>E22</f>
        <v>16</v>
      </c>
      <c r="F23" s="232"/>
      <c r="G23" s="233"/>
      <c r="H23" s="234"/>
      <c r="I23" s="233"/>
      <c r="J23" s="241"/>
      <c r="K23" s="241"/>
      <c r="L23" s="241"/>
      <c r="M23" s="241"/>
    </row>
    <row r="24" spans="1:14" s="168" customFormat="1" ht="21.95" customHeight="1" x14ac:dyDescent="0.2">
      <c r="A24" s="242"/>
      <c r="B24" s="204">
        <f>B23+0.1</f>
        <v>2.6000000000000005</v>
      </c>
      <c r="C24" s="220" t="s">
        <v>24</v>
      </c>
      <c r="D24" s="243"/>
      <c r="E24" s="222"/>
      <c r="F24" s="223"/>
      <c r="G24" s="224"/>
      <c r="H24" s="225"/>
      <c r="I24" s="224"/>
      <c r="J24" s="226"/>
      <c r="K24" s="226"/>
      <c r="L24" s="226"/>
      <c r="M24" s="226"/>
    </row>
    <row r="25" spans="1:14" s="168" customFormat="1" ht="21.95" customHeight="1" x14ac:dyDescent="0.2">
      <c r="A25" s="217"/>
      <c r="B25" s="204" t="s">
        <v>19</v>
      </c>
      <c r="C25" s="205" t="s">
        <v>41</v>
      </c>
      <c r="D25" s="206" t="str">
        <f>IF(C25="","",IF(E25="","",IF(E25&gt;1,"Nos.","No.")))</f>
        <v>Nos.</v>
      </c>
      <c r="E25" s="207">
        <f>SUM(E21:E21)</f>
        <v>8</v>
      </c>
      <c r="F25" s="208"/>
      <c r="G25" s="209"/>
      <c r="H25" s="210"/>
      <c r="I25" s="209"/>
      <c r="J25" s="211"/>
      <c r="K25" s="211"/>
      <c r="L25" s="211"/>
      <c r="M25" s="211"/>
    </row>
    <row r="26" spans="1:14" s="168" customFormat="1" ht="21.95" customHeight="1" x14ac:dyDescent="0.2">
      <c r="A26" s="217"/>
      <c r="B26" s="204">
        <f>B24+0.1</f>
        <v>2.7000000000000006</v>
      </c>
      <c r="C26" s="244" t="s">
        <v>505</v>
      </c>
      <c r="D26" s="221"/>
      <c r="E26" s="198"/>
      <c r="F26" s="223"/>
      <c r="G26" s="224"/>
      <c r="H26" s="225"/>
      <c r="I26" s="224"/>
      <c r="J26" s="226"/>
      <c r="K26" s="226"/>
      <c r="L26" s="226"/>
      <c r="M26" s="226"/>
    </row>
    <row r="27" spans="1:14" s="168" customFormat="1" ht="21.95" customHeight="1" x14ac:dyDescent="0.2">
      <c r="A27" s="217"/>
      <c r="B27" s="204" t="s">
        <v>19</v>
      </c>
      <c r="C27" s="205" t="s">
        <v>41</v>
      </c>
      <c r="D27" s="206" t="s">
        <v>5</v>
      </c>
      <c r="E27" s="219">
        <f>E30*2</f>
        <v>8</v>
      </c>
      <c r="F27" s="208"/>
      <c r="G27" s="209"/>
      <c r="H27" s="210"/>
      <c r="I27" s="209"/>
      <c r="J27" s="211"/>
      <c r="K27" s="211"/>
      <c r="L27" s="211"/>
      <c r="M27" s="211"/>
    </row>
    <row r="28" spans="1:14" s="168" customFormat="1" ht="30.75" customHeight="1" x14ac:dyDescent="0.2">
      <c r="A28" s="242"/>
      <c r="B28" s="245">
        <v>2.9</v>
      </c>
      <c r="C28" s="246" t="s">
        <v>44</v>
      </c>
      <c r="D28" s="247" t="str">
        <f>IF(C28="","",IF(E28="","",IF(E28&gt;1,"Nos.","No.")))</f>
        <v>Nos.</v>
      </c>
      <c r="E28" s="248">
        <v>12</v>
      </c>
      <c r="F28" s="249"/>
      <c r="G28" s="250"/>
      <c r="H28" s="251"/>
      <c r="I28" s="250"/>
      <c r="J28" s="252"/>
      <c r="K28" s="252"/>
      <c r="L28" s="252"/>
      <c r="M28" s="252"/>
    </row>
    <row r="29" spans="1:14" ht="70.150000000000006" customHeight="1" x14ac:dyDescent="0.25">
      <c r="A29" s="194">
        <f>A15+1</f>
        <v>3</v>
      </c>
      <c r="B29" s="195"/>
      <c r="C29" s="196" t="s">
        <v>506</v>
      </c>
      <c r="D29" s="212"/>
      <c r="E29" s="213"/>
      <c r="F29" s="214"/>
      <c r="G29" s="215"/>
      <c r="H29" s="216"/>
      <c r="I29" s="215"/>
      <c r="J29" s="193"/>
      <c r="K29" s="193"/>
      <c r="L29" s="193"/>
      <c r="M29" s="193"/>
    </row>
    <row r="30" spans="1:14" s="168" customFormat="1" ht="21.95" customHeight="1" x14ac:dyDescent="0.2">
      <c r="A30" s="217"/>
      <c r="B30" s="204">
        <f>A29+0.1</f>
        <v>3.1</v>
      </c>
      <c r="C30" s="205" t="s">
        <v>41</v>
      </c>
      <c r="D30" s="206" t="s">
        <v>5</v>
      </c>
      <c r="E30" s="219">
        <v>4</v>
      </c>
      <c r="F30" s="208"/>
      <c r="G30" s="209"/>
      <c r="H30" s="210"/>
      <c r="I30" s="209"/>
      <c r="J30" s="211"/>
      <c r="K30" s="211"/>
      <c r="L30" s="211"/>
      <c r="M30" s="211"/>
    </row>
    <row r="31" spans="1:14" s="168" customFormat="1" ht="42" customHeight="1" x14ac:dyDescent="0.2">
      <c r="A31" s="194">
        <f>A29+1</f>
        <v>4</v>
      </c>
      <c r="B31" s="204"/>
      <c r="C31" s="196" t="s">
        <v>72</v>
      </c>
      <c r="D31" s="197"/>
      <c r="E31" s="198"/>
      <c r="F31" s="199"/>
      <c r="G31" s="200"/>
      <c r="H31" s="201"/>
      <c r="I31" s="200"/>
      <c r="J31" s="202"/>
      <c r="K31" s="202"/>
      <c r="L31" s="202"/>
      <c r="M31" s="202"/>
    </row>
    <row r="32" spans="1:14" s="168" customFormat="1" ht="21.95" customHeight="1" x14ac:dyDescent="0.2">
      <c r="A32" s="217"/>
      <c r="B32" s="204" t="s">
        <v>19</v>
      </c>
      <c r="C32" s="253" t="s">
        <v>75</v>
      </c>
      <c r="D32" s="206" t="s">
        <v>60</v>
      </c>
      <c r="E32" s="207">
        <v>2</v>
      </c>
      <c r="F32" s="208"/>
      <c r="G32" s="209"/>
      <c r="H32" s="210"/>
      <c r="I32" s="209"/>
      <c r="J32" s="211"/>
      <c r="K32" s="211"/>
      <c r="L32" s="211"/>
      <c r="M32" s="211"/>
    </row>
    <row r="33" spans="1:13" s="168" customFormat="1" ht="21.95" customHeight="1" x14ac:dyDescent="0.2">
      <c r="A33" s="217"/>
      <c r="B33" s="204" t="s">
        <v>20</v>
      </c>
      <c r="C33" s="205" t="s">
        <v>73</v>
      </c>
      <c r="D33" s="206" t="s">
        <v>5</v>
      </c>
      <c r="E33" s="207">
        <v>2</v>
      </c>
      <c r="F33" s="208"/>
      <c r="G33" s="209"/>
      <c r="H33" s="210"/>
      <c r="I33" s="209"/>
      <c r="J33" s="211"/>
      <c r="K33" s="211"/>
      <c r="L33" s="211"/>
      <c r="M33" s="211"/>
    </row>
    <row r="34" spans="1:13" s="168" customFormat="1" ht="21.95" customHeight="1" x14ac:dyDescent="0.2">
      <c r="A34" s="217"/>
      <c r="B34" s="254" t="s">
        <v>64</v>
      </c>
      <c r="C34" s="255" t="s">
        <v>74</v>
      </c>
      <c r="D34" s="197" t="s">
        <v>5</v>
      </c>
      <c r="E34" s="222">
        <v>7</v>
      </c>
      <c r="F34" s="249"/>
      <c r="G34" s="250"/>
      <c r="H34" s="251"/>
      <c r="I34" s="250"/>
      <c r="J34" s="252"/>
      <c r="K34" s="252"/>
      <c r="L34" s="252"/>
      <c r="M34" s="252"/>
    </row>
    <row r="35" spans="1:13" ht="97.15" customHeight="1" x14ac:dyDescent="0.25">
      <c r="A35" s="256">
        <f>A31+1</f>
        <v>5</v>
      </c>
      <c r="B35" s="257"/>
      <c r="C35" s="196" t="s">
        <v>22</v>
      </c>
      <c r="D35" s="258"/>
      <c r="E35" s="259"/>
      <c r="F35" s="214"/>
      <c r="G35" s="215"/>
      <c r="H35" s="216"/>
      <c r="I35" s="215"/>
      <c r="J35" s="193"/>
      <c r="K35" s="193"/>
      <c r="L35" s="193"/>
      <c r="M35" s="193"/>
    </row>
    <row r="36" spans="1:13" s="168" customFormat="1" ht="21.95" customHeight="1" x14ac:dyDescent="0.2">
      <c r="A36" s="217"/>
      <c r="B36" s="204">
        <f>A35+0.1</f>
        <v>5.0999999999999996</v>
      </c>
      <c r="C36" s="205" t="s">
        <v>46</v>
      </c>
      <c r="D36" s="206" t="s">
        <v>53</v>
      </c>
      <c r="E36" s="207">
        <v>85</v>
      </c>
      <c r="F36" s="260"/>
      <c r="G36" s="261"/>
      <c r="H36" s="262"/>
      <c r="I36" s="261"/>
      <c r="J36" s="211"/>
      <c r="K36" s="211"/>
      <c r="L36" s="211"/>
      <c r="M36" s="211"/>
    </row>
    <row r="37" spans="1:13" s="168" customFormat="1" ht="21.95" customHeight="1" x14ac:dyDescent="0.2">
      <c r="A37" s="217"/>
      <c r="B37" s="204">
        <f>B36+0.1</f>
        <v>5.1999999999999993</v>
      </c>
      <c r="C37" s="205" t="s">
        <v>47</v>
      </c>
      <c r="D37" s="206" t="s">
        <v>53</v>
      </c>
      <c r="E37" s="207">
        <v>20</v>
      </c>
      <c r="F37" s="260"/>
      <c r="G37" s="261"/>
      <c r="H37" s="262"/>
      <c r="I37" s="261"/>
      <c r="J37" s="211"/>
      <c r="K37" s="211"/>
      <c r="L37" s="211"/>
      <c r="M37" s="211"/>
    </row>
    <row r="38" spans="1:13" s="168" customFormat="1" ht="21.95" customHeight="1" x14ac:dyDescent="0.2">
      <c r="A38" s="217"/>
      <c r="B38" s="204">
        <f t="shared" ref="B38:B40" si="3">B37+0.1</f>
        <v>5.2999999999999989</v>
      </c>
      <c r="C38" s="205" t="s">
        <v>48</v>
      </c>
      <c r="D38" s="206" t="s">
        <v>53</v>
      </c>
      <c r="E38" s="207">
        <v>15</v>
      </c>
      <c r="F38" s="260"/>
      <c r="G38" s="261"/>
      <c r="H38" s="262"/>
      <c r="I38" s="261"/>
      <c r="J38" s="211"/>
      <c r="K38" s="211"/>
      <c r="L38" s="211"/>
      <c r="M38" s="211"/>
    </row>
    <row r="39" spans="1:13" s="168" customFormat="1" ht="21.95" customHeight="1" x14ac:dyDescent="0.2">
      <c r="A39" s="217"/>
      <c r="B39" s="204">
        <f t="shared" si="3"/>
        <v>5.3999999999999986</v>
      </c>
      <c r="C39" s="263" t="s">
        <v>45</v>
      </c>
      <c r="D39" s="206" t="s">
        <v>53</v>
      </c>
      <c r="E39" s="248">
        <v>20</v>
      </c>
      <c r="F39" s="264"/>
      <c r="G39" s="265"/>
      <c r="H39" s="266"/>
      <c r="I39" s="265"/>
      <c r="J39" s="252"/>
      <c r="K39" s="252"/>
      <c r="L39" s="252"/>
      <c r="M39" s="252"/>
    </row>
    <row r="40" spans="1:13" s="168" customFormat="1" ht="21.95" customHeight="1" x14ac:dyDescent="0.2">
      <c r="A40" s="217"/>
      <c r="B40" s="204">
        <f t="shared" si="3"/>
        <v>5.4999999999999982</v>
      </c>
      <c r="C40" s="263" t="s">
        <v>49</v>
      </c>
      <c r="D40" s="206" t="s">
        <v>53</v>
      </c>
      <c r="E40" s="248">
        <v>15</v>
      </c>
      <c r="F40" s="264"/>
      <c r="G40" s="265"/>
      <c r="H40" s="266"/>
      <c r="I40" s="265"/>
      <c r="J40" s="252"/>
      <c r="K40" s="252"/>
      <c r="L40" s="252"/>
      <c r="M40" s="252"/>
    </row>
    <row r="41" spans="1:13" s="168" customFormat="1" ht="21.95" customHeight="1" x14ac:dyDescent="0.2">
      <c r="A41" s="217"/>
      <c r="B41" s="228">
        <f>B40+0.1</f>
        <v>5.5999999999999979</v>
      </c>
      <c r="C41" s="267" t="s">
        <v>50</v>
      </c>
      <c r="D41" s="230" t="s">
        <v>53</v>
      </c>
      <c r="E41" s="268">
        <v>5</v>
      </c>
      <c r="F41" s="269"/>
      <c r="G41" s="270" t="s">
        <v>81</v>
      </c>
      <c r="H41" s="271"/>
      <c r="I41" s="270" t="s">
        <v>81</v>
      </c>
      <c r="J41" s="272" t="s">
        <v>81</v>
      </c>
      <c r="K41" s="272"/>
      <c r="L41" s="272"/>
      <c r="M41" s="272"/>
    </row>
    <row r="42" spans="1:13" s="168" customFormat="1" ht="21.95" customHeight="1" x14ac:dyDescent="0.2">
      <c r="A42" s="217"/>
      <c r="B42" s="228">
        <f>B41+0.1</f>
        <v>5.6999999999999975</v>
      </c>
      <c r="C42" s="273" t="s">
        <v>51</v>
      </c>
      <c r="D42" s="230" t="s">
        <v>53</v>
      </c>
      <c r="E42" s="240">
        <v>5</v>
      </c>
      <c r="F42" s="274"/>
      <c r="G42" s="270" t="s">
        <v>81</v>
      </c>
      <c r="H42" s="271"/>
      <c r="I42" s="270" t="s">
        <v>81</v>
      </c>
      <c r="J42" s="272" t="s">
        <v>81</v>
      </c>
      <c r="K42" s="272"/>
      <c r="L42" s="272"/>
      <c r="M42" s="272"/>
    </row>
    <row r="43" spans="1:13" ht="60" x14ac:dyDescent="0.25">
      <c r="A43" s="256">
        <f>A35+1</f>
        <v>6</v>
      </c>
      <c r="B43" s="257"/>
      <c r="C43" s="196" t="s">
        <v>71</v>
      </c>
      <c r="D43" s="212"/>
      <c r="E43" s="213"/>
      <c r="F43" s="214"/>
      <c r="G43" s="215"/>
      <c r="H43" s="216"/>
      <c r="I43" s="215"/>
      <c r="J43" s="193"/>
      <c r="K43" s="193"/>
      <c r="L43" s="193"/>
      <c r="M43" s="193"/>
    </row>
    <row r="44" spans="1:13" s="168" customFormat="1" ht="21.95" customHeight="1" thickBot="1" x14ac:dyDescent="0.25">
      <c r="A44" s="275"/>
      <c r="B44" s="276">
        <f>A43+0.1</f>
        <v>6.1</v>
      </c>
      <c r="C44" s="277" t="str">
        <f>C36</f>
        <v>25mm dia</v>
      </c>
      <c r="D44" s="278" t="s">
        <v>53</v>
      </c>
      <c r="E44" s="279">
        <f>E36</f>
        <v>85</v>
      </c>
      <c r="F44" s="280"/>
      <c r="G44" s="281"/>
      <c r="H44" s="282"/>
      <c r="I44" s="281"/>
      <c r="J44" s="283"/>
      <c r="K44" s="283"/>
      <c r="L44" s="283"/>
      <c r="M44" s="283"/>
    </row>
    <row r="45" spans="1:13" s="168" customFormat="1" ht="21.95" customHeight="1" x14ac:dyDescent="0.2">
      <c r="A45" s="284"/>
      <c r="B45" s="285">
        <f>B44+0.1</f>
        <v>6.1999999999999993</v>
      </c>
      <c r="C45" s="286" t="str">
        <f>C37</f>
        <v>32mm dia</v>
      </c>
      <c r="D45" s="287" t="s">
        <v>53</v>
      </c>
      <c r="E45" s="288">
        <f>E37</f>
        <v>20</v>
      </c>
      <c r="F45" s="289"/>
      <c r="G45" s="290"/>
      <c r="H45" s="291"/>
      <c r="I45" s="290"/>
      <c r="J45" s="292"/>
      <c r="K45" s="292"/>
      <c r="L45" s="292"/>
      <c r="M45" s="292"/>
    </row>
    <row r="46" spans="1:13" s="168" customFormat="1" ht="21.95" customHeight="1" x14ac:dyDescent="0.2">
      <c r="A46" s="217"/>
      <c r="B46" s="204">
        <f t="shared" ref="B46:B48" si="4">B45+0.1</f>
        <v>6.2999999999999989</v>
      </c>
      <c r="C46" s="263" t="str">
        <f>C38</f>
        <v>40mm dia</v>
      </c>
      <c r="D46" s="247" t="s">
        <v>53</v>
      </c>
      <c r="E46" s="248">
        <f>E38</f>
        <v>15</v>
      </c>
      <c r="F46" s="264"/>
      <c r="G46" s="265"/>
      <c r="H46" s="266"/>
      <c r="I46" s="265"/>
      <c r="J46" s="252"/>
      <c r="K46" s="252"/>
      <c r="L46" s="252"/>
      <c r="M46" s="252"/>
    </row>
    <row r="47" spans="1:13" s="168" customFormat="1" ht="21.95" customHeight="1" x14ac:dyDescent="0.2">
      <c r="A47" s="217"/>
      <c r="B47" s="204">
        <f t="shared" si="4"/>
        <v>6.3999999999999986</v>
      </c>
      <c r="C47" s="205" t="str">
        <f>C39</f>
        <v>50mm dia</v>
      </c>
      <c r="D47" s="206" t="s">
        <v>53</v>
      </c>
      <c r="E47" s="207">
        <f>E39</f>
        <v>20</v>
      </c>
      <c r="F47" s="260"/>
      <c r="G47" s="261"/>
      <c r="H47" s="262"/>
      <c r="I47" s="261"/>
      <c r="J47" s="211"/>
      <c r="K47" s="211"/>
      <c r="L47" s="211"/>
      <c r="M47" s="211"/>
    </row>
    <row r="48" spans="1:13" s="168" customFormat="1" ht="21.95" customHeight="1" x14ac:dyDescent="0.2">
      <c r="A48" s="217"/>
      <c r="B48" s="204">
        <f t="shared" si="4"/>
        <v>6.4999999999999982</v>
      </c>
      <c r="C48" s="263" t="str">
        <f>C40</f>
        <v>65mm dia</v>
      </c>
      <c r="D48" s="206" t="s">
        <v>53</v>
      </c>
      <c r="E48" s="207">
        <f>E40</f>
        <v>15</v>
      </c>
      <c r="F48" s="264"/>
      <c r="G48" s="265"/>
      <c r="H48" s="266"/>
      <c r="I48" s="265"/>
      <c r="J48" s="252"/>
      <c r="K48" s="252"/>
      <c r="L48" s="252"/>
      <c r="M48" s="252"/>
    </row>
    <row r="49" spans="1:13" s="168" customFormat="1" ht="21.95" customHeight="1" x14ac:dyDescent="0.2">
      <c r="A49" s="217"/>
      <c r="B49" s="228">
        <f>B48+0.1</f>
        <v>6.5999999999999979</v>
      </c>
      <c r="C49" s="267" t="s">
        <v>50</v>
      </c>
      <c r="D49" s="230" t="s">
        <v>53</v>
      </c>
      <c r="E49" s="268">
        <v>5</v>
      </c>
      <c r="F49" s="269"/>
      <c r="G49" s="270" t="s">
        <v>81</v>
      </c>
      <c r="H49" s="271"/>
      <c r="I49" s="270" t="s">
        <v>81</v>
      </c>
      <c r="J49" s="272" t="s">
        <v>81</v>
      </c>
      <c r="K49" s="272"/>
      <c r="L49" s="272"/>
      <c r="M49" s="272"/>
    </row>
    <row r="50" spans="1:13" s="168" customFormat="1" ht="21.95" customHeight="1" x14ac:dyDescent="0.2">
      <c r="A50" s="217"/>
      <c r="B50" s="228">
        <f>B49+0.1</f>
        <v>6.6999999999999975</v>
      </c>
      <c r="C50" s="273" t="s">
        <v>51</v>
      </c>
      <c r="D50" s="230" t="s">
        <v>53</v>
      </c>
      <c r="E50" s="240">
        <v>5</v>
      </c>
      <c r="F50" s="274"/>
      <c r="G50" s="270" t="s">
        <v>81</v>
      </c>
      <c r="H50" s="271"/>
      <c r="I50" s="270" t="s">
        <v>81</v>
      </c>
      <c r="J50" s="272" t="s">
        <v>81</v>
      </c>
      <c r="K50" s="272"/>
      <c r="L50" s="272"/>
      <c r="M50" s="272"/>
    </row>
    <row r="51" spans="1:13" s="168" customFormat="1" ht="94.9" customHeight="1" x14ac:dyDescent="0.25">
      <c r="A51" s="293">
        <f>A43+1</f>
        <v>7</v>
      </c>
      <c r="B51" s="294"/>
      <c r="C51" s="295" t="s">
        <v>82</v>
      </c>
      <c r="D51" s="296" t="s">
        <v>54</v>
      </c>
      <c r="E51" s="297">
        <v>170</v>
      </c>
      <c r="F51" s="298"/>
      <c r="G51" s="299"/>
      <c r="H51" s="300"/>
      <c r="I51" s="299"/>
      <c r="J51" s="301"/>
      <c r="K51" s="301"/>
      <c r="L51" s="301"/>
      <c r="M51" s="301"/>
    </row>
    <row r="52" spans="1:13" ht="44.45" customHeight="1" x14ac:dyDescent="0.25">
      <c r="A52" s="293">
        <f>A51+1</f>
        <v>8</v>
      </c>
      <c r="B52" s="294"/>
      <c r="C52" s="302" t="s">
        <v>55</v>
      </c>
      <c r="D52" s="296" t="s">
        <v>54</v>
      </c>
      <c r="E52" s="303">
        <v>45</v>
      </c>
      <c r="F52" s="304"/>
      <c r="G52" s="305"/>
      <c r="H52" s="306"/>
      <c r="I52" s="305"/>
      <c r="J52" s="307"/>
      <c r="K52" s="307"/>
      <c r="L52" s="307"/>
      <c r="M52" s="307"/>
    </row>
    <row r="53" spans="1:13" ht="70.900000000000006" customHeight="1" x14ac:dyDescent="0.25">
      <c r="A53" s="293">
        <f>A52+1</f>
        <v>9</v>
      </c>
      <c r="B53" s="308"/>
      <c r="C53" s="309" t="s">
        <v>83</v>
      </c>
      <c r="D53" s="296" t="s">
        <v>54</v>
      </c>
      <c r="E53" s="310">
        <v>10</v>
      </c>
      <c r="F53" s="298"/>
      <c r="G53" s="299"/>
      <c r="H53" s="300"/>
      <c r="I53" s="299"/>
      <c r="J53" s="301"/>
      <c r="K53" s="301"/>
      <c r="L53" s="301"/>
      <c r="M53" s="301"/>
    </row>
    <row r="54" spans="1:13" s="168" customFormat="1" ht="56.45" customHeight="1" x14ac:dyDescent="0.25">
      <c r="A54" s="293">
        <f>A53+1</f>
        <v>10</v>
      </c>
      <c r="B54" s="294"/>
      <c r="C54" s="196" t="s">
        <v>15</v>
      </c>
      <c r="D54" s="212"/>
      <c r="E54" s="213"/>
      <c r="F54" s="311"/>
      <c r="G54" s="312"/>
      <c r="H54" s="313"/>
      <c r="I54" s="312"/>
      <c r="J54" s="193"/>
      <c r="K54" s="193"/>
      <c r="L54" s="193"/>
      <c r="M54" s="193"/>
    </row>
    <row r="55" spans="1:13" s="168" customFormat="1" ht="21.95" customHeight="1" x14ac:dyDescent="0.2">
      <c r="A55" s="314"/>
      <c r="B55" s="315">
        <f>A54+0.1</f>
        <v>10.1</v>
      </c>
      <c r="C55" s="316" t="s">
        <v>67</v>
      </c>
      <c r="D55" s="317" t="s">
        <v>5</v>
      </c>
      <c r="E55" s="207">
        <v>1</v>
      </c>
      <c r="F55" s="260"/>
      <c r="G55" s="261"/>
      <c r="H55" s="262"/>
      <c r="I55" s="261"/>
      <c r="J55" s="211"/>
      <c r="K55" s="211"/>
      <c r="L55" s="211"/>
      <c r="M55" s="211"/>
    </row>
    <row r="56" spans="1:13" ht="75" x14ac:dyDescent="0.25">
      <c r="A56" s="318">
        <f>A54+1</f>
        <v>11</v>
      </c>
      <c r="B56" s="319"/>
      <c r="C56" s="320" t="s">
        <v>16</v>
      </c>
      <c r="D56" s="212"/>
      <c r="E56" s="213"/>
      <c r="F56" s="311"/>
      <c r="G56" s="312"/>
      <c r="H56" s="313"/>
      <c r="I56" s="312"/>
      <c r="J56" s="193"/>
      <c r="K56" s="193"/>
      <c r="L56" s="193"/>
      <c r="M56" s="193"/>
    </row>
    <row r="57" spans="1:13" s="168" customFormat="1" ht="21.95" customHeight="1" x14ac:dyDescent="0.2">
      <c r="A57" s="217"/>
      <c r="B57" s="315">
        <f>A56+0.1</f>
        <v>11.1</v>
      </c>
      <c r="C57" s="321" t="s">
        <v>38</v>
      </c>
      <c r="D57" s="322"/>
      <c r="E57" s="323"/>
      <c r="F57" s="324"/>
      <c r="G57" s="325"/>
      <c r="H57" s="326"/>
      <c r="I57" s="325"/>
      <c r="J57" s="202"/>
      <c r="K57" s="202"/>
      <c r="L57" s="202"/>
      <c r="M57" s="202"/>
    </row>
    <row r="58" spans="1:13" s="168" customFormat="1" ht="21.95" customHeight="1" x14ac:dyDescent="0.2">
      <c r="A58" s="217"/>
      <c r="B58" s="315" t="s">
        <v>20</v>
      </c>
      <c r="C58" s="316" t="s">
        <v>62</v>
      </c>
      <c r="D58" s="317" t="s">
        <v>5</v>
      </c>
      <c r="E58" s="207">
        <v>36</v>
      </c>
      <c r="F58" s="260"/>
      <c r="G58" s="261"/>
      <c r="H58" s="262"/>
      <c r="I58" s="261"/>
      <c r="J58" s="211"/>
      <c r="K58" s="211"/>
      <c r="L58" s="211"/>
      <c r="M58" s="211"/>
    </row>
    <row r="59" spans="1:13" s="168" customFormat="1" ht="21.95" customHeight="1" thickBot="1" x14ac:dyDescent="0.25">
      <c r="A59" s="275"/>
      <c r="B59" s="327" t="s">
        <v>64</v>
      </c>
      <c r="C59" s="328" t="s">
        <v>63</v>
      </c>
      <c r="D59" s="329" t="s">
        <v>5</v>
      </c>
      <c r="E59" s="279">
        <v>5</v>
      </c>
      <c r="F59" s="280"/>
      <c r="G59" s="281"/>
      <c r="H59" s="282"/>
      <c r="I59" s="281"/>
      <c r="J59" s="283"/>
      <c r="K59" s="283"/>
      <c r="L59" s="283"/>
      <c r="M59" s="283"/>
    </row>
    <row r="60" spans="1:13" s="168" customFormat="1" ht="21.95" customHeight="1" x14ac:dyDescent="0.2">
      <c r="A60" s="284"/>
      <c r="B60" s="330">
        <f>B57+0.1</f>
        <v>11.2</v>
      </c>
      <c r="C60" s="331" t="s">
        <v>371</v>
      </c>
      <c r="D60" s="332"/>
      <c r="E60" s="333"/>
      <c r="F60" s="334"/>
      <c r="G60" s="335"/>
      <c r="H60" s="336"/>
      <c r="I60" s="335"/>
      <c r="J60" s="337"/>
      <c r="K60" s="337"/>
      <c r="L60" s="337"/>
      <c r="M60" s="337"/>
    </row>
    <row r="61" spans="1:13" s="168" customFormat="1" ht="21.95" customHeight="1" x14ac:dyDescent="0.2">
      <c r="A61" s="217"/>
      <c r="B61" s="315" t="s">
        <v>19</v>
      </c>
      <c r="C61" s="316" t="s">
        <v>65</v>
      </c>
      <c r="D61" s="317" t="s">
        <v>5</v>
      </c>
      <c r="E61" s="207">
        <v>11</v>
      </c>
      <c r="F61" s="260"/>
      <c r="G61" s="261"/>
      <c r="H61" s="262"/>
      <c r="I61" s="261"/>
      <c r="J61" s="211"/>
      <c r="K61" s="211"/>
      <c r="L61" s="211"/>
      <c r="M61" s="211"/>
    </row>
    <row r="62" spans="1:13" s="168" customFormat="1" ht="21.95" customHeight="1" x14ac:dyDescent="0.2">
      <c r="A62" s="217"/>
      <c r="B62" s="315" t="s">
        <v>20</v>
      </c>
      <c r="C62" s="316" t="s">
        <v>61</v>
      </c>
      <c r="D62" s="317" t="s">
        <v>60</v>
      </c>
      <c r="E62" s="207">
        <v>4</v>
      </c>
      <c r="F62" s="260"/>
      <c r="G62" s="261"/>
      <c r="H62" s="262"/>
      <c r="I62" s="261"/>
      <c r="J62" s="211"/>
      <c r="K62" s="211"/>
      <c r="L62" s="211"/>
      <c r="M62" s="211"/>
    </row>
    <row r="63" spans="1:13" s="168" customFormat="1" ht="21.95" customHeight="1" x14ac:dyDescent="0.2">
      <c r="A63" s="217"/>
      <c r="B63" s="315">
        <f>B60+0.1</f>
        <v>11.299999999999999</v>
      </c>
      <c r="C63" s="321" t="s">
        <v>21</v>
      </c>
      <c r="D63" s="322"/>
      <c r="E63" s="198"/>
      <c r="F63" s="324"/>
      <c r="G63" s="325"/>
      <c r="H63" s="326"/>
      <c r="I63" s="325"/>
      <c r="J63" s="202"/>
      <c r="K63" s="202"/>
      <c r="L63" s="202"/>
      <c r="M63" s="202"/>
    </row>
    <row r="64" spans="1:13" s="168" customFormat="1" ht="21.95" customHeight="1" x14ac:dyDescent="0.2">
      <c r="A64" s="217"/>
      <c r="B64" s="204" t="s">
        <v>19</v>
      </c>
      <c r="C64" s="316" t="s">
        <v>56</v>
      </c>
      <c r="D64" s="317" t="s">
        <v>53</v>
      </c>
      <c r="E64" s="207">
        <v>5</v>
      </c>
      <c r="F64" s="208"/>
      <c r="G64" s="209"/>
      <c r="H64" s="210"/>
      <c r="I64" s="209"/>
      <c r="J64" s="211"/>
      <c r="K64" s="211"/>
      <c r="L64" s="211"/>
      <c r="M64" s="211"/>
    </row>
    <row r="65" spans="1:13" s="168" customFormat="1" ht="21.95" customHeight="1" x14ac:dyDescent="0.2">
      <c r="A65" s="217"/>
      <c r="B65" s="315">
        <f>B63+0.1</f>
        <v>11.399999999999999</v>
      </c>
      <c r="C65" s="321" t="s">
        <v>84</v>
      </c>
      <c r="D65" s="322"/>
      <c r="E65" s="198"/>
      <c r="F65" s="199"/>
      <c r="G65" s="200"/>
      <c r="H65" s="201"/>
      <c r="I65" s="200"/>
      <c r="J65" s="202"/>
      <c r="K65" s="202"/>
      <c r="L65" s="202"/>
      <c r="M65" s="202"/>
    </row>
    <row r="66" spans="1:13" s="168" customFormat="1" ht="21.95" customHeight="1" x14ac:dyDescent="0.2">
      <c r="A66" s="217"/>
      <c r="B66" s="204" t="s">
        <v>19</v>
      </c>
      <c r="C66" s="316" t="s">
        <v>52</v>
      </c>
      <c r="D66" s="317" t="s">
        <v>5</v>
      </c>
      <c r="E66" s="207">
        <v>7</v>
      </c>
      <c r="F66" s="208"/>
      <c r="G66" s="209"/>
      <c r="H66" s="210"/>
      <c r="I66" s="209"/>
      <c r="J66" s="211"/>
      <c r="K66" s="211"/>
      <c r="L66" s="211"/>
      <c r="M66" s="211"/>
    </row>
    <row r="67" spans="1:13" s="168" customFormat="1" ht="30" customHeight="1" x14ac:dyDescent="0.2">
      <c r="A67" s="293">
        <f>A56+1</f>
        <v>12</v>
      </c>
      <c r="B67" s="294"/>
      <c r="C67" s="338" t="s">
        <v>35</v>
      </c>
      <c r="D67" s="322"/>
      <c r="E67" s="198"/>
      <c r="F67" s="199"/>
      <c r="G67" s="200"/>
      <c r="H67" s="201"/>
      <c r="I67" s="200"/>
      <c r="J67" s="202"/>
      <c r="K67" s="202"/>
      <c r="L67" s="202"/>
      <c r="M67" s="202"/>
    </row>
    <row r="68" spans="1:13" s="168" customFormat="1" ht="21.95" customHeight="1" x14ac:dyDescent="0.2">
      <c r="A68" s="314"/>
      <c r="B68" s="315">
        <f>A67+0.1</f>
        <v>12.1</v>
      </c>
      <c r="C68" s="316" t="s">
        <v>57</v>
      </c>
      <c r="D68" s="317" t="s">
        <v>53</v>
      </c>
      <c r="E68" s="207">
        <v>2</v>
      </c>
      <c r="F68" s="260"/>
      <c r="G68" s="261"/>
      <c r="H68" s="262"/>
      <c r="I68" s="261"/>
      <c r="J68" s="211"/>
      <c r="K68" s="211"/>
      <c r="L68" s="211"/>
      <c r="M68" s="211"/>
    </row>
    <row r="69" spans="1:13" s="168" customFormat="1" ht="39.75" customHeight="1" x14ac:dyDescent="0.2">
      <c r="A69" s="293">
        <f>A67+1</f>
        <v>13</v>
      </c>
      <c r="B69" s="294"/>
      <c r="C69" s="339" t="s">
        <v>34</v>
      </c>
      <c r="D69" s="340"/>
      <c r="E69" s="222"/>
      <c r="F69" s="223"/>
      <c r="G69" s="224"/>
      <c r="H69" s="225"/>
      <c r="I69" s="224"/>
      <c r="J69" s="226"/>
      <c r="K69" s="226"/>
      <c r="L69" s="226"/>
      <c r="M69" s="226"/>
    </row>
    <row r="70" spans="1:13" s="168" customFormat="1" ht="21.95" customHeight="1" x14ac:dyDescent="0.2">
      <c r="A70" s="293"/>
      <c r="B70" s="294">
        <f>A69+0.1</f>
        <v>13.1</v>
      </c>
      <c r="C70" s="316" t="s">
        <v>57</v>
      </c>
      <c r="D70" s="317" t="s">
        <v>5</v>
      </c>
      <c r="E70" s="207">
        <v>12</v>
      </c>
      <c r="F70" s="260"/>
      <c r="G70" s="261"/>
      <c r="H70" s="262"/>
      <c r="I70" s="261"/>
      <c r="J70" s="211"/>
      <c r="K70" s="211"/>
      <c r="L70" s="211"/>
      <c r="M70" s="211"/>
    </row>
    <row r="71" spans="1:13" ht="68.45" customHeight="1" x14ac:dyDescent="0.25">
      <c r="A71" s="293">
        <f>A69+1</f>
        <v>14</v>
      </c>
      <c r="B71" s="294"/>
      <c r="C71" s="341" t="s">
        <v>37</v>
      </c>
      <c r="D71" s="342"/>
      <c r="E71" s="343"/>
      <c r="F71" s="344"/>
      <c r="G71" s="345"/>
      <c r="H71" s="346"/>
      <c r="I71" s="345"/>
      <c r="J71" s="347"/>
      <c r="K71" s="347"/>
      <c r="L71" s="347"/>
      <c r="M71" s="347"/>
    </row>
    <row r="72" spans="1:13" s="168" customFormat="1" ht="21.95" customHeight="1" x14ac:dyDescent="0.2">
      <c r="A72" s="314"/>
      <c r="B72" s="315">
        <f>A71+0.1</f>
        <v>14.1</v>
      </c>
      <c r="C72" s="316" t="s">
        <v>65</v>
      </c>
      <c r="D72" s="317" t="s">
        <v>5</v>
      </c>
      <c r="E72" s="207">
        <v>1</v>
      </c>
      <c r="F72" s="260"/>
      <c r="G72" s="270" t="s">
        <v>81</v>
      </c>
      <c r="H72" s="271"/>
      <c r="I72" s="270" t="s">
        <v>81</v>
      </c>
      <c r="J72" s="272" t="s">
        <v>81</v>
      </c>
      <c r="K72" s="272"/>
      <c r="L72" s="272"/>
      <c r="M72" s="272"/>
    </row>
    <row r="73" spans="1:13" s="168" customFormat="1" ht="21.95" customHeight="1" x14ac:dyDescent="0.2">
      <c r="A73" s="314"/>
      <c r="B73" s="315">
        <f t="shared" ref="B73:B77" si="5">B72+0.1</f>
        <v>14.2</v>
      </c>
      <c r="C73" s="348" t="s">
        <v>61</v>
      </c>
      <c r="D73" s="317" t="s">
        <v>60</v>
      </c>
      <c r="E73" s="207">
        <v>1</v>
      </c>
      <c r="F73" s="260"/>
      <c r="G73" s="270" t="s">
        <v>81</v>
      </c>
      <c r="H73" s="271"/>
      <c r="I73" s="270" t="s">
        <v>81</v>
      </c>
      <c r="J73" s="272" t="s">
        <v>81</v>
      </c>
      <c r="K73" s="272"/>
      <c r="L73" s="272"/>
      <c r="M73" s="272"/>
    </row>
    <row r="74" spans="1:13" s="168" customFormat="1" ht="21.95" customHeight="1" x14ac:dyDescent="0.2">
      <c r="A74" s="314"/>
      <c r="B74" s="315">
        <f t="shared" si="5"/>
        <v>14.299999999999999</v>
      </c>
      <c r="C74" s="316" t="s">
        <v>66</v>
      </c>
      <c r="D74" s="317" t="s">
        <v>60</v>
      </c>
      <c r="E74" s="207">
        <v>1</v>
      </c>
      <c r="F74" s="260"/>
      <c r="G74" s="270" t="s">
        <v>81</v>
      </c>
      <c r="H74" s="271"/>
      <c r="I74" s="270" t="s">
        <v>81</v>
      </c>
      <c r="J74" s="272" t="s">
        <v>81</v>
      </c>
      <c r="K74" s="272"/>
      <c r="L74" s="272"/>
      <c r="M74" s="272"/>
    </row>
    <row r="75" spans="1:13" s="168" customFormat="1" ht="21.95" customHeight="1" x14ac:dyDescent="0.2">
      <c r="A75" s="314"/>
      <c r="B75" s="315">
        <f t="shared" si="5"/>
        <v>14.399999999999999</v>
      </c>
      <c r="C75" s="316" t="s">
        <v>68</v>
      </c>
      <c r="D75" s="317" t="s">
        <v>60</v>
      </c>
      <c r="E75" s="207">
        <v>1</v>
      </c>
      <c r="F75" s="260"/>
      <c r="G75" s="270" t="s">
        <v>81</v>
      </c>
      <c r="H75" s="271"/>
      <c r="I75" s="270" t="s">
        <v>81</v>
      </c>
      <c r="J75" s="272" t="s">
        <v>81</v>
      </c>
      <c r="K75" s="272"/>
      <c r="L75" s="272"/>
      <c r="M75" s="272"/>
    </row>
    <row r="76" spans="1:13" s="168" customFormat="1" ht="21.95" customHeight="1" x14ac:dyDescent="0.2">
      <c r="A76" s="314"/>
      <c r="B76" s="315">
        <f t="shared" si="5"/>
        <v>14.499999999999998</v>
      </c>
      <c r="C76" s="316" t="s">
        <v>70</v>
      </c>
      <c r="D76" s="317" t="s">
        <v>5</v>
      </c>
      <c r="E76" s="207">
        <v>1</v>
      </c>
      <c r="F76" s="260"/>
      <c r="G76" s="270" t="s">
        <v>81</v>
      </c>
      <c r="H76" s="271"/>
      <c r="I76" s="270" t="s">
        <v>81</v>
      </c>
      <c r="J76" s="272" t="s">
        <v>81</v>
      </c>
      <c r="K76" s="272"/>
      <c r="L76" s="272"/>
      <c r="M76" s="272"/>
    </row>
    <row r="77" spans="1:13" s="168" customFormat="1" ht="21.95" customHeight="1" x14ac:dyDescent="0.2">
      <c r="A77" s="314"/>
      <c r="B77" s="315">
        <f t="shared" si="5"/>
        <v>14.599999999999998</v>
      </c>
      <c r="C77" s="316" t="s">
        <v>69</v>
      </c>
      <c r="D77" s="317" t="s">
        <v>60</v>
      </c>
      <c r="E77" s="207">
        <v>1</v>
      </c>
      <c r="F77" s="260"/>
      <c r="G77" s="270" t="s">
        <v>81</v>
      </c>
      <c r="H77" s="271"/>
      <c r="I77" s="270" t="s">
        <v>81</v>
      </c>
      <c r="J77" s="272" t="s">
        <v>81</v>
      </c>
      <c r="K77" s="272"/>
      <c r="L77" s="272"/>
      <c r="M77" s="272"/>
    </row>
    <row r="78" spans="1:13" s="168" customFormat="1" ht="43.9" customHeight="1" x14ac:dyDescent="0.2">
      <c r="A78" s="293">
        <f>A71+1</f>
        <v>15</v>
      </c>
      <c r="B78" s="349"/>
      <c r="C78" s="341" t="s">
        <v>76</v>
      </c>
      <c r="D78" s="322"/>
      <c r="E78" s="198"/>
      <c r="F78" s="324"/>
      <c r="G78" s="325"/>
      <c r="H78" s="326"/>
      <c r="I78" s="325"/>
      <c r="J78" s="202"/>
      <c r="K78" s="202"/>
      <c r="L78" s="202"/>
      <c r="M78" s="202"/>
    </row>
    <row r="79" spans="1:13" s="168" customFormat="1" ht="21.95" customHeight="1" thickBot="1" x14ac:dyDescent="0.25">
      <c r="A79" s="350"/>
      <c r="B79" s="327">
        <f>A78+0.1</f>
        <v>15.1</v>
      </c>
      <c r="C79" s="351" t="s">
        <v>65</v>
      </c>
      <c r="D79" s="329" t="s">
        <v>5</v>
      </c>
      <c r="E79" s="352">
        <v>1</v>
      </c>
      <c r="F79" s="280"/>
      <c r="G79" s="270" t="s">
        <v>81</v>
      </c>
      <c r="H79" s="271"/>
      <c r="I79" s="270" t="s">
        <v>81</v>
      </c>
      <c r="J79" s="272" t="s">
        <v>81</v>
      </c>
      <c r="K79" s="272"/>
      <c r="L79" s="272"/>
      <c r="M79" s="272"/>
    </row>
    <row r="80" spans="1:13" s="168" customFormat="1" ht="42.6" customHeight="1" x14ac:dyDescent="0.2">
      <c r="A80" s="353">
        <f>A78+1</f>
        <v>16</v>
      </c>
      <c r="B80" s="330"/>
      <c r="C80" s="354" t="s">
        <v>372</v>
      </c>
      <c r="D80" s="332"/>
      <c r="E80" s="333"/>
      <c r="F80" s="334"/>
      <c r="G80" s="335"/>
      <c r="H80" s="336"/>
      <c r="I80" s="335"/>
      <c r="J80" s="337"/>
      <c r="K80" s="337"/>
      <c r="L80" s="337"/>
      <c r="M80" s="337"/>
    </row>
    <row r="81" spans="1:15" s="168" customFormat="1" ht="21.95" customHeight="1" x14ac:dyDescent="0.2">
      <c r="A81" s="314"/>
      <c r="B81" s="349">
        <f>A80+0.1</f>
        <v>16.100000000000001</v>
      </c>
      <c r="C81" s="316" t="s">
        <v>61</v>
      </c>
      <c r="D81" s="317" t="s">
        <v>5</v>
      </c>
      <c r="E81" s="219">
        <v>2</v>
      </c>
      <c r="F81" s="260"/>
      <c r="G81" s="261"/>
      <c r="H81" s="262"/>
      <c r="I81" s="261"/>
      <c r="J81" s="211"/>
      <c r="K81" s="211"/>
      <c r="L81" s="211"/>
      <c r="M81" s="211"/>
    </row>
    <row r="82" spans="1:15" s="168" customFormat="1" ht="75" x14ac:dyDescent="0.25">
      <c r="A82" s="293">
        <f>A80+1</f>
        <v>17</v>
      </c>
      <c r="B82" s="319"/>
      <c r="C82" s="196" t="s">
        <v>58</v>
      </c>
      <c r="D82" s="212"/>
      <c r="E82" s="213"/>
      <c r="F82" s="214"/>
      <c r="G82" s="215"/>
      <c r="H82" s="216"/>
      <c r="I82" s="355"/>
      <c r="J82" s="347"/>
      <c r="K82" s="347"/>
      <c r="L82" s="347"/>
      <c r="M82" s="347"/>
    </row>
    <row r="83" spans="1:15" s="168" customFormat="1" ht="21.95" customHeight="1" x14ac:dyDescent="0.2">
      <c r="A83" s="217"/>
      <c r="B83" s="315">
        <f>A82+0.1</f>
        <v>17.100000000000001</v>
      </c>
      <c r="C83" s="205" t="s">
        <v>46</v>
      </c>
      <c r="D83" s="206" t="s">
        <v>53</v>
      </c>
      <c r="E83" s="207">
        <v>50</v>
      </c>
      <c r="F83" s="260"/>
      <c r="G83" s="261"/>
      <c r="H83" s="262"/>
      <c r="I83" s="261"/>
      <c r="J83" s="211"/>
      <c r="K83" s="211"/>
      <c r="L83" s="211"/>
      <c r="M83" s="211"/>
    </row>
    <row r="84" spans="1:15" s="168" customFormat="1" ht="21.95" customHeight="1" x14ac:dyDescent="0.2">
      <c r="A84" s="217"/>
      <c r="B84" s="315">
        <f>B83+0.1</f>
        <v>17.200000000000003</v>
      </c>
      <c r="C84" s="263" t="s">
        <v>47</v>
      </c>
      <c r="D84" s="206" t="s">
        <v>53</v>
      </c>
      <c r="E84" s="248">
        <v>50</v>
      </c>
      <c r="F84" s="264"/>
      <c r="G84" s="265"/>
      <c r="H84" s="266"/>
      <c r="I84" s="265"/>
      <c r="J84" s="252"/>
      <c r="K84" s="252"/>
      <c r="L84" s="252"/>
      <c r="M84" s="252"/>
    </row>
    <row r="85" spans="1:15" s="168" customFormat="1" ht="21.95" customHeight="1" x14ac:dyDescent="0.2">
      <c r="A85" s="217"/>
      <c r="B85" s="315">
        <f t="shared" ref="B85:B86" si="6">B84+0.1</f>
        <v>17.300000000000004</v>
      </c>
      <c r="C85" s="263" t="s">
        <v>48</v>
      </c>
      <c r="D85" s="206" t="s">
        <v>53</v>
      </c>
      <c r="E85" s="248">
        <v>5</v>
      </c>
      <c r="F85" s="264"/>
      <c r="G85" s="265"/>
      <c r="H85" s="266"/>
      <c r="I85" s="265"/>
      <c r="J85" s="252"/>
      <c r="K85" s="252"/>
      <c r="L85" s="252"/>
      <c r="M85" s="252"/>
    </row>
    <row r="86" spans="1:15" s="168" customFormat="1" ht="21.95" customHeight="1" x14ac:dyDescent="0.2">
      <c r="A86" s="217"/>
      <c r="B86" s="315">
        <f t="shared" si="6"/>
        <v>17.400000000000006</v>
      </c>
      <c r="C86" s="263" t="s">
        <v>45</v>
      </c>
      <c r="D86" s="206" t="s">
        <v>53</v>
      </c>
      <c r="E86" s="248">
        <v>5</v>
      </c>
      <c r="F86" s="264"/>
      <c r="G86" s="265"/>
      <c r="H86" s="266"/>
      <c r="I86" s="265"/>
      <c r="J86" s="252"/>
      <c r="K86" s="252"/>
      <c r="L86" s="252"/>
      <c r="M86" s="252"/>
    </row>
    <row r="87" spans="1:15" ht="56.45" customHeight="1" x14ac:dyDescent="0.25">
      <c r="A87" s="293">
        <f>A82+1</f>
        <v>18</v>
      </c>
      <c r="B87" s="319"/>
      <c r="C87" s="356" t="s">
        <v>59</v>
      </c>
      <c r="D87" s="357" t="s">
        <v>4</v>
      </c>
      <c r="E87" s="303">
        <v>1</v>
      </c>
      <c r="F87" s="358"/>
      <c r="G87" s="359"/>
      <c r="H87" s="360"/>
      <c r="I87" s="359"/>
      <c r="J87" s="307"/>
      <c r="K87" s="307"/>
      <c r="L87" s="307"/>
      <c r="M87" s="307"/>
    </row>
    <row r="88" spans="1:15" ht="53.45" customHeight="1" x14ac:dyDescent="0.25">
      <c r="A88" s="318">
        <f t="shared" ref="A88:A90" si="7">A87+1</f>
        <v>19</v>
      </c>
      <c r="B88" s="319"/>
      <c r="C88" s="361" t="s">
        <v>17</v>
      </c>
      <c r="D88" s="362" t="s">
        <v>4</v>
      </c>
      <c r="E88" s="297">
        <v>1</v>
      </c>
      <c r="F88" s="358"/>
      <c r="G88" s="359"/>
      <c r="H88" s="360"/>
      <c r="I88" s="363"/>
      <c r="J88" s="301"/>
      <c r="K88" s="301"/>
      <c r="L88" s="301"/>
      <c r="M88" s="301"/>
    </row>
    <row r="89" spans="1:15" ht="57" customHeight="1" thickBot="1" x14ac:dyDescent="0.3">
      <c r="A89" s="364">
        <f t="shared" si="7"/>
        <v>20</v>
      </c>
      <c r="B89" s="365"/>
      <c r="C89" s="366" t="s">
        <v>18</v>
      </c>
      <c r="D89" s="367" t="s">
        <v>4</v>
      </c>
      <c r="E89" s="368">
        <v>1</v>
      </c>
      <c r="F89" s="369"/>
      <c r="G89" s="370"/>
      <c r="H89" s="371"/>
      <c r="I89" s="370"/>
      <c r="J89" s="372"/>
      <c r="K89" s="372"/>
      <c r="L89" s="372"/>
      <c r="M89" s="372"/>
    </row>
    <row r="90" spans="1:15" s="168" customFormat="1" ht="52.15" customHeight="1" thickBot="1" x14ac:dyDescent="0.3">
      <c r="A90" s="318">
        <f t="shared" si="7"/>
        <v>21</v>
      </c>
      <c r="B90" s="373"/>
      <c r="C90" s="374" t="s">
        <v>85</v>
      </c>
      <c r="D90" s="375" t="s">
        <v>4</v>
      </c>
      <c r="E90" s="303">
        <v>1</v>
      </c>
      <c r="F90" s="358"/>
      <c r="G90" s="359"/>
      <c r="H90" s="360"/>
      <c r="I90" s="359"/>
      <c r="J90" s="307"/>
      <c r="K90" s="307"/>
      <c r="L90" s="307"/>
      <c r="M90" s="307"/>
    </row>
    <row r="91" spans="1:15" s="168" customFormat="1" ht="30" customHeight="1" thickTop="1" thickBot="1" x14ac:dyDescent="0.25">
      <c r="A91" s="376"/>
      <c r="B91" s="377"/>
      <c r="C91" s="378"/>
      <c r="D91" s="379"/>
      <c r="E91" s="380" t="s">
        <v>23</v>
      </c>
      <c r="F91" s="381"/>
      <c r="G91" s="382"/>
      <c r="H91" s="383"/>
      <c r="I91" s="382"/>
      <c r="J91" s="384"/>
      <c r="K91" s="384"/>
      <c r="L91" s="384"/>
      <c r="M91" s="384"/>
    </row>
    <row r="92" spans="1:15" s="168" customFormat="1" ht="30" customHeight="1" thickTop="1" thickBot="1" x14ac:dyDescent="0.25">
      <c r="A92" s="376"/>
      <c r="B92" s="377"/>
      <c r="C92" s="378"/>
      <c r="D92" s="379"/>
      <c r="E92" s="380" t="s">
        <v>373</v>
      </c>
      <c r="F92" s="381"/>
      <c r="G92" s="382"/>
      <c r="H92" s="383"/>
      <c r="I92" s="382"/>
      <c r="J92" s="384"/>
      <c r="K92" s="384"/>
      <c r="L92" s="384"/>
      <c r="M92" s="384"/>
      <c r="N92" s="384"/>
      <c r="O92" s="384"/>
    </row>
    <row r="93" spans="1:15" s="168" customFormat="1" ht="30" customHeight="1" thickTop="1" thickBot="1" x14ac:dyDescent="0.25">
      <c r="A93" s="376"/>
      <c r="B93" s="377"/>
      <c r="C93" s="378"/>
      <c r="D93" s="379"/>
      <c r="E93" s="380" t="s">
        <v>374</v>
      </c>
      <c r="F93" s="381"/>
      <c r="G93" s="382"/>
      <c r="H93" s="383"/>
      <c r="I93" s="382"/>
      <c r="J93" s="384"/>
      <c r="K93" s="384"/>
      <c r="L93" s="384"/>
      <c r="M93" s="384"/>
      <c r="N93" s="384"/>
      <c r="O93" s="384"/>
    </row>
    <row r="94" spans="1:15" ht="6" customHeight="1" x14ac:dyDescent="0.25">
      <c r="J94" s="178"/>
      <c r="K94" s="178"/>
      <c r="L94" s="178"/>
      <c r="M94" s="178"/>
    </row>
    <row r="95" spans="1:15" x14ac:dyDescent="0.25">
      <c r="A95" s="387" t="s">
        <v>25</v>
      </c>
    </row>
    <row r="96" spans="1:15" ht="15" customHeight="1" x14ac:dyDescent="0.25">
      <c r="A96" s="388" t="s">
        <v>26</v>
      </c>
      <c r="B96" s="840" t="s">
        <v>40</v>
      </c>
      <c r="C96" s="840"/>
      <c r="D96" s="840"/>
      <c r="E96" s="840"/>
      <c r="F96" s="840"/>
      <c r="G96" s="840"/>
      <c r="H96" s="840"/>
      <c r="I96" s="840"/>
      <c r="J96" s="840"/>
      <c r="K96" s="178"/>
      <c r="L96" s="178"/>
      <c r="M96" s="178"/>
    </row>
    <row r="97" spans="1:13" ht="15" customHeight="1" x14ac:dyDescent="0.25">
      <c r="A97" s="388" t="s">
        <v>27</v>
      </c>
      <c r="B97" s="840" t="s">
        <v>32</v>
      </c>
      <c r="C97" s="840"/>
      <c r="D97" s="840"/>
      <c r="E97" s="840"/>
      <c r="F97" s="840"/>
      <c r="G97" s="840"/>
      <c r="H97" s="840"/>
      <c r="I97" s="840"/>
      <c r="J97" s="840"/>
      <c r="K97" s="178"/>
      <c r="L97" s="178"/>
      <c r="M97" s="178"/>
    </row>
    <row r="98" spans="1:13" ht="15" customHeight="1" x14ac:dyDescent="0.25">
      <c r="A98" s="388" t="s">
        <v>28</v>
      </c>
      <c r="B98" s="840" t="s">
        <v>31</v>
      </c>
      <c r="C98" s="840"/>
      <c r="D98" s="840"/>
      <c r="E98" s="840"/>
      <c r="F98" s="840"/>
      <c r="G98" s="840"/>
      <c r="H98" s="840"/>
      <c r="I98" s="840"/>
      <c r="J98" s="840"/>
      <c r="K98" s="178"/>
      <c r="L98" s="178"/>
      <c r="M98" s="178"/>
    </row>
    <row r="99" spans="1:13" ht="27.95" customHeight="1" x14ac:dyDescent="0.25">
      <c r="A99" s="388" t="s">
        <v>29</v>
      </c>
      <c r="B99" s="840" t="s">
        <v>36</v>
      </c>
      <c r="C99" s="840"/>
      <c r="D99" s="840"/>
      <c r="E99" s="840"/>
      <c r="F99" s="840"/>
      <c r="G99" s="840"/>
      <c r="H99" s="840"/>
      <c r="I99" s="840"/>
      <c r="J99" s="840"/>
      <c r="K99" s="178"/>
      <c r="L99" s="178"/>
      <c r="M99" s="178"/>
    </row>
    <row r="100" spans="1:13" ht="27.95" customHeight="1" x14ac:dyDescent="0.25">
      <c r="A100" s="388" t="s">
        <v>39</v>
      </c>
      <c r="B100" s="840" t="s">
        <v>30</v>
      </c>
      <c r="C100" s="840"/>
      <c r="D100" s="840"/>
      <c r="E100" s="840"/>
      <c r="F100" s="840"/>
      <c r="G100" s="840"/>
      <c r="H100" s="840"/>
      <c r="I100" s="840"/>
      <c r="J100" s="840"/>
      <c r="K100" s="178"/>
      <c r="L100" s="178"/>
      <c r="M100" s="178"/>
    </row>
    <row r="104" spans="1:13" x14ac:dyDescent="0.25">
      <c r="J104" s="167"/>
      <c r="K104" s="167"/>
      <c r="L104" s="167"/>
      <c r="M104" s="167"/>
    </row>
  </sheetData>
  <mergeCells count="13">
    <mergeCell ref="B96:J96"/>
    <mergeCell ref="B97:J97"/>
    <mergeCell ref="B98:J98"/>
    <mergeCell ref="B99:J99"/>
    <mergeCell ref="B100:J100"/>
    <mergeCell ref="A1:M6"/>
    <mergeCell ref="N15:N16"/>
    <mergeCell ref="F7:G7"/>
    <mergeCell ref="H7:I7"/>
    <mergeCell ref="A8:B8"/>
    <mergeCell ref="K7:K8"/>
    <mergeCell ref="M7:M8"/>
    <mergeCell ref="L7:L8"/>
  </mergeCells>
  <printOptions horizontalCentered="1"/>
  <pageMargins left="0.5" right="0.5" top="0.75" bottom="0.5" header="0.32" footer="0.2"/>
  <pageSetup paperSize="9" scale="56" orientation="landscape" r:id="rId1"/>
  <headerFooter scaleWithDoc="0" alignWithMargins="0">
    <oddFooter>&amp;L&amp;8SEM Engineers&amp;R&amp;8Page &amp;P of  &amp;N</oddFooter>
  </headerFooter>
  <rowBreaks count="4" manualBreakCount="4">
    <brk id="44" max="11" man="1"/>
    <brk id="59" max="11" man="1"/>
    <brk id="79" max="11" man="1"/>
    <brk id="89" max="1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ED553-B611-456F-8401-FC5F4F6ED3A2}">
  <sheetPr>
    <tabColor rgb="FFFF0000"/>
  </sheetPr>
  <dimension ref="A1:N82"/>
  <sheetViews>
    <sheetView showGridLines="0" view="pageBreakPreview" zoomScale="55" zoomScaleNormal="100" zoomScaleSheetLayoutView="55" workbookViewId="0">
      <pane xSplit="12" ySplit="8" topLeftCell="M9" activePane="bottomRight" state="frozen"/>
      <selection pane="topRight" activeCell="N1" sqref="N1"/>
      <selection pane="bottomLeft" activeCell="A9" sqref="A9"/>
      <selection pane="bottomRight" activeCell="K77" sqref="K77"/>
    </sheetView>
  </sheetViews>
  <sheetFormatPr defaultColWidth="8.625" defaultRowHeight="15" x14ac:dyDescent="0.25"/>
  <cols>
    <col min="1" max="1" width="4.125" style="387" customWidth="1"/>
    <col min="2" max="2" width="2.5" style="387" customWidth="1"/>
    <col min="3" max="3" width="44.125" style="178" customWidth="1"/>
    <col min="4" max="4" width="5.625" style="179" customWidth="1"/>
    <col min="5" max="5" width="8.625" style="179" customWidth="1"/>
    <col min="6" max="7" width="10.625" style="179" customWidth="1"/>
    <col min="8" max="8" width="10.625" style="178" customWidth="1"/>
    <col min="9" max="9" width="12.625" style="178" customWidth="1"/>
    <col min="10" max="10" width="14.625" style="178" customWidth="1"/>
    <col min="11" max="12" width="18.875" style="180" customWidth="1"/>
    <col min="13" max="13" width="33.75" style="180" customWidth="1"/>
    <col min="14" max="256" width="8.625" style="178"/>
    <col min="257" max="257" width="4.125" style="178" customWidth="1"/>
    <col min="258" max="258" width="2.5" style="178" customWidth="1"/>
    <col min="259" max="259" width="44.125" style="178" customWidth="1"/>
    <col min="260" max="260" width="5.625" style="178" customWidth="1"/>
    <col min="261" max="261" width="8.625" style="178"/>
    <col min="262" max="264" width="10.625" style="178" customWidth="1"/>
    <col min="265" max="266" width="12.625" style="178" customWidth="1"/>
    <col min="267" max="267" width="14.625" style="178" customWidth="1"/>
    <col min="268" max="512" width="8.625" style="178"/>
    <col min="513" max="513" width="4.125" style="178" customWidth="1"/>
    <col min="514" max="514" width="2.5" style="178" customWidth="1"/>
    <col min="515" max="515" width="44.125" style="178" customWidth="1"/>
    <col min="516" max="516" width="5.625" style="178" customWidth="1"/>
    <col min="517" max="517" width="8.625" style="178"/>
    <col min="518" max="520" width="10.625" style="178" customWidth="1"/>
    <col min="521" max="522" width="12.625" style="178" customWidth="1"/>
    <col min="523" max="523" width="14.625" style="178" customWidth="1"/>
    <col min="524" max="768" width="8.625" style="178"/>
    <col min="769" max="769" width="4.125" style="178" customWidth="1"/>
    <col min="770" max="770" width="2.5" style="178" customWidth="1"/>
    <col min="771" max="771" width="44.125" style="178" customWidth="1"/>
    <col min="772" max="772" width="5.625" style="178" customWidth="1"/>
    <col min="773" max="773" width="8.625" style="178"/>
    <col min="774" max="776" width="10.625" style="178" customWidth="1"/>
    <col min="777" max="778" width="12.625" style="178" customWidth="1"/>
    <col min="779" max="779" width="14.625" style="178" customWidth="1"/>
    <col min="780" max="1024" width="8.625" style="178"/>
    <col min="1025" max="1025" width="4.125" style="178" customWidth="1"/>
    <col min="1026" max="1026" width="2.5" style="178" customWidth="1"/>
    <col min="1027" max="1027" width="44.125" style="178" customWidth="1"/>
    <col min="1028" max="1028" width="5.625" style="178" customWidth="1"/>
    <col min="1029" max="1029" width="8.625" style="178"/>
    <col min="1030" max="1032" width="10.625" style="178" customWidth="1"/>
    <col min="1033" max="1034" width="12.625" style="178" customWidth="1"/>
    <col min="1035" max="1035" width="14.625" style="178" customWidth="1"/>
    <col min="1036" max="1280" width="8.625" style="178"/>
    <col min="1281" max="1281" width="4.125" style="178" customWidth="1"/>
    <col min="1282" max="1282" width="2.5" style="178" customWidth="1"/>
    <col min="1283" max="1283" width="44.125" style="178" customWidth="1"/>
    <col min="1284" max="1284" width="5.625" style="178" customWidth="1"/>
    <col min="1285" max="1285" width="8.625" style="178"/>
    <col min="1286" max="1288" width="10.625" style="178" customWidth="1"/>
    <col min="1289" max="1290" width="12.625" style="178" customWidth="1"/>
    <col min="1291" max="1291" width="14.625" style="178" customWidth="1"/>
    <col min="1292" max="1536" width="8.625" style="178"/>
    <col min="1537" max="1537" width="4.125" style="178" customWidth="1"/>
    <col min="1538" max="1538" width="2.5" style="178" customWidth="1"/>
    <col min="1539" max="1539" width="44.125" style="178" customWidth="1"/>
    <col min="1540" max="1540" width="5.625" style="178" customWidth="1"/>
    <col min="1541" max="1541" width="8.625" style="178"/>
    <col min="1542" max="1544" width="10.625" style="178" customWidth="1"/>
    <col min="1545" max="1546" width="12.625" style="178" customWidth="1"/>
    <col min="1547" max="1547" width="14.625" style="178" customWidth="1"/>
    <col min="1548" max="1792" width="8.625" style="178"/>
    <col min="1793" max="1793" width="4.125" style="178" customWidth="1"/>
    <col min="1794" max="1794" width="2.5" style="178" customWidth="1"/>
    <col min="1795" max="1795" width="44.125" style="178" customWidth="1"/>
    <col min="1796" max="1796" width="5.625" style="178" customWidth="1"/>
    <col min="1797" max="1797" width="8.625" style="178"/>
    <col min="1798" max="1800" width="10.625" style="178" customWidth="1"/>
    <col min="1801" max="1802" width="12.625" style="178" customWidth="1"/>
    <col min="1803" max="1803" width="14.625" style="178" customWidth="1"/>
    <col min="1804" max="2048" width="8.625" style="178"/>
    <col min="2049" max="2049" width="4.125" style="178" customWidth="1"/>
    <col min="2050" max="2050" width="2.5" style="178" customWidth="1"/>
    <col min="2051" max="2051" width="44.125" style="178" customWidth="1"/>
    <col min="2052" max="2052" width="5.625" style="178" customWidth="1"/>
    <col min="2053" max="2053" width="8.625" style="178"/>
    <col min="2054" max="2056" width="10.625" style="178" customWidth="1"/>
    <col min="2057" max="2058" width="12.625" style="178" customWidth="1"/>
    <col min="2059" max="2059" width="14.625" style="178" customWidth="1"/>
    <col min="2060" max="2304" width="8.625" style="178"/>
    <col min="2305" max="2305" width="4.125" style="178" customWidth="1"/>
    <col min="2306" max="2306" width="2.5" style="178" customWidth="1"/>
    <col min="2307" max="2307" width="44.125" style="178" customWidth="1"/>
    <col min="2308" max="2308" width="5.625" style="178" customWidth="1"/>
    <col min="2309" max="2309" width="8.625" style="178"/>
    <col min="2310" max="2312" width="10.625" style="178" customWidth="1"/>
    <col min="2313" max="2314" width="12.625" style="178" customWidth="1"/>
    <col min="2315" max="2315" width="14.625" style="178" customWidth="1"/>
    <col min="2316" max="2560" width="8.625" style="178"/>
    <col min="2561" max="2561" width="4.125" style="178" customWidth="1"/>
    <col min="2562" max="2562" width="2.5" style="178" customWidth="1"/>
    <col min="2563" max="2563" width="44.125" style="178" customWidth="1"/>
    <col min="2564" max="2564" width="5.625" style="178" customWidth="1"/>
    <col min="2565" max="2565" width="8.625" style="178"/>
    <col min="2566" max="2568" width="10.625" style="178" customWidth="1"/>
    <col min="2569" max="2570" width="12.625" style="178" customWidth="1"/>
    <col min="2571" max="2571" width="14.625" style="178" customWidth="1"/>
    <col min="2572" max="2816" width="8.625" style="178"/>
    <col min="2817" max="2817" width="4.125" style="178" customWidth="1"/>
    <col min="2818" max="2818" width="2.5" style="178" customWidth="1"/>
    <col min="2819" max="2819" width="44.125" style="178" customWidth="1"/>
    <col min="2820" max="2820" width="5.625" style="178" customWidth="1"/>
    <col min="2821" max="2821" width="8.625" style="178"/>
    <col min="2822" max="2824" width="10.625" style="178" customWidth="1"/>
    <col min="2825" max="2826" width="12.625" style="178" customWidth="1"/>
    <col min="2827" max="2827" width="14.625" style="178" customWidth="1"/>
    <col min="2828" max="3072" width="8.625" style="178"/>
    <col min="3073" max="3073" width="4.125" style="178" customWidth="1"/>
    <col min="3074" max="3074" width="2.5" style="178" customWidth="1"/>
    <col min="3075" max="3075" width="44.125" style="178" customWidth="1"/>
    <col min="3076" max="3076" width="5.625" style="178" customWidth="1"/>
    <col min="3077" max="3077" width="8.625" style="178"/>
    <col min="3078" max="3080" width="10.625" style="178" customWidth="1"/>
    <col min="3081" max="3082" width="12.625" style="178" customWidth="1"/>
    <col min="3083" max="3083" width="14.625" style="178" customWidth="1"/>
    <col min="3084" max="3328" width="8.625" style="178"/>
    <col min="3329" max="3329" width="4.125" style="178" customWidth="1"/>
    <col min="3330" max="3330" width="2.5" style="178" customWidth="1"/>
    <col min="3331" max="3331" width="44.125" style="178" customWidth="1"/>
    <col min="3332" max="3332" width="5.625" style="178" customWidth="1"/>
    <col min="3333" max="3333" width="8.625" style="178"/>
    <col min="3334" max="3336" width="10.625" style="178" customWidth="1"/>
    <col min="3337" max="3338" width="12.625" style="178" customWidth="1"/>
    <col min="3339" max="3339" width="14.625" style="178" customWidth="1"/>
    <col min="3340" max="3584" width="8.625" style="178"/>
    <col min="3585" max="3585" width="4.125" style="178" customWidth="1"/>
    <col min="3586" max="3586" width="2.5" style="178" customWidth="1"/>
    <col min="3587" max="3587" width="44.125" style="178" customWidth="1"/>
    <col min="3588" max="3588" width="5.625" style="178" customWidth="1"/>
    <col min="3589" max="3589" width="8.625" style="178"/>
    <col min="3590" max="3592" width="10.625" style="178" customWidth="1"/>
    <col min="3593" max="3594" width="12.625" style="178" customWidth="1"/>
    <col min="3595" max="3595" width="14.625" style="178" customWidth="1"/>
    <col min="3596" max="3840" width="8.625" style="178"/>
    <col min="3841" max="3841" width="4.125" style="178" customWidth="1"/>
    <col min="3842" max="3842" width="2.5" style="178" customWidth="1"/>
    <col min="3843" max="3843" width="44.125" style="178" customWidth="1"/>
    <col min="3844" max="3844" width="5.625" style="178" customWidth="1"/>
    <col min="3845" max="3845" width="8.625" style="178"/>
    <col min="3846" max="3848" width="10.625" style="178" customWidth="1"/>
    <col min="3849" max="3850" width="12.625" style="178" customWidth="1"/>
    <col min="3851" max="3851" width="14.625" style="178" customWidth="1"/>
    <col min="3852" max="4096" width="8.625" style="178"/>
    <col min="4097" max="4097" width="4.125" style="178" customWidth="1"/>
    <col min="4098" max="4098" width="2.5" style="178" customWidth="1"/>
    <col min="4099" max="4099" width="44.125" style="178" customWidth="1"/>
    <col min="4100" max="4100" width="5.625" style="178" customWidth="1"/>
    <col min="4101" max="4101" width="8.625" style="178"/>
    <col min="4102" max="4104" width="10.625" style="178" customWidth="1"/>
    <col min="4105" max="4106" width="12.625" style="178" customWidth="1"/>
    <col min="4107" max="4107" width="14.625" style="178" customWidth="1"/>
    <col min="4108" max="4352" width="8.625" style="178"/>
    <col min="4353" max="4353" width="4.125" style="178" customWidth="1"/>
    <col min="4354" max="4354" width="2.5" style="178" customWidth="1"/>
    <col min="4355" max="4355" width="44.125" style="178" customWidth="1"/>
    <col min="4356" max="4356" width="5.625" style="178" customWidth="1"/>
    <col min="4357" max="4357" width="8.625" style="178"/>
    <col min="4358" max="4360" width="10.625" style="178" customWidth="1"/>
    <col min="4361" max="4362" width="12.625" style="178" customWidth="1"/>
    <col min="4363" max="4363" width="14.625" style="178" customWidth="1"/>
    <col min="4364" max="4608" width="8.625" style="178"/>
    <col min="4609" max="4609" width="4.125" style="178" customWidth="1"/>
    <col min="4610" max="4610" width="2.5" style="178" customWidth="1"/>
    <col min="4611" max="4611" width="44.125" style="178" customWidth="1"/>
    <col min="4612" max="4612" width="5.625" style="178" customWidth="1"/>
    <col min="4613" max="4613" width="8.625" style="178"/>
    <col min="4614" max="4616" width="10.625" style="178" customWidth="1"/>
    <col min="4617" max="4618" width="12.625" style="178" customWidth="1"/>
    <col min="4619" max="4619" width="14.625" style="178" customWidth="1"/>
    <col min="4620" max="4864" width="8.625" style="178"/>
    <col min="4865" max="4865" width="4.125" style="178" customWidth="1"/>
    <col min="4866" max="4866" width="2.5" style="178" customWidth="1"/>
    <col min="4867" max="4867" width="44.125" style="178" customWidth="1"/>
    <col min="4868" max="4868" width="5.625" style="178" customWidth="1"/>
    <col min="4869" max="4869" width="8.625" style="178"/>
    <col min="4870" max="4872" width="10.625" style="178" customWidth="1"/>
    <col min="4873" max="4874" width="12.625" style="178" customWidth="1"/>
    <col min="4875" max="4875" width="14.625" style="178" customWidth="1"/>
    <col min="4876" max="5120" width="8.625" style="178"/>
    <col min="5121" max="5121" width="4.125" style="178" customWidth="1"/>
    <col min="5122" max="5122" width="2.5" style="178" customWidth="1"/>
    <col min="5123" max="5123" width="44.125" style="178" customWidth="1"/>
    <col min="5124" max="5124" width="5.625" style="178" customWidth="1"/>
    <col min="5125" max="5125" width="8.625" style="178"/>
    <col min="5126" max="5128" width="10.625" style="178" customWidth="1"/>
    <col min="5129" max="5130" width="12.625" style="178" customWidth="1"/>
    <col min="5131" max="5131" width="14.625" style="178" customWidth="1"/>
    <col min="5132" max="5376" width="8.625" style="178"/>
    <col min="5377" max="5377" width="4.125" style="178" customWidth="1"/>
    <col min="5378" max="5378" width="2.5" style="178" customWidth="1"/>
    <col min="5379" max="5379" width="44.125" style="178" customWidth="1"/>
    <col min="5380" max="5380" width="5.625" style="178" customWidth="1"/>
    <col min="5381" max="5381" width="8.625" style="178"/>
    <col min="5382" max="5384" width="10.625" style="178" customWidth="1"/>
    <col min="5385" max="5386" width="12.625" style="178" customWidth="1"/>
    <col min="5387" max="5387" width="14.625" style="178" customWidth="1"/>
    <col min="5388" max="5632" width="8.625" style="178"/>
    <col min="5633" max="5633" width="4.125" style="178" customWidth="1"/>
    <col min="5634" max="5634" width="2.5" style="178" customWidth="1"/>
    <col min="5635" max="5635" width="44.125" style="178" customWidth="1"/>
    <col min="5636" max="5636" width="5.625" style="178" customWidth="1"/>
    <col min="5637" max="5637" width="8.625" style="178"/>
    <col min="5638" max="5640" width="10.625" style="178" customWidth="1"/>
    <col min="5641" max="5642" width="12.625" style="178" customWidth="1"/>
    <col min="5643" max="5643" width="14.625" style="178" customWidth="1"/>
    <col min="5644" max="5888" width="8.625" style="178"/>
    <col min="5889" max="5889" width="4.125" style="178" customWidth="1"/>
    <col min="5890" max="5890" width="2.5" style="178" customWidth="1"/>
    <col min="5891" max="5891" width="44.125" style="178" customWidth="1"/>
    <col min="5892" max="5892" width="5.625" style="178" customWidth="1"/>
    <col min="5893" max="5893" width="8.625" style="178"/>
    <col min="5894" max="5896" width="10.625" style="178" customWidth="1"/>
    <col min="5897" max="5898" width="12.625" style="178" customWidth="1"/>
    <col min="5899" max="5899" width="14.625" style="178" customWidth="1"/>
    <col min="5900" max="6144" width="8.625" style="178"/>
    <col min="6145" max="6145" width="4.125" style="178" customWidth="1"/>
    <col min="6146" max="6146" width="2.5" style="178" customWidth="1"/>
    <col min="6147" max="6147" width="44.125" style="178" customWidth="1"/>
    <col min="6148" max="6148" width="5.625" style="178" customWidth="1"/>
    <col min="6149" max="6149" width="8.625" style="178"/>
    <col min="6150" max="6152" width="10.625" style="178" customWidth="1"/>
    <col min="6153" max="6154" width="12.625" style="178" customWidth="1"/>
    <col min="6155" max="6155" width="14.625" style="178" customWidth="1"/>
    <col min="6156" max="6400" width="8.625" style="178"/>
    <col min="6401" max="6401" width="4.125" style="178" customWidth="1"/>
    <col min="6402" max="6402" width="2.5" style="178" customWidth="1"/>
    <col min="6403" max="6403" width="44.125" style="178" customWidth="1"/>
    <col min="6404" max="6404" width="5.625" style="178" customWidth="1"/>
    <col min="6405" max="6405" width="8.625" style="178"/>
    <col min="6406" max="6408" width="10.625" style="178" customWidth="1"/>
    <col min="6409" max="6410" width="12.625" style="178" customWidth="1"/>
    <col min="6411" max="6411" width="14.625" style="178" customWidth="1"/>
    <col min="6412" max="6656" width="8.625" style="178"/>
    <col min="6657" max="6657" width="4.125" style="178" customWidth="1"/>
    <col min="6658" max="6658" width="2.5" style="178" customWidth="1"/>
    <col min="6659" max="6659" width="44.125" style="178" customWidth="1"/>
    <col min="6660" max="6660" width="5.625" style="178" customWidth="1"/>
    <col min="6661" max="6661" width="8.625" style="178"/>
    <col min="6662" max="6664" width="10.625" style="178" customWidth="1"/>
    <col min="6665" max="6666" width="12.625" style="178" customWidth="1"/>
    <col min="6667" max="6667" width="14.625" style="178" customWidth="1"/>
    <col min="6668" max="6912" width="8.625" style="178"/>
    <col min="6913" max="6913" width="4.125" style="178" customWidth="1"/>
    <col min="6914" max="6914" width="2.5" style="178" customWidth="1"/>
    <col min="6915" max="6915" width="44.125" style="178" customWidth="1"/>
    <col min="6916" max="6916" width="5.625" style="178" customWidth="1"/>
    <col min="6917" max="6917" width="8.625" style="178"/>
    <col min="6918" max="6920" width="10.625" style="178" customWidth="1"/>
    <col min="6921" max="6922" width="12.625" style="178" customWidth="1"/>
    <col min="6923" max="6923" width="14.625" style="178" customWidth="1"/>
    <col min="6924" max="7168" width="8.625" style="178"/>
    <col min="7169" max="7169" width="4.125" style="178" customWidth="1"/>
    <col min="7170" max="7170" width="2.5" style="178" customWidth="1"/>
    <col min="7171" max="7171" width="44.125" style="178" customWidth="1"/>
    <col min="7172" max="7172" width="5.625" style="178" customWidth="1"/>
    <col min="7173" max="7173" width="8.625" style="178"/>
    <col min="7174" max="7176" width="10.625" style="178" customWidth="1"/>
    <col min="7177" max="7178" width="12.625" style="178" customWidth="1"/>
    <col min="7179" max="7179" width="14.625" style="178" customWidth="1"/>
    <col min="7180" max="7424" width="8.625" style="178"/>
    <col min="7425" max="7425" width="4.125" style="178" customWidth="1"/>
    <col min="7426" max="7426" width="2.5" style="178" customWidth="1"/>
    <col min="7427" max="7427" width="44.125" style="178" customWidth="1"/>
    <col min="7428" max="7428" width="5.625" style="178" customWidth="1"/>
    <col min="7429" max="7429" width="8.625" style="178"/>
    <col min="7430" max="7432" width="10.625" style="178" customWidth="1"/>
    <col min="7433" max="7434" width="12.625" style="178" customWidth="1"/>
    <col min="7435" max="7435" width="14.625" style="178" customWidth="1"/>
    <col min="7436" max="7680" width="8.625" style="178"/>
    <col min="7681" max="7681" width="4.125" style="178" customWidth="1"/>
    <col min="7682" max="7682" width="2.5" style="178" customWidth="1"/>
    <col min="7683" max="7683" width="44.125" style="178" customWidth="1"/>
    <col min="7684" max="7684" width="5.625" style="178" customWidth="1"/>
    <col min="7685" max="7685" width="8.625" style="178"/>
    <col min="7686" max="7688" width="10.625" style="178" customWidth="1"/>
    <col min="7689" max="7690" width="12.625" style="178" customWidth="1"/>
    <col min="7691" max="7691" width="14.625" style="178" customWidth="1"/>
    <col min="7692" max="7936" width="8.625" style="178"/>
    <col min="7937" max="7937" width="4.125" style="178" customWidth="1"/>
    <col min="7938" max="7938" width="2.5" style="178" customWidth="1"/>
    <col min="7939" max="7939" width="44.125" style="178" customWidth="1"/>
    <col min="7940" max="7940" width="5.625" style="178" customWidth="1"/>
    <col min="7941" max="7941" width="8.625" style="178"/>
    <col min="7942" max="7944" width="10.625" style="178" customWidth="1"/>
    <col min="7945" max="7946" width="12.625" style="178" customWidth="1"/>
    <col min="7947" max="7947" width="14.625" style="178" customWidth="1"/>
    <col min="7948" max="8192" width="8.625" style="178"/>
    <col min="8193" max="8193" width="4.125" style="178" customWidth="1"/>
    <col min="8194" max="8194" width="2.5" style="178" customWidth="1"/>
    <col min="8195" max="8195" width="44.125" style="178" customWidth="1"/>
    <col min="8196" max="8196" width="5.625" style="178" customWidth="1"/>
    <col min="8197" max="8197" width="8.625" style="178"/>
    <col min="8198" max="8200" width="10.625" style="178" customWidth="1"/>
    <col min="8201" max="8202" width="12.625" style="178" customWidth="1"/>
    <col min="8203" max="8203" width="14.625" style="178" customWidth="1"/>
    <col min="8204" max="8448" width="8.625" style="178"/>
    <col min="8449" max="8449" width="4.125" style="178" customWidth="1"/>
    <col min="8450" max="8450" width="2.5" style="178" customWidth="1"/>
    <col min="8451" max="8451" width="44.125" style="178" customWidth="1"/>
    <col min="8452" max="8452" width="5.625" style="178" customWidth="1"/>
    <col min="8453" max="8453" width="8.625" style="178"/>
    <col min="8454" max="8456" width="10.625" style="178" customWidth="1"/>
    <col min="8457" max="8458" width="12.625" style="178" customWidth="1"/>
    <col min="8459" max="8459" width="14.625" style="178" customWidth="1"/>
    <col min="8460" max="8704" width="8.625" style="178"/>
    <col min="8705" max="8705" width="4.125" style="178" customWidth="1"/>
    <col min="8706" max="8706" width="2.5" style="178" customWidth="1"/>
    <col min="8707" max="8707" width="44.125" style="178" customWidth="1"/>
    <col min="8708" max="8708" width="5.625" style="178" customWidth="1"/>
    <col min="8709" max="8709" width="8.625" style="178"/>
    <col min="8710" max="8712" width="10.625" style="178" customWidth="1"/>
    <col min="8713" max="8714" width="12.625" style="178" customWidth="1"/>
    <col min="8715" max="8715" width="14.625" style="178" customWidth="1"/>
    <col min="8716" max="8960" width="8.625" style="178"/>
    <col min="8961" max="8961" width="4.125" style="178" customWidth="1"/>
    <col min="8962" max="8962" width="2.5" style="178" customWidth="1"/>
    <col min="8963" max="8963" width="44.125" style="178" customWidth="1"/>
    <col min="8964" max="8964" width="5.625" style="178" customWidth="1"/>
    <col min="8965" max="8965" width="8.625" style="178"/>
    <col min="8966" max="8968" width="10.625" style="178" customWidth="1"/>
    <col min="8969" max="8970" width="12.625" style="178" customWidth="1"/>
    <col min="8971" max="8971" width="14.625" style="178" customWidth="1"/>
    <col min="8972" max="9216" width="8.625" style="178"/>
    <col min="9217" max="9217" width="4.125" style="178" customWidth="1"/>
    <col min="9218" max="9218" width="2.5" style="178" customWidth="1"/>
    <col min="9219" max="9219" width="44.125" style="178" customWidth="1"/>
    <col min="9220" max="9220" width="5.625" style="178" customWidth="1"/>
    <col min="9221" max="9221" width="8.625" style="178"/>
    <col min="9222" max="9224" width="10.625" style="178" customWidth="1"/>
    <col min="9225" max="9226" width="12.625" style="178" customWidth="1"/>
    <col min="9227" max="9227" width="14.625" style="178" customWidth="1"/>
    <col min="9228" max="9472" width="8.625" style="178"/>
    <col min="9473" max="9473" width="4.125" style="178" customWidth="1"/>
    <col min="9474" max="9474" width="2.5" style="178" customWidth="1"/>
    <col min="9475" max="9475" width="44.125" style="178" customWidth="1"/>
    <col min="9476" max="9476" width="5.625" style="178" customWidth="1"/>
    <col min="9477" max="9477" width="8.625" style="178"/>
    <col min="9478" max="9480" width="10.625" style="178" customWidth="1"/>
    <col min="9481" max="9482" width="12.625" style="178" customWidth="1"/>
    <col min="9483" max="9483" width="14.625" style="178" customWidth="1"/>
    <col min="9484" max="9728" width="8.625" style="178"/>
    <col min="9729" max="9729" width="4.125" style="178" customWidth="1"/>
    <col min="9730" max="9730" width="2.5" style="178" customWidth="1"/>
    <col min="9731" max="9731" width="44.125" style="178" customWidth="1"/>
    <col min="9732" max="9732" width="5.625" style="178" customWidth="1"/>
    <col min="9733" max="9733" width="8.625" style="178"/>
    <col min="9734" max="9736" width="10.625" style="178" customWidth="1"/>
    <col min="9737" max="9738" width="12.625" style="178" customWidth="1"/>
    <col min="9739" max="9739" width="14.625" style="178" customWidth="1"/>
    <col min="9740" max="9984" width="8.625" style="178"/>
    <col min="9985" max="9985" width="4.125" style="178" customWidth="1"/>
    <col min="9986" max="9986" width="2.5" style="178" customWidth="1"/>
    <col min="9987" max="9987" width="44.125" style="178" customWidth="1"/>
    <col min="9988" max="9988" width="5.625" style="178" customWidth="1"/>
    <col min="9989" max="9989" width="8.625" style="178"/>
    <col min="9990" max="9992" width="10.625" style="178" customWidth="1"/>
    <col min="9993" max="9994" width="12.625" style="178" customWidth="1"/>
    <col min="9995" max="9995" width="14.625" style="178" customWidth="1"/>
    <col min="9996" max="10240" width="8.625" style="178"/>
    <col min="10241" max="10241" width="4.125" style="178" customWidth="1"/>
    <col min="10242" max="10242" width="2.5" style="178" customWidth="1"/>
    <col min="10243" max="10243" width="44.125" style="178" customWidth="1"/>
    <col min="10244" max="10244" width="5.625" style="178" customWidth="1"/>
    <col min="10245" max="10245" width="8.625" style="178"/>
    <col min="10246" max="10248" width="10.625" style="178" customWidth="1"/>
    <col min="10249" max="10250" width="12.625" style="178" customWidth="1"/>
    <col min="10251" max="10251" width="14.625" style="178" customWidth="1"/>
    <col min="10252" max="10496" width="8.625" style="178"/>
    <col min="10497" max="10497" width="4.125" style="178" customWidth="1"/>
    <col min="10498" max="10498" width="2.5" style="178" customWidth="1"/>
    <col min="10499" max="10499" width="44.125" style="178" customWidth="1"/>
    <col min="10500" max="10500" width="5.625" style="178" customWidth="1"/>
    <col min="10501" max="10501" width="8.625" style="178"/>
    <col min="10502" max="10504" width="10.625" style="178" customWidth="1"/>
    <col min="10505" max="10506" width="12.625" style="178" customWidth="1"/>
    <col min="10507" max="10507" width="14.625" style="178" customWidth="1"/>
    <col min="10508" max="10752" width="8.625" style="178"/>
    <col min="10753" max="10753" width="4.125" style="178" customWidth="1"/>
    <col min="10754" max="10754" width="2.5" style="178" customWidth="1"/>
    <col min="10755" max="10755" width="44.125" style="178" customWidth="1"/>
    <col min="10756" max="10756" width="5.625" style="178" customWidth="1"/>
    <col min="10757" max="10757" width="8.625" style="178"/>
    <col min="10758" max="10760" width="10.625" style="178" customWidth="1"/>
    <col min="10761" max="10762" width="12.625" style="178" customWidth="1"/>
    <col min="10763" max="10763" width="14.625" style="178" customWidth="1"/>
    <col min="10764" max="11008" width="8.625" style="178"/>
    <col min="11009" max="11009" width="4.125" style="178" customWidth="1"/>
    <col min="11010" max="11010" width="2.5" style="178" customWidth="1"/>
    <col min="11011" max="11011" width="44.125" style="178" customWidth="1"/>
    <col min="11012" max="11012" width="5.625" style="178" customWidth="1"/>
    <col min="11013" max="11013" width="8.625" style="178"/>
    <col min="11014" max="11016" width="10.625" style="178" customWidth="1"/>
    <col min="11017" max="11018" width="12.625" style="178" customWidth="1"/>
    <col min="11019" max="11019" width="14.625" style="178" customWidth="1"/>
    <col min="11020" max="11264" width="8.625" style="178"/>
    <col min="11265" max="11265" width="4.125" style="178" customWidth="1"/>
    <col min="11266" max="11266" width="2.5" style="178" customWidth="1"/>
    <col min="11267" max="11267" width="44.125" style="178" customWidth="1"/>
    <col min="11268" max="11268" width="5.625" style="178" customWidth="1"/>
    <col min="11269" max="11269" width="8.625" style="178"/>
    <col min="11270" max="11272" width="10.625" style="178" customWidth="1"/>
    <col min="11273" max="11274" width="12.625" style="178" customWidth="1"/>
    <col min="11275" max="11275" width="14.625" style="178" customWidth="1"/>
    <col min="11276" max="11520" width="8.625" style="178"/>
    <col min="11521" max="11521" width="4.125" style="178" customWidth="1"/>
    <col min="11522" max="11522" width="2.5" style="178" customWidth="1"/>
    <col min="11523" max="11523" width="44.125" style="178" customWidth="1"/>
    <col min="11524" max="11524" width="5.625" style="178" customWidth="1"/>
    <col min="11525" max="11525" width="8.625" style="178"/>
    <col min="11526" max="11528" width="10.625" style="178" customWidth="1"/>
    <col min="11529" max="11530" width="12.625" style="178" customWidth="1"/>
    <col min="11531" max="11531" width="14.625" style="178" customWidth="1"/>
    <col min="11532" max="11776" width="8.625" style="178"/>
    <col min="11777" max="11777" width="4.125" style="178" customWidth="1"/>
    <col min="11778" max="11778" width="2.5" style="178" customWidth="1"/>
    <col min="11779" max="11779" width="44.125" style="178" customWidth="1"/>
    <col min="11780" max="11780" width="5.625" style="178" customWidth="1"/>
    <col min="11781" max="11781" width="8.625" style="178"/>
    <col min="11782" max="11784" width="10.625" style="178" customWidth="1"/>
    <col min="11785" max="11786" width="12.625" style="178" customWidth="1"/>
    <col min="11787" max="11787" width="14.625" style="178" customWidth="1"/>
    <col min="11788" max="12032" width="8.625" style="178"/>
    <col min="12033" max="12033" width="4.125" style="178" customWidth="1"/>
    <col min="12034" max="12034" width="2.5" style="178" customWidth="1"/>
    <col min="12035" max="12035" width="44.125" style="178" customWidth="1"/>
    <col min="12036" max="12036" width="5.625" style="178" customWidth="1"/>
    <col min="12037" max="12037" width="8.625" style="178"/>
    <col min="12038" max="12040" width="10.625" style="178" customWidth="1"/>
    <col min="12041" max="12042" width="12.625" style="178" customWidth="1"/>
    <col min="12043" max="12043" width="14.625" style="178" customWidth="1"/>
    <col min="12044" max="12288" width="8.625" style="178"/>
    <col min="12289" max="12289" width="4.125" style="178" customWidth="1"/>
    <col min="12290" max="12290" width="2.5" style="178" customWidth="1"/>
    <col min="12291" max="12291" width="44.125" style="178" customWidth="1"/>
    <col min="12292" max="12292" width="5.625" style="178" customWidth="1"/>
    <col min="12293" max="12293" width="8.625" style="178"/>
    <col min="12294" max="12296" width="10.625" style="178" customWidth="1"/>
    <col min="12297" max="12298" width="12.625" style="178" customWidth="1"/>
    <col min="12299" max="12299" width="14.625" style="178" customWidth="1"/>
    <col min="12300" max="12544" width="8.625" style="178"/>
    <col min="12545" max="12545" width="4.125" style="178" customWidth="1"/>
    <col min="12546" max="12546" width="2.5" style="178" customWidth="1"/>
    <col min="12547" max="12547" width="44.125" style="178" customWidth="1"/>
    <col min="12548" max="12548" width="5.625" style="178" customWidth="1"/>
    <col min="12549" max="12549" width="8.625" style="178"/>
    <col min="12550" max="12552" width="10.625" style="178" customWidth="1"/>
    <col min="12553" max="12554" width="12.625" style="178" customWidth="1"/>
    <col min="12555" max="12555" width="14.625" style="178" customWidth="1"/>
    <col min="12556" max="12800" width="8.625" style="178"/>
    <col min="12801" max="12801" width="4.125" style="178" customWidth="1"/>
    <col min="12802" max="12802" width="2.5" style="178" customWidth="1"/>
    <col min="12803" max="12803" width="44.125" style="178" customWidth="1"/>
    <col min="12804" max="12804" width="5.625" style="178" customWidth="1"/>
    <col min="12805" max="12805" width="8.625" style="178"/>
    <col min="12806" max="12808" width="10.625" style="178" customWidth="1"/>
    <col min="12809" max="12810" width="12.625" style="178" customWidth="1"/>
    <col min="12811" max="12811" width="14.625" style="178" customWidth="1"/>
    <col min="12812" max="13056" width="8.625" style="178"/>
    <col min="13057" max="13057" width="4.125" style="178" customWidth="1"/>
    <col min="13058" max="13058" width="2.5" style="178" customWidth="1"/>
    <col min="13059" max="13059" width="44.125" style="178" customWidth="1"/>
    <col min="13060" max="13060" width="5.625" style="178" customWidth="1"/>
    <col min="13061" max="13061" width="8.625" style="178"/>
    <col min="13062" max="13064" width="10.625" style="178" customWidth="1"/>
    <col min="13065" max="13066" width="12.625" style="178" customWidth="1"/>
    <col min="13067" max="13067" width="14.625" style="178" customWidth="1"/>
    <col min="13068" max="13312" width="8.625" style="178"/>
    <col min="13313" max="13313" width="4.125" style="178" customWidth="1"/>
    <col min="13314" max="13314" width="2.5" style="178" customWidth="1"/>
    <col min="13315" max="13315" width="44.125" style="178" customWidth="1"/>
    <col min="13316" max="13316" width="5.625" style="178" customWidth="1"/>
    <col min="13317" max="13317" width="8.625" style="178"/>
    <col min="13318" max="13320" width="10.625" style="178" customWidth="1"/>
    <col min="13321" max="13322" width="12.625" style="178" customWidth="1"/>
    <col min="13323" max="13323" width="14.625" style="178" customWidth="1"/>
    <col min="13324" max="13568" width="8.625" style="178"/>
    <col min="13569" max="13569" width="4.125" style="178" customWidth="1"/>
    <col min="13570" max="13570" width="2.5" style="178" customWidth="1"/>
    <col min="13571" max="13571" width="44.125" style="178" customWidth="1"/>
    <col min="13572" max="13572" width="5.625" style="178" customWidth="1"/>
    <col min="13573" max="13573" width="8.625" style="178"/>
    <col min="13574" max="13576" width="10.625" style="178" customWidth="1"/>
    <col min="13577" max="13578" width="12.625" style="178" customWidth="1"/>
    <col min="13579" max="13579" width="14.625" style="178" customWidth="1"/>
    <col min="13580" max="13824" width="8.625" style="178"/>
    <col min="13825" max="13825" width="4.125" style="178" customWidth="1"/>
    <col min="13826" max="13826" width="2.5" style="178" customWidth="1"/>
    <col min="13827" max="13827" width="44.125" style="178" customWidth="1"/>
    <col min="13828" max="13828" width="5.625" style="178" customWidth="1"/>
    <col min="13829" max="13829" width="8.625" style="178"/>
    <col min="13830" max="13832" width="10.625" style="178" customWidth="1"/>
    <col min="13833" max="13834" width="12.625" style="178" customWidth="1"/>
    <col min="13835" max="13835" width="14.625" style="178" customWidth="1"/>
    <col min="13836" max="14080" width="8.625" style="178"/>
    <col min="14081" max="14081" width="4.125" style="178" customWidth="1"/>
    <col min="14082" max="14082" width="2.5" style="178" customWidth="1"/>
    <col min="14083" max="14083" width="44.125" style="178" customWidth="1"/>
    <col min="14084" max="14084" width="5.625" style="178" customWidth="1"/>
    <col min="14085" max="14085" width="8.625" style="178"/>
    <col min="14086" max="14088" width="10.625" style="178" customWidth="1"/>
    <col min="14089" max="14090" width="12.625" style="178" customWidth="1"/>
    <col min="14091" max="14091" width="14.625" style="178" customWidth="1"/>
    <col min="14092" max="14336" width="8.625" style="178"/>
    <col min="14337" max="14337" width="4.125" style="178" customWidth="1"/>
    <col min="14338" max="14338" width="2.5" style="178" customWidth="1"/>
    <col min="14339" max="14339" width="44.125" style="178" customWidth="1"/>
    <col min="14340" max="14340" width="5.625" style="178" customWidth="1"/>
    <col min="14341" max="14341" width="8.625" style="178"/>
    <col min="14342" max="14344" width="10.625" style="178" customWidth="1"/>
    <col min="14345" max="14346" width="12.625" style="178" customWidth="1"/>
    <col min="14347" max="14347" width="14.625" style="178" customWidth="1"/>
    <col min="14348" max="14592" width="8.625" style="178"/>
    <col min="14593" max="14593" width="4.125" style="178" customWidth="1"/>
    <col min="14594" max="14594" width="2.5" style="178" customWidth="1"/>
    <col min="14595" max="14595" width="44.125" style="178" customWidth="1"/>
    <col min="14596" max="14596" width="5.625" style="178" customWidth="1"/>
    <col min="14597" max="14597" width="8.625" style="178"/>
    <col min="14598" max="14600" width="10.625" style="178" customWidth="1"/>
    <col min="14601" max="14602" width="12.625" style="178" customWidth="1"/>
    <col min="14603" max="14603" width="14.625" style="178" customWidth="1"/>
    <col min="14604" max="14848" width="8.625" style="178"/>
    <col min="14849" max="14849" width="4.125" style="178" customWidth="1"/>
    <col min="14850" max="14850" width="2.5" style="178" customWidth="1"/>
    <col min="14851" max="14851" width="44.125" style="178" customWidth="1"/>
    <col min="14852" max="14852" width="5.625" style="178" customWidth="1"/>
    <col min="14853" max="14853" width="8.625" style="178"/>
    <col min="14854" max="14856" width="10.625" style="178" customWidth="1"/>
    <col min="14857" max="14858" width="12.625" style="178" customWidth="1"/>
    <col min="14859" max="14859" width="14.625" style="178" customWidth="1"/>
    <col min="14860" max="15104" width="8.625" style="178"/>
    <col min="15105" max="15105" width="4.125" style="178" customWidth="1"/>
    <col min="15106" max="15106" width="2.5" style="178" customWidth="1"/>
    <col min="15107" max="15107" width="44.125" style="178" customWidth="1"/>
    <col min="15108" max="15108" width="5.625" style="178" customWidth="1"/>
    <col min="15109" max="15109" width="8.625" style="178"/>
    <col min="15110" max="15112" width="10.625" style="178" customWidth="1"/>
    <col min="15113" max="15114" width="12.625" style="178" customWidth="1"/>
    <col min="15115" max="15115" width="14.625" style="178" customWidth="1"/>
    <col min="15116" max="15360" width="8.625" style="178"/>
    <col min="15361" max="15361" width="4.125" style="178" customWidth="1"/>
    <col min="15362" max="15362" width="2.5" style="178" customWidth="1"/>
    <col min="15363" max="15363" width="44.125" style="178" customWidth="1"/>
    <col min="15364" max="15364" width="5.625" style="178" customWidth="1"/>
    <col min="15365" max="15365" width="8.625" style="178"/>
    <col min="15366" max="15368" width="10.625" style="178" customWidth="1"/>
    <col min="15369" max="15370" width="12.625" style="178" customWidth="1"/>
    <col min="15371" max="15371" width="14.625" style="178" customWidth="1"/>
    <col min="15372" max="15616" width="8.625" style="178"/>
    <col min="15617" max="15617" width="4.125" style="178" customWidth="1"/>
    <col min="15618" max="15618" width="2.5" style="178" customWidth="1"/>
    <col min="15619" max="15619" width="44.125" style="178" customWidth="1"/>
    <col min="15620" max="15620" width="5.625" style="178" customWidth="1"/>
    <col min="15621" max="15621" width="8.625" style="178"/>
    <col min="15622" max="15624" width="10.625" style="178" customWidth="1"/>
    <col min="15625" max="15626" width="12.625" style="178" customWidth="1"/>
    <col min="15627" max="15627" width="14.625" style="178" customWidth="1"/>
    <col min="15628" max="15872" width="8.625" style="178"/>
    <col min="15873" max="15873" width="4.125" style="178" customWidth="1"/>
    <col min="15874" max="15874" width="2.5" style="178" customWidth="1"/>
    <col min="15875" max="15875" width="44.125" style="178" customWidth="1"/>
    <col min="15876" max="15876" width="5.625" style="178" customWidth="1"/>
    <col min="15877" max="15877" width="8.625" style="178"/>
    <col min="15878" max="15880" width="10.625" style="178" customWidth="1"/>
    <col min="15881" max="15882" width="12.625" style="178" customWidth="1"/>
    <col min="15883" max="15883" width="14.625" style="178" customWidth="1"/>
    <col min="15884" max="16128" width="8.625" style="178"/>
    <col min="16129" max="16129" width="4.125" style="178" customWidth="1"/>
    <col min="16130" max="16130" width="2.5" style="178" customWidth="1"/>
    <col min="16131" max="16131" width="44.125" style="178" customWidth="1"/>
    <col min="16132" max="16132" width="5.625" style="178" customWidth="1"/>
    <col min="16133" max="16133" width="8.625" style="178"/>
    <col min="16134" max="16136" width="10.625" style="178" customWidth="1"/>
    <col min="16137" max="16138" width="12.625" style="178" customWidth="1"/>
    <col min="16139" max="16139" width="14.625" style="178" customWidth="1"/>
    <col min="16140" max="16384" width="8.625" style="178"/>
  </cols>
  <sheetData>
    <row r="1" spans="1:13" ht="17.25" customHeight="1" x14ac:dyDescent="0.25">
      <c r="A1" s="846" t="s">
        <v>510</v>
      </c>
      <c r="B1" s="846"/>
      <c r="C1" s="846"/>
      <c r="D1" s="846"/>
      <c r="E1" s="846"/>
      <c r="F1" s="846"/>
      <c r="G1" s="846"/>
      <c r="H1" s="846"/>
      <c r="I1" s="846"/>
      <c r="J1" s="846"/>
      <c r="K1" s="846"/>
      <c r="L1" s="846"/>
      <c r="M1" s="846"/>
    </row>
    <row r="2" spans="1:13" ht="15.75" customHeight="1" x14ac:dyDescent="0.25">
      <c r="A2" s="846"/>
      <c r="B2" s="846"/>
      <c r="C2" s="846"/>
      <c r="D2" s="846"/>
      <c r="E2" s="846"/>
      <c r="F2" s="846"/>
      <c r="G2" s="846"/>
      <c r="H2" s="846"/>
      <c r="I2" s="846"/>
      <c r="J2" s="846"/>
      <c r="K2" s="846"/>
      <c r="L2" s="846"/>
      <c r="M2" s="846"/>
    </row>
    <row r="3" spans="1:13" ht="6" customHeight="1" x14ac:dyDescent="0.25">
      <c r="A3" s="846"/>
      <c r="B3" s="846"/>
      <c r="C3" s="846"/>
      <c r="D3" s="846"/>
      <c r="E3" s="846"/>
      <c r="F3" s="846"/>
      <c r="G3" s="846"/>
      <c r="H3" s="846"/>
      <c r="I3" s="846"/>
      <c r="J3" s="846"/>
      <c r="K3" s="846"/>
      <c r="L3" s="846"/>
      <c r="M3" s="846"/>
    </row>
    <row r="4" spans="1:13" x14ac:dyDescent="0.25">
      <c r="A4" s="846"/>
      <c r="B4" s="846"/>
      <c r="C4" s="846"/>
      <c r="D4" s="846"/>
      <c r="E4" s="846"/>
      <c r="F4" s="846"/>
      <c r="G4" s="846"/>
      <c r="H4" s="846"/>
      <c r="I4" s="846"/>
      <c r="J4" s="846"/>
      <c r="K4" s="846"/>
      <c r="L4" s="846"/>
      <c r="M4" s="846"/>
    </row>
    <row r="5" spans="1:13" x14ac:dyDescent="0.25">
      <c r="A5" s="846"/>
      <c r="B5" s="846"/>
      <c r="C5" s="846"/>
      <c r="D5" s="846"/>
      <c r="E5" s="846"/>
      <c r="F5" s="846"/>
      <c r="G5" s="846"/>
      <c r="H5" s="846"/>
      <c r="I5" s="846"/>
      <c r="J5" s="846"/>
      <c r="K5" s="846"/>
      <c r="L5" s="846"/>
      <c r="M5" s="846"/>
    </row>
    <row r="6" spans="1:13" ht="4.5" customHeight="1" thickBot="1" x14ac:dyDescent="0.3">
      <c r="A6" s="846"/>
      <c r="B6" s="846"/>
      <c r="C6" s="846"/>
      <c r="D6" s="846"/>
      <c r="E6" s="846"/>
      <c r="F6" s="846"/>
      <c r="G6" s="846"/>
      <c r="H6" s="846"/>
      <c r="I6" s="846"/>
      <c r="J6" s="846"/>
      <c r="K6" s="846"/>
      <c r="L6" s="846"/>
      <c r="M6" s="846"/>
    </row>
    <row r="7" spans="1:13" ht="15" customHeight="1" x14ac:dyDescent="0.25">
      <c r="A7" s="836" t="s">
        <v>86</v>
      </c>
      <c r="B7" s="841"/>
      <c r="C7" s="844" t="s">
        <v>87</v>
      </c>
      <c r="D7" s="844" t="s">
        <v>88</v>
      </c>
      <c r="E7" s="852" t="s">
        <v>89</v>
      </c>
      <c r="F7" s="847" t="s">
        <v>121</v>
      </c>
      <c r="G7" s="848"/>
      <c r="H7" s="847" t="s">
        <v>122</v>
      </c>
      <c r="I7" s="849"/>
      <c r="J7" s="477" t="s">
        <v>123</v>
      </c>
      <c r="K7" s="838" t="s">
        <v>179</v>
      </c>
      <c r="L7" s="838" t="s">
        <v>180</v>
      </c>
      <c r="M7" s="838" t="s">
        <v>376</v>
      </c>
    </row>
    <row r="8" spans="1:13" ht="15" customHeight="1" thickBot="1" x14ac:dyDescent="0.3">
      <c r="A8" s="842"/>
      <c r="B8" s="843"/>
      <c r="C8" s="845"/>
      <c r="D8" s="845"/>
      <c r="E8" s="853"/>
      <c r="F8" s="478" t="s">
        <v>124</v>
      </c>
      <c r="G8" s="479" t="s">
        <v>91</v>
      </c>
      <c r="H8" s="478" t="s">
        <v>124</v>
      </c>
      <c r="I8" s="479" t="s">
        <v>91</v>
      </c>
      <c r="J8" s="480" t="s">
        <v>125</v>
      </c>
      <c r="K8" s="839"/>
      <c r="L8" s="839"/>
      <c r="M8" s="839"/>
    </row>
    <row r="9" spans="1:13" ht="15.75" thickTop="1" x14ac:dyDescent="0.25">
      <c r="A9" s="481"/>
      <c r="B9" s="482"/>
      <c r="C9" s="483" t="s">
        <v>126</v>
      </c>
      <c r="D9" s="484"/>
      <c r="E9" s="484"/>
      <c r="F9" s="484"/>
      <c r="G9" s="484"/>
      <c r="H9" s="485"/>
      <c r="I9" s="486"/>
      <c r="J9" s="487"/>
      <c r="K9" s="193"/>
      <c r="L9" s="192"/>
      <c r="M9" s="192"/>
    </row>
    <row r="10" spans="1:13" s="492" customFormat="1" ht="51" customHeight="1" x14ac:dyDescent="0.25">
      <c r="A10" s="194"/>
      <c r="B10" s="488"/>
      <c r="C10" s="463" t="s">
        <v>127</v>
      </c>
      <c r="D10" s="212"/>
      <c r="E10" s="212"/>
      <c r="F10" s="212"/>
      <c r="G10" s="212"/>
      <c r="H10" s="489"/>
      <c r="I10" s="490"/>
      <c r="J10" s="491"/>
      <c r="K10" s="202"/>
      <c r="L10" s="202"/>
      <c r="M10" s="202"/>
    </row>
    <row r="11" spans="1:13" s="492" customFormat="1" ht="45" x14ac:dyDescent="0.25">
      <c r="A11" s="493">
        <v>1.1000000000000001</v>
      </c>
      <c r="B11" s="415"/>
      <c r="C11" s="494" t="s">
        <v>128</v>
      </c>
      <c r="D11" s="212"/>
      <c r="E11" s="212"/>
      <c r="F11" s="212"/>
      <c r="G11" s="212"/>
      <c r="H11" s="489"/>
      <c r="I11" s="490"/>
      <c r="J11" s="491"/>
      <c r="K11" s="211"/>
      <c r="L11" s="211"/>
      <c r="M11" s="211"/>
    </row>
    <row r="12" spans="1:13" s="492" customFormat="1" ht="15" customHeight="1" x14ac:dyDescent="0.25">
      <c r="A12" s="194"/>
      <c r="B12" s="415" t="s">
        <v>19</v>
      </c>
      <c r="C12" s="495" t="s">
        <v>129</v>
      </c>
      <c r="D12" s="496" t="str">
        <f>IF(C12="","",IF(E12="","",IF(E12&gt;1,"Nos.","No.")))</f>
        <v>Nos.</v>
      </c>
      <c r="E12" s="497">
        <v>2</v>
      </c>
      <c r="F12" s="496"/>
      <c r="G12" s="496"/>
      <c r="H12" s="498"/>
      <c r="I12" s="499"/>
      <c r="J12" s="500"/>
      <c r="K12" s="211"/>
      <c r="L12" s="211"/>
      <c r="M12" s="211"/>
    </row>
    <row r="13" spans="1:13" s="492" customFormat="1" ht="60" x14ac:dyDescent="0.25">
      <c r="A13" s="493">
        <f>A11+0.1</f>
        <v>1.2000000000000002</v>
      </c>
      <c r="B13" s="415"/>
      <c r="C13" s="494" t="s">
        <v>377</v>
      </c>
      <c r="D13" s="501"/>
      <c r="E13" s="502"/>
      <c r="F13" s="501"/>
      <c r="G13" s="503"/>
      <c r="H13" s="501"/>
      <c r="I13" s="501"/>
      <c r="J13" s="504"/>
      <c r="K13" s="211"/>
      <c r="L13" s="211"/>
      <c r="M13" s="211"/>
    </row>
    <row r="14" spans="1:13" s="492" customFormat="1" ht="15" customHeight="1" x14ac:dyDescent="0.25">
      <c r="A14" s="194"/>
      <c r="B14" s="436" t="s">
        <v>19</v>
      </c>
      <c r="C14" s="495" t="s">
        <v>129</v>
      </c>
      <c r="D14" s="496" t="str">
        <f>IF(C14="","",IF(E14="","",IF(E14&gt;1,"Nos.","No.")))</f>
        <v>Nos.</v>
      </c>
      <c r="E14" s="497">
        <v>2</v>
      </c>
      <c r="F14" s="496"/>
      <c r="G14" s="496"/>
      <c r="H14" s="496"/>
      <c r="I14" s="496"/>
      <c r="J14" s="505"/>
      <c r="K14" s="211"/>
      <c r="L14" s="211"/>
      <c r="M14" s="211"/>
    </row>
    <row r="15" spans="1:13" s="492" customFormat="1" ht="27" customHeight="1" x14ac:dyDescent="0.25">
      <c r="A15" s="493">
        <f>A13+0.1</f>
        <v>1.3000000000000003</v>
      </c>
      <c r="B15" s="506"/>
      <c r="C15" s="494" t="s">
        <v>130</v>
      </c>
      <c r="D15" s="501"/>
      <c r="E15" s="502"/>
      <c r="F15" s="501"/>
      <c r="G15" s="501"/>
      <c r="H15" s="507"/>
      <c r="I15" s="508"/>
      <c r="J15" s="509"/>
      <c r="K15" s="193"/>
      <c r="L15" s="193"/>
      <c r="M15" s="193"/>
    </row>
    <row r="16" spans="1:13" s="492" customFormat="1" ht="15" customHeight="1" x14ac:dyDescent="0.25">
      <c r="A16" s="510"/>
      <c r="B16" s="415" t="s">
        <v>19</v>
      </c>
      <c r="C16" s="495" t="s">
        <v>131</v>
      </c>
      <c r="D16" s="496" t="str">
        <f>IF(C16="","",IF(E16="","",IF(E16&gt;1,"Nos.","No.")))</f>
        <v>Nos.</v>
      </c>
      <c r="E16" s="497">
        <v>4</v>
      </c>
      <c r="F16" s="496"/>
      <c r="G16" s="496"/>
      <c r="H16" s="511"/>
      <c r="I16" s="499"/>
      <c r="J16" s="500"/>
      <c r="K16" s="202"/>
      <c r="L16" s="202"/>
      <c r="M16" s="202"/>
    </row>
    <row r="17" spans="1:13" s="492" customFormat="1" ht="24.95" customHeight="1" x14ac:dyDescent="0.25">
      <c r="A17" s="493">
        <f>A15+0.1</f>
        <v>1.4000000000000004</v>
      </c>
      <c r="B17" s="506"/>
      <c r="C17" s="494" t="s">
        <v>132</v>
      </c>
      <c r="D17" s="501"/>
      <c r="E17" s="502"/>
      <c r="F17" s="501"/>
      <c r="G17" s="501"/>
      <c r="H17" s="507"/>
      <c r="I17" s="508"/>
      <c r="J17" s="509"/>
      <c r="K17" s="211"/>
      <c r="L17" s="211"/>
      <c r="M17" s="211"/>
    </row>
    <row r="18" spans="1:13" s="492" customFormat="1" ht="15" customHeight="1" x14ac:dyDescent="0.25">
      <c r="A18" s="493"/>
      <c r="B18" s="457" t="s">
        <v>19</v>
      </c>
      <c r="C18" s="512" t="s">
        <v>133</v>
      </c>
      <c r="D18" s="496" t="str">
        <f>IF(C18="","",IF(E18="","",IF(E18&gt;1,"Nos.","No.")))</f>
        <v>Nos.</v>
      </c>
      <c r="E18" s="497">
        <v>2</v>
      </c>
      <c r="F18" s="496"/>
      <c r="G18" s="496"/>
      <c r="H18" s="511"/>
      <c r="I18" s="499"/>
      <c r="J18" s="500"/>
      <c r="K18" s="226"/>
      <c r="L18" s="226"/>
      <c r="M18" s="226"/>
    </row>
    <row r="19" spans="1:13" s="492" customFormat="1" ht="15" customHeight="1" x14ac:dyDescent="0.25">
      <c r="A19" s="493"/>
      <c r="B19" s="457" t="s">
        <v>20</v>
      </c>
      <c r="C19" s="512" t="s">
        <v>134</v>
      </c>
      <c r="D19" s="496" t="str">
        <f>IF(C19="","",IF(E19="","",IF(E19&gt;1,"Nos.","No.")))</f>
        <v>Nos.</v>
      </c>
      <c r="E19" s="497">
        <v>4</v>
      </c>
      <c r="F19" s="496"/>
      <c r="G19" s="496"/>
      <c r="H19" s="511"/>
      <c r="I19" s="499"/>
      <c r="J19" s="500"/>
      <c r="K19" s="211"/>
      <c r="L19" s="211"/>
      <c r="M19" s="211"/>
    </row>
    <row r="20" spans="1:13" s="492" customFormat="1" ht="15" customHeight="1" x14ac:dyDescent="0.25">
      <c r="A20" s="513">
        <f>A17+0.1</f>
        <v>1.5000000000000004</v>
      </c>
      <c r="B20" s="506"/>
      <c r="C20" s="339" t="s">
        <v>135</v>
      </c>
      <c r="D20" s="514"/>
      <c r="E20" s="515"/>
      <c r="F20" s="514"/>
      <c r="G20" s="514"/>
      <c r="H20" s="516"/>
      <c r="I20" s="517"/>
      <c r="J20" s="518"/>
      <c r="K20" s="202"/>
      <c r="L20" s="202"/>
      <c r="M20" s="202"/>
    </row>
    <row r="21" spans="1:13" s="492" customFormat="1" ht="15" customHeight="1" x14ac:dyDescent="0.25">
      <c r="A21" s="194"/>
      <c r="B21" s="519" t="s">
        <v>19</v>
      </c>
      <c r="C21" s="463" t="s">
        <v>133</v>
      </c>
      <c r="D21" s="496" t="str">
        <f>IF(C21="","",IF(E21="","",IF(E21&gt;1,"Nos.","No.")))</f>
        <v>Nos.</v>
      </c>
      <c r="E21" s="497">
        <v>2</v>
      </c>
      <c r="F21" s="496"/>
      <c r="G21" s="496"/>
      <c r="H21" s="511"/>
      <c r="I21" s="499"/>
      <c r="J21" s="500"/>
      <c r="K21" s="211"/>
      <c r="L21" s="211"/>
      <c r="M21" s="211"/>
    </row>
    <row r="22" spans="1:13" s="492" customFormat="1" ht="15" customHeight="1" x14ac:dyDescent="0.25">
      <c r="A22" s="194"/>
      <c r="B22" s="519" t="s">
        <v>20</v>
      </c>
      <c r="C22" s="463" t="s">
        <v>134</v>
      </c>
      <c r="D22" s="496" t="str">
        <f>IF(C22="","",IF(E22="","",IF(E22&gt;1,"Nos.","No.")))</f>
        <v>Nos.</v>
      </c>
      <c r="E22" s="497">
        <v>4</v>
      </c>
      <c r="F22" s="496"/>
      <c r="G22" s="496"/>
      <c r="H22" s="511"/>
      <c r="I22" s="499"/>
      <c r="J22" s="500"/>
      <c r="K22" s="236"/>
      <c r="L22" s="236"/>
      <c r="M22" s="236"/>
    </row>
    <row r="23" spans="1:13" s="492" customFormat="1" ht="27" customHeight="1" x14ac:dyDescent="0.25">
      <c r="A23" s="513">
        <f>A20+0.1</f>
        <v>1.6000000000000005</v>
      </c>
      <c r="B23" s="519"/>
      <c r="C23" s="416" t="s">
        <v>136</v>
      </c>
      <c r="D23" s="501" t="str">
        <f>IF(C23="","",IF(E23="","",IF(E23&gt;1,"Nos.","No.")))</f>
        <v/>
      </c>
      <c r="E23" s="502"/>
      <c r="F23" s="501"/>
      <c r="G23" s="501"/>
      <c r="H23" s="507"/>
      <c r="I23" s="508"/>
      <c r="J23" s="509"/>
      <c r="K23" s="241"/>
      <c r="L23" s="241"/>
      <c r="M23" s="241"/>
    </row>
    <row r="24" spans="1:13" s="492" customFormat="1" ht="15" customHeight="1" x14ac:dyDescent="0.25">
      <c r="A24" s="520"/>
      <c r="B24" s="521" t="s">
        <v>19</v>
      </c>
      <c r="C24" s="512" t="s">
        <v>137</v>
      </c>
      <c r="D24" s="496" t="str">
        <f>IF(C24="","",IF(E24="","",IF(E24&gt;1,"Nos.","No.")))</f>
        <v>No.</v>
      </c>
      <c r="E24" s="497">
        <v>1</v>
      </c>
      <c r="F24" s="496"/>
      <c r="G24" s="496"/>
      <c r="H24" s="511"/>
      <c r="I24" s="499"/>
      <c r="J24" s="500"/>
      <c r="K24" s="226"/>
      <c r="L24" s="226"/>
      <c r="M24" s="226"/>
    </row>
    <row r="25" spans="1:13" s="492" customFormat="1" ht="15" customHeight="1" x14ac:dyDescent="0.25">
      <c r="A25" s="513">
        <f>A23+0.1</f>
        <v>1.7000000000000006</v>
      </c>
      <c r="B25" s="519"/>
      <c r="C25" s="494" t="s">
        <v>138</v>
      </c>
      <c r="D25" s="501"/>
      <c r="E25" s="502"/>
      <c r="F25" s="501"/>
      <c r="G25" s="501"/>
      <c r="H25" s="507"/>
      <c r="I25" s="508"/>
      <c r="J25" s="509"/>
      <c r="K25" s="211"/>
      <c r="L25" s="211"/>
      <c r="M25" s="211"/>
    </row>
    <row r="26" spans="1:13" s="492" customFormat="1" ht="15" customHeight="1" thickBot="1" x14ac:dyDescent="0.3">
      <c r="A26" s="522"/>
      <c r="B26" s="523" t="s">
        <v>19</v>
      </c>
      <c r="C26" s="524" t="s">
        <v>139</v>
      </c>
      <c r="D26" s="525" t="str">
        <f>IF(C26="","",IF(E26="","",IF(E26&gt;1,"Nos.","No.")))</f>
        <v>No.</v>
      </c>
      <c r="E26" s="525">
        <v>1</v>
      </c>
      <c r="F26" s="526"/>
      <c r="G26" s="527"/>
      <c r="H26" s="526"/>
      <c r="I26" s="528"/>
      <c r="J26" s="529"/>
      <c r="K26" s="226"/>
      <c r="L26" s="226"/>
      <c r="M26" s="226"/>
    </row>
    <row r="27" spans="1:13" s="492" customFormat="1" ht="15" customHeight="1" x14ac:dyDescent="0.25">
      <c r="A27" s="513">
        <f>A25+0.1</f>
        <v>1.8000000000000007</v>
      </c>
      <c r="B27" s="519"/>
      <c r="C27" s="416" t="s">
        <v>140</v>
      </c>
      <c r="D27" s="501"/>
      <c r="E27" s="502"/>
      <c r="F27" s="501"/>
      <c r="G27" s="501"/>
      <c r="H27" s="507"/>
      <c r="I27" s="508"/>
      <c r="J27" s="509"/>
      <c r="K27" s="211"/>
      <c r="L27" s="211"/>
      <c r="M27" s="211"/>
    </row>
    <row r="28" spans="1:13" s="492" customFormat="1" ht="15" customHeight="1" x14ac:dyDescent="0.25">
      <c r="A28" s="520"/>
      <c r="B28" s="530" t="s">
        <v>19</v>
      </c>
      <c r="C28" s="495" t="s">
        <v>141</v>
      </c>
      <c r="D28" s="496" t="str">
        <f t="shared" ref="D28:D32" si="0">IF(C28="","",IF(E28="","",IF(E28&gt;1,"Nos.","No.")))</f>
        <v>Nos.</v>
      </c>
      <c r="E28" s="497">
        <v>6</v>
      </c>
      <c r="F28" s="496"/>
      <c r="G28" s="496"/>
      <c r="H28" s="531"/>
      <c r="I28" s="499"/>
      <c r="J28" s="500"/>
      <c r="K28" s="252"/>
      <c r="L28" s="252"/>
      <c r="M28" s="252"/>
    </row>
    <row r="29" spans="1:13" s="492" customFormat="1" ht="15" customHeight="1" x14ac:dyDescent="0.25">
      <c r="A29" s="520"/>
      <c r="B29" s="530" t="s">
        <v>20</v>
      </c>
      <c r="C29" s="532" t="s">
        <v>142</v>
      </c>
      <c r="D29" s="496" t="str">
        <f t="shared" si="0"/>
        <v>Nos.</v>
      </c>
      <c r="E29" s="497">
        <v>4</v>
      </c>
      <c r="F29" s="533"/>
      <c r="G29" s="496"/>
      <c r="H29" s="531"/>
      <c r="I29" s="499"/>
      <c r="J29" s="500"/>
      <c r="K29" s="193"/>
      <c r="L29" s="193"/>
      <c r="M29" s="193"/>
    </row>
    <row r="30" spans="1:13" s="492" customFormat="1" ht="15" customHeight="1" x14ac:dyDescent="0.25">
      <c r="A30" s="510"/>
      <c r="B30" s="530" t="s">
        <v>64</v>
      </c>
      <c r="C30" s="534" t="s">
        <v>143</v>
      </c>
      <c r="D30" s="533" t="str">
        <f t="shared" si="0"/>
        <v>Nos.</v>
      </c>
      <c r="E30" s="535">
        <v>4</v>
      </c>
      <c r="F30" s="533"/>
      <c r="G30" s="496"/>
      <c r="H30" s="536"/>
      <c r="I30" s="499"/>
      <c r="J30" s="500"/>
      <c r="K30" s="211"/>
      <c r="L30" s="211"/>
      <c r="M30" s="211"/>
    </row>
    <row r="31" spans="1:13" s="492" customFormat="1" ht="15" customHeight="1" x14ac:dyDescent="0.25">
      <c r="A31" s="510"/>
      <c r="B31" s="537" t="s">
        <v>101</v>
      </c>
      <c r="C31" s="532" t="s">
        <v>144</v>
      </c>
      <c r="D31" s="296" t="str">
        <f t="shared" si="0"/>
        <v>Nos.</v>
      </c>
      <c r="E31" s="296">
        <v>4</v>
      </c>
      <c r="F31" s="533"/>
      <c r="G31" s="496"/>
      <c r="H31" s="536"/>
      <c r="I31" s="499"/>
      <c r="J31" s="500"/>
      <c r="K31" s="202"/>
      <c r="L31" s="202"/>
      <c r="M31" s="202"/>
    </row>
    <row r="32" spans="1:13" s="492" customFormat="1" ht="15" customHeight="1" thickBot="1" x14ac:dyDescent="0.3">
      <c r="A32" s="510"/>
      <c r="B32" s="530" t="s">
        <v>103</v>
      </c>
      <c r="C32" s="538" t="s">
        <v>145</v>
      </c>
      <c r="D32" s="533" t="str">
        <f t="shared" si="0"/>
        <v>Nos.</v>
      </c>
      <c r="E32" s="535">
        <v>2</v>
      </c>
      <c r="F32" s="539"/>
      <c r="G32" s="496"/>
      <c r="H32" s="536"/>
      <c r="I32" s="499"/>
      <c r="J32" s="500"/>
      <c r="K32" s="211"/>
      <c r="L32" s="211"/>
      <c r="M32" s="211"/>
    </row>
    <row r="33" spans="1:13" ht="18" customHeight="1" thickTop="1" thickBot="1" x14ac:dyDescent="0.3">
      <c r="A33" s="540"/>
      <c r="B33" s="541"/>
      <c r="C33" s="542" t="s">
        <v>146</v>
      </c>
      <c r="D33" s="543"/>
      <c r="E33" s="544"/>
      <c r="F33" s="544"/>
      <c r="G33" s="545"/>
      <c r="H33" s="545"/>
      <c r="I33" s="545"/>
      <c r="J33" s="546"/>
      <c r="K33" s="252"/>
      <c r="L33" s="252"/>
      <c r="M33" s="252"/>
    </row>
    <row r="34" spans="1:13" ht="16.5" customHeight="1" x14ac:dyDescent="0.25">
      <c r="A34" s="547"/>
      <c r="B34" s="548"/>
      <c r="C34" s="549" t="s">
        <v>147</v>
      </c>
      <c r="D34" s="550"/>
      <c r="E34" s="550"/>
      <c r="F34" s="550"/>
      <c r="G34" s="550"/>
      <c r="H34" s="551"/>
      <c r="I34" s="552"/>
      <c r="J34" s="553"/>
      <c r="K34" s="193"/>
      <c r="L34" s="193"/>
      <c r="M34" s="193"/>
    </row>
    <row r="35" spans="1:13" ht="54.75" customHeight="1" x14ac:dyDescent="0.25">
      <c r="A35" s="554"/>
      <c r="B35" s="555"/>
      <c r="C35" s="463" t="s">
        <v>148</v>
      </c>
      <c r="D35" s="501"/>
      <c r="E35" s="501"/>
      <c r="F35" s="501"/>
      <c r="G35" s="501"/>
      <c r="H35" s="556"/>
      <c r="I35" s="557"/>
      <c r="J35" s="558"/>
      <c r="K35" s="211"/>
      <c r="L35" s="211"/>
      <c r="M35" s="211"/>
    </row>
    <row r="36" spans="1:13" ht="65.099999999999994" customHeight="1" x14ac:dyDescent="0.25">
      <c r="A36" s="194">
        <v>2.1</v>
      </c>
      <c r="B36" s="488"/>
      <c r="C36" s="494" t="s">
        <v>149</v>
      </c>
      <c r="D36" s="501"/>
      <c r="E36" s="501"/>
      <c r="F36" s="501"/>
      <c r="G36" s="501"/>
      <c r="H36" s="556"/>
      <c r="I36" s="557"/>
      <c r="J36" s="558"/>
      <c r="K36" s="211"/>
      <c r="L36" s="211"/>
      <c r="M36" s="211"/>
    </row>
    <row r="37" spans="1:13" ht="15" customHeight="1" x14ac:dyDescent="0.25">
      <c r="A37" s="194"/>
      <c r="B37" s="530" t="s">
        <v>19</v>
      </c>
      <c r="C37" s="559" t="s">
        <v>150</v>
      </c>
      <c r="D37" s="496" t="s">
        <v>98</v>
      </c>
      <c r="E37" s="497">
        <v>12</v>
      </c>
      <c r="F37" s="496"/>
      <c r="G37" s="496"/>
      <c r="H37" s="560"/>
      <c r="I37" s="499"/>
      <c r="J37" s="500"/>
      <c r="K37" s="211"/>
      <c r="L37" s="211"/>
      <c r="M37" s="211"/>
    </row>
    <row r="38" spans="1:13" ht="15" customHeight="1" x14ac:dyDescent="0.25">
      <c r="A38" s="194"/>
      <c r="B38" s="530" t="s">
        <v>20</v>
      </c>
      <c r="C38" s="534" t="s">
        <v>151</v>
      </c>
      <c r="D38" s="533" t="s">
        <v>98</v>
      </c>
      <c r="E38" s="535">
        <v>10</v>
      </c>
      <c r="F38" s="533"/>
      <c r="G38" s="496"/>
      <c r="H38" s="561"/>
      <c r="I38" s="499"/>
      <c r="J38" s="500"/>
      <c r="K38" s="252"/>
      <c r="L38" s="252"/>
      <c r="M38" s="252"/>
    </row>
    <row r="39" spans="1:13" ht="15" customHeight="1" x14ac:dyDescent="0.25">
      <c r="A39" s="194"/>
      <c r="B39" s="530" t="s">
        <v>64</v>
      </c>
      <c r="C39" s="534" t="s">
        <v>152</v>
      </c>
      <c r="D39" s="533" t="s">
        <v>98</v>
      </c>
      <c r="E39" s="497">
        <v>6</v>
      </c>
      <c r="F39" s="533"/>
      <c r="G39" s="533"/>
      <c r="H39" s="561"/>
      <c r="I39" s="562"/>
      <c r="J39" s="563"/>
      <c r="K39" s="252"/>
      <c r="L39" s="252"/>
      <c r="M39" s="252"/>
    </row>
    <row r="40" spans="1:13" ht="30" customHeight="1" x14ac:dyDescent="0.25">
      <c r="A40" s="194">
        <f>A36+0.1</f>
        <v>2.2000000000000002</v>
      </c>
      <c r="B40" s="488"/>
      <c r="C40" s="494" t="s">
        <v>516</v>
      </c>
      <c r="D40" s="212"/>
      <c r="E40" s="564"/>
      <c r="F40" s="565"/>
      <c r="G40" s="565"/>
      <c r="H40" s="565"/>
      <c r="I40" s="565"/>
      <c r="J40" s="566"/>
      <c r="K40" s="272"/>
      <c r="L40" s="272"/>
      <c r="M40" s="272"/>
    </row>
    <row r="41" spans="1:13" ht="15" customHeight="1" x14ac:dyDescent="0.25">
      <c r="A41" s="567"/>
      <c r="B41" s="568" t="s">
        <v>19</v>
      </c>
      <c r="C41" s="559" t="s">
        <v>153</v>
      </c>
      <c r="D41" s="357" t="s">
        <v>98</v>
      </c>
      <c r="E41" s="569">
        <v>25</v>
      </c>
      <c r="F41" s="570"/>
      <c r="G41" s="570"/>
      <c r="H41" s="570"/>
      <c r="I41" s="570"/>
      <c r="J41" s="428"/>
      <c r="K41" s="272"/>
      <c r="L41" s="272"/>
      <c r="M41" s="272"/>
    </row>
    <row r="42" spans="1:13" ht="15" customHeight="1" thickBot="1" x14ac:dyDescent="0.3">
      <c r="A42" s="571"/>
      <c r="B42" s="572" t="s">
        <v>20</v>
      </c>
      <c r="C42" s="573" t="s">
        <v>151</v>
      </c>
      <c r="D42" s="574" t="s">
        <v>98</v>
      </c>
      <c r="E42" s="575">
        <v>3</v>
      </c>
      <c r="F42" s="576"/>
      <c r="G42" s="576"/>
      <c r="H42" s="576"/>
      <c r="I42" s="576"/>
      <c r="J42" s="577"/>
      <c r="K42" s="193"/>
      <c r="L42" s="193"/>
      <c r="M42" s="193"/>
    </row>
    <row r="43" spans="1:13" ht="27" customHeight="1" thickBot="1" x14ac:dyDescent="0.3">
      <c r="A43" s="194">
        <f>A40+0.1</f>
        <v>2.3000000000000003</v>
      </c>
      <c r="B43" s="578"/>
      <c r="C43" s="579" t="s">
        <v>154</v>
      </c>
      <c r="D43" s="197"/>
      <c r="E43" s="197"/>
      <c r="F43" s="565"/>
      <c r="G43" s="565"/>
      <c r="H43" s="565"/>
      <c r="I43" s="565"/>
      <c r="J43" s="566"/>
      <c r="K43" s="283"/>
      <c r="L43" s="283"/>
      <c r="M43" s="283"/>
    </row>
    <row r="44" spans="1:13" ht="15" customHeight="1" x14ac:dyDescent="0.25">
      <c r="A44" s="567"/>
      <c r="B44" s="568" t="s">
        <v>19</v>
      </c>
      <c r="C44" s="559" t="s">
        <v>155</v>
      </c>
      <c r="D44" s="357" t="s">
        <v>98</v>
      </c>
      <c r="E44" s="569">
        <v>15</v>
      </c>
      <c r="F44" s="570"/>
      <c r="G44" s="570"/>
      <c r="H44" s="570"/>
      <c r="I44" s="570"/>
      <c r="J44" s="428"/>
      <c r="K44" s="292"/>
      <c r="L44" s="292"/>
      <c r="M44" s="292"/>
    </row>
    <row r="45" spans="1:13" ht="15" customHeight="1" x14ac:dyDescent="0.25">
      <c r="A45" s="567"/>
      <c r="B45" s="436" t="s">
        <v>20</v>
      </c>
      <c r="C45" s="534" t="s">
        <v>156</v>
      </c>
      <c r="D45" s="296" t="s">
        <v>98</v>
      </c>
      <c r="E45" s="580">
        <v>3</v>
      </c>
      <c r="F45" s="581"/>
      <c r="G45" s="581"/>
      <c r="H45" s="581"/>
      <c r="I45" s="581"/>
      <c r="J45" s="435"/>
      <c r="K45" s="252"/>
      <c r="L45" s="252"/>
      <c r="M45" s="252"/>
    </row>
    <row r="46" spans="1:13" ht="15" customHeight="1" x14ac:dyDescent="0.25">
      <c r="A46" s="493">
        <f>A43+0.1</f>
        <v>2.4000000000000004</v>
      </c>
      <c r="B46" s="488"/>
      <c r="C46" s="582" t="s">
        <v>157</v>
      </c>
      <c r="D46" s="501"/>
      <c r="E46" s="502"/>
      <c r="F46" s="514"/>
      <c r="G46" s="501"/>
      <c r="H46" s="556"/>
      <c r="I46" s="557"/>
      <c r="J46" s="558"/>
      <c r="K46" s="211"/>
      <c r="L46" s="211"/>
      <c r="M46" s="211"/>
    </row>
    <row r="47" spans="1:13" ht="15" customHeight="1" x14ac:dyDescent="0.25">
      <c r="A47" s="194"/>
      <c r="B47" s="530" t="s">
        <v>19</v>
      </c>
      <c r="C47" s="583" t="s">
        <v>158</v>
      </c>
      <c r="D47" s="496" t="str">
        <f>IF(C47="","",IF(E47="","",IF(E47&gt;1,"Nos.","No.")))</f>
        <v>Nos.</v>
      </c>
      <c r="E47" s="497">
        <v>2</v>
      </c>
      <c r="F47" s="496"/>
      <c r="G47" s="496"/>
      <c r="H47" s="498"/>
      <c r="I47" s="499"/>
      <c r="J47" s="500"/>
      <c r="K47" s="252"/>
      <c r="L47" s="252"/>
      <c r="M47" s="252"/>
    </row>
    <row r="48" spans="1:13" ht="15" customHeight="1" x14ac:dyDescent="0.25">
      <c r="A48" s="194"/>
      <c r="B48" s="530" t="s">
        <v>20</v>
      </c>
      <c r="C48" s="584" t="s">
        <v>159</v>
      </c>
      <c r="D48" s="533" t="str">
        <f>IF(C48="","",IF(E48="","",IF(E48&gt;1,"Nos.","No.")))</f>
        <v>Nos.</v>
      </c>
      <c r="E48" s="535">
        <v>2</v>
      </c>
      <c r="F48" s="533"/>
      <c r="G48" s="496"/>
      <c r="H48" s="585"/>
      <c r="I48" s="499"/>
      <c r="J48" s="500"/>
      <c r="K48" s="272"/>
      <c r="L48" s="272"/>
      <c r="M48" s="272"/>
    </row>
    <row r="49" spans="1:13" ht="15" customHeight="1" x14ac:dyDescent="0.25">
      <c r="A49" s="194"/>
      <c r="B49" s="530" t="s">
        <v>64</v>
      </c>
      <c r="C49" s="584" t="s">
        <v>160</v>
      </c>
      <c r="D49" s="533" t="str">
        <f>IF(C49="","",IF(E49="","",IF(E49&gt;1,"Nos.","No.")))</f>
        <v>Nos.</v>
      </c>
      <c r="E49" s="535">
        <v>2</v>
      </c>
      <c r="F49" s="533"/>
      <c r="G49" s="533"/>
      <c r="H49" s="585"/>
      <c r="I49" s="562"/>
      <c r="J49" s="563"/>
      <c r="K49" s="272"/>
      <c r="L49" s="272"/>
      <c r="M49" s="272"/>
    </row>
    <row r="50" spans="1:13" ht="15" customHeight="1" x14ac:dyDescent="0.25">
      <c r="A50" s="194"/>
      <c r="B50" s="530" t="s">
        <v>101</v>
      </c>
      <c r="C50" s="584" t="s">
        <v>161</v>
      </c>
      <c r="D50" s="533" t="str">
        <f>IF(C50="","",IF(E50="","",IF(E50&gt;1,"Nos.","No.")))</f>
        <v>Nos.</v>
      </c>
      <c r="E50" s="535">
        <v>2</v>
      </c>
      <c r="F50" s="533"/>
      <c r="G50" s="533"/>
      <c r="H50" s="585"/>
      <c r="I50" s="562"/>
      <c r="J50" s="563"/>
      <c r="K50" s="301"/>
      <c r="L50" s="301"/>
      <c r="M50" s="301"/>
    </row>
    <row r="51" spans="1:13" ht="45" x14ac:dyDescent="0.25">
      <c r="A51" s="493">
        <f>A46+0.1</f>
        <v>2.5000000000000004</v>
      </c>
      <c r="B51" s="415"/>
      <c r="C51" s="494" t="s">
        <v>162</v>
      </c>
      <c r="D51" s="501"/>
      <c r="E51" s="502"/>
      <c r="F51" s="501"/>
      <c r="G51" s="501"/>
      <c r="H51" s="556"/>
      <c r="I51" s="557"/>
      <c r="J51" s="558"/>
      <c r="K51" s="307"/>
      <c r="L51" s="307"/>
      <c r="M51" s="307"/>
    </row>
    <row r="52" spans="1:13" ht="15" customHeight="1" thickBot="1" x14ac:dyDescent="0.3">
      <c r="A52" s="522"/>
      <c r="B52" s="586" t="s">
        <v>20</v>
      </c>
      <c r="C52" s="587" t="s">
        <v>163</v>
      </c>
      <c r="D52" s="528" t="str">
        <f>IF(C52="","",IF(E52="","",IF(E52&gt;1,"Nos.","No.")))</f>
        <v>No.</v>
      </c>
      <c r="E52" s="588">
        <v>1</v>
      </c>
      <c r="F52" s="528"/>
      <c r="G52" s="528"/>
      <c r="H52" s="589"/>
      <c r="I52" s="590"/>
      <c r="J52" s="591"/>
      <c r="K52" s="301"/>
      <c r="L52" s="301"/>
      <c r="M52" s="301"/>
    </row>
    <row r="53" spans="1:13" ht="18" customHeight="1" thickTop="1" thickBot="1" x14ac:dyDescent="0.3">
      <c r="A53" s="540"/>
      <c r="B53" s="541"/>
      <c r="C53" s="542" t="s">
        <v>146</v>
      </c>
      <c r="D53" s="592"/>
      <c r="E53" s="593"/>
      <c r="F53" s="544"/>
      <c r="G53" s="544"/>
      <c r="H53" s="592"/>
      <c r="I53" s="544"/>
      <c r="J53" s="594"/>
      <c r="K53" s="193"/>
      <c r="L53" s="193"/>
      <c r="M53" s="193"/>
    </row>
    <row r="54" spans="1:13" ht="28.5" customHeight="1" x14ac:dyDescent="0.25">
      <c r="A54" s="554"/>
      <c r="B54" s="555"/>
      <c r="C54" s="595" t="s">
        <v>164</v>
      </c>
      <c r="D54" s="501"/>
      <c r="E54" s="501"/>
      <c r="F54" s="501"/>
      <c r="G54" s="501"/>
      <c r="H54" s="556"/>
      <c r="I54" s="557"/>
      <c r="J54" s="558"/>
      <c r="K54" s="211"/>
      <c r="L54" s="211"/>
      <c r="M54" s="211"/>
    </row>
    <row r="55" spans="1:13" ht="66.75" customHeight="1" x14ac:dyDescent="0.25">
      <c r="A55" s="554"/>
      <c r="B55" s="555"/>
      <c r="C55" s="596" t="s">
        <v>165</v>
      </c>
      <c r="D55" s="501"/>
      <c r="E55" s="501"/>
      <c r="F55" s="501"/>
      <c r="G55" s="501"/>
      <c r="H55" s="556"/>
      <c r="I55" s="557"/>
      <c r="J55" s="558"/>
      <c r="K55" s="193"/>
      <c r="L55" s="193"/>
      <c r="M55" s="193"/>
    </row>
    <row r="56" spans="1:13" ht="75" x14ac:dyDescent="0.25">
      <c r="A56" s="194">
        <v>3.1</v>
      </c>
      <c r="B56" s="488"/>
      <c r="C56" s="416" t="s">
        <v>166</v>
      </c>
      <c r="D56" s="501"/>
      <c r="E56" s="501"/>
      <c r="F56" s="501"/>
      <c r="G56" s="501"/>
      <c r="H56" s="556"/>
      <c r="I56" s="557"/>
      <c r="J56" s="558"/>
      <c r="K56" s="202"/>
      <c r="L56" s="202"/>
      <c r="M56" s="202"/>
    </row>
    <row r="57" spans="1:13" ht="15" customHeight="1" x14ac:dyDescent="0.25">
      <c r="A57" s="194"/>
      <c r="B57" s="530" t="s">
        <v>19</v>
      </c>
      <c r="C57" s="583" t="s">
        <v>167</v>
      </c>
      <c r="D57" s="496" t="s">
        <v>98</v>
      </c>
      <c r="E57" s="497">
        <v>8</v>
      </c>
      <c r="F57" s="496"/>
      <c r="G57" s="496"/>
      <c r="H57" s="498"/>
      <c r="I57" s="499"/>
      <c r="J57" s="500"/>
      <c r="K57" s="211"/>
      <c r="L57" s="211"/>
      <c r="M57" s="211"/>
    </row>
    <row r="58" spans="1:13" ht="15" customHeight="1" thickBot="1" x14ac:dyDescent="0.3">
      <c r="A58" s="522"/>
      <c r="B58" s="597" t="s">
        <v>20</v>
      </c>
      <c r="C58" s="598" t="s">
        <v>168</v>
      </c>
      <c r="D58" s="528" t="s">
        <v>98</v>
      </c>
      <c r="E58" s="588">
        <v>2</v>
      </c>
      <c r="F58" s="528"/>
      <c r="G58" s="528"/>
      <c r="H58" s="589"/>
      <c r="I58" s="590"/>
      <c r="J58" s="591"/>
      <c r="K58" s="283"/>
      <c r="L58" s="283"/>
      <c r="M58" s="283"/>
    </row>
    <row r="59" spans="1:13" ht="15" customHeight="1" x14ac:dyDescent="0.25">
      <c r="A59" s="194"/>
      <c r="B59" s="530" t="s">
        <v>64</v>
      </c>
      <c r="C59" s="583" t="s">
        <v>169</v>
      </c>
      <c r="D59" s="496" t="s">
        <v>98</v>
      </c>
      <c r="E59" s="497">
        <v>5</v>
      </c>
      <c r="F59" s="496"/>
      <c r="G59" s="496"/>
      <c r="H59" s="498"/>
      <c r="I59" s="499"/>
      <c r="J59" s="500"/>
      <c r="K59" s="337"/>
      <c r="L59" s="337"/>
      <c r="M59" s="337"/>
    </row>
    <row r="60" spans="1:13" ht="28.5" customHeight="1" x14ac:dyDescent="0.25">
      <c r="A60" s="194">
        <f>A56+0.1</f>
        <v>3.2</v>
      </c>
      <c r="B60" s="488"/>
      <c r="C60" s="599" t="s">
        <v>170</v>
      </c>
      <c r="D60" s="501"/>
      <c r="E60" s="502"/>
      <c r="F60" s="501"/>
      <c r="G60" s="501"/>
      <c r="H60" s="600"/>
      <c r="I60" s="601"/>
      <c r="J60" s="558"/>
      <c r="K60" s="211"/>
      <c r="L60" s="211"/>
      <c r="M60" s="211"/>
    </row>
    <row r="61" spans="1:13" s="168" customFormat="1" ht="15" customHeight="1" x14ac:dyDescent="0.25">
      <c r="A61" s="217"/>
      <c r="B61" s="537" t="s">
        <v>19</v>
      </c>
      <c r="C61" s="602" t="s">
        <v>171</v>
      </c>
      <c r="D61" s="496" t="str">
        <f>IF(C61="","",IF(E61="","",IF(E61&gt;1,"Nos.","No.")))</f>
        <v>Nos.</v>
      </c>
      <c r="E61" s="497">
        <v>7</v>
      </c>
      <c r="F61" s="496"/>
      <c r="G61" s="496"/>
      <c r="H61" s="496"/>
      <c r="I61" s="499"/>
      <c r="J61" s="500"/>
      <c r="K61" s="211"/>
      <c r="L61" s="211"/>
      <c r="M61" s="211"/>
    </row>
    <row r="62" spans="1:13" ht="15" customHeight="1" x14ac:dyDescent="0.25">
      <c r="A62" s="194">
        <f>A60+0.1</f>
        <v>3.3000000000000003</v>
      </c>
      <c r="B62" s="415"/>
      <c r="C62" s="603" t="s">
        <v>172</v>
      </c>
      <c r="D62" s="501"/>
      <c r="E62" s="502"/>
      <c r="F62" s="501"/>
      <c r="G62" s="501"/>
      <c r="H62" s="556"/>
      <c r="I62" s="557"/>
      <c r="J62" s="558"/>
      <c r="K62" s="202"/>
      <c r="L62" s="202"/>
      <c r="M62" s="202"/>
    </row>
    <row r="63" spans="1:13" ht="15" customHeight="1" thickBot="1" x14ac:dyDescent="0.3">
      <c r="A63" s="194"/>
      <c r="B63" s="530" t="s">
        <v>19</v>
      </c>
      <c r="C63" s="583" t="s">
        <v>173</v>
      </c>
      <c r="D63" s="496" t="s">
        <v>5</v>
      </c>
      <c r="E63" s="497">
        <v>2</v>
      </c>
      <c r="F63" s="496"/>
      <c r="G63" s="496"/>
      <c r="H63" s="498"/>
      <c r="I63" s="499"/>
      <c r="J63" s="500"/>
      <c r="K63" s="211"/>
      <c r="L63" s="211"/>
      <c r="M63" s="211"/>
    </row>
    <row r="64" spans="1:13" ht="18" customHeight="1" thickTop="1" thickBot="1" x14ac:dyDescent="0.3">
      <c r="A64" s="522"/>
      <c r="B64" s="604"/>
      <c r="C64" s="605" t="s">
        <v>146</v>
      </c>
      <c r="D64" s="606"/>
      <c r="E64" s="592"/>
      <c r="F64" s="607"/>
      <c r="G64" s="607"/>
      <c r="H64" s="608"/>
      <c r="I64" s="607"/>
      <c r="J64" s="609"/>
      <c r="K64" s="202"/>
      <c r="L64" s="202"/>
      <c r="M64" s="202"/>
    </row>
    <row r="65" spans="1:14" ht="17.25" customHeight="1" x14ac:dyDescent="0.25">
      <c r="A65" s="194"/>
      <c r="B65" s="488"/>
      <c r="C65" s="610" t="s">
        <v>174</v>
      </c>
      <c r="D65" s="550"/>
      <c r="E65" s="550"/>
      <c r="F65" s="550"/>
      <c r="G65" s="550"/>
      <c r="H65" s="551"/>
      <c r="I65" s="552"/>
      <c r="J65" s="553"/>
      <c r="K65" s="211"/>
      <c r="L65" s="211"/>
      <c r="M65" s="211"/>
    </row>
    <row r="66" spans="1:14" ht="42.75" customHeight="1" x14ac:dyDescent="0.25">
      <c r="A66" s="194"/>
      <c r="B66" s="488"/>
      <c r="C66" s="611" t="s">
        <v>175</v>
      </c>
      <c r="D66" s="501"/>
      <c r="E66" s="501"/>
      <c r="F66" s="501"/>
      <c r="G66" s="501"/>
      <c r="H66" s="556"/>
      <c r="I66" s="557"/>
      <c r="J66" s="558"/>
      <c r="K66" s="202"/>
      <c r="L66" s="202"/>
      <c r="M66" s="202"/>
    </row>
    <row r="67" spans="1:14" ht="42" customHeight="1" x14ac:dyDescent="0.25">
      <c r="A67" s="194">
        <f>4.1</f>
        <v>4.0999999999999996</v>
      </c>
      <c r="B67" s="488"/>
      <c r="C67" s="596" t="s">
        <v>176</v>
      </c>
      <c r="D67" s="496" t="s">
        <v>4</v>
      </c>
      <c r="E67" s="497">
        <v>1</v>
      </c>
      <c r="F67" s="496"/>
      <c r="G67" s="496"/>
      <c r="H67" s="498"/>
      <c r="I67" s="499"/>
      <c r="J67" s="500"/>
      <c r="K67" s="211"/>
      <c r="L67" s="211"/>
      <c r="M67" s="211"/>
    </row>
    <row r="68" spans="1:14" ht="27" customHeight="1" thickBot="1" x14ac:dyDescent="0.3">
      <c r="A68" s="194">
        <f>A67+0.1</f>
        <v>4.1999999999999993</v>
      </c>
      <c r="B68" s="488"/>
      <c r="C68" s="596" t="s">
        <v>177</v>
      </c>
      <c r="D68" s="496" t="s">
        <v>4</v>
      </c>
      <c r="E68" s="497">
        <v>1</v>
      </c>
      <c r="F68" s="496"/>
      <c r="G68" s="496"/>
      <c r="H68" s="585"/>
      <c r="I68" s="499"/>
      <c r="J68" s="500"/>
      <c r="K68" s="226"/>
      <c r="L68" s="226"/>
      <c r="M68" s="226"/>
    </row>
    <row r="69" spans="1:14" ht="18" customHeight="1" thickTop="1" thickBot="1" x14ac:dyDescent="0.3">
      <c r="A69" s="850"/>
      <c r="B69" s="851"/>
      <c r="C69" s="542" t="s">
        <v>146</v>
      </c>
      <c r="D69" s="592"/>
      <c r="E69" s="592"/>
      <c r="F69" s="543"/>
      <c r="G69" s="612"/>
      <c r="H69" s="612"/>
      <c r="I69" s="612"/>
      <c r="J69" s="546"/>
      <c r="K69" s="211"/>
      <c r="L69" s="211"/>
      <c r="M69" s="211"/>
    </row>
    <row r="70" spans="1:14" ht="15.75" thickBot="1" x14ac:dyDescent="0.3">
      <c r="A70" s="613"/>
      <c r="J70" s="614"/>
      <c r="K70" s="347"/>
      <c r="L70" s="347"/>
      <c r="M70" s="347"/>
    </row>
    <row r="71" spans="1:14" ht="20.100000000000001" customHeight="1" thickTop="1" thickBot="1" x14ac:dyDescent="0.3">
      <c r="A71" s="468"/>
      <c r="B71" s="469"/>
      <c r="C71" s="615" t="s">
        <v>178</v>
      </c>
      <c r="D71" s="470"/>
      <c r="E71" s="471"/>
      <c r="F71" s="472"/>
      <c r="G71" s="473"/>
      <c r="H71" s="474"/>
      <c r="I71" s="473"/>
      <c r="J71" s="475"/>
      <c r="K71" s="272"/>
      <c r="L71" s="272"/>
      <c r="M71" s="272"/>
    </row>
    <row r="72" spans="1:14" ht="19.899999999999999" customHeight="1" thickTop="1" thickBot="1" x14ac:dyDescent="0.3">
      <c r="A72" s="468"/>
      <c r="B72" s="469"/>
      <c r="C72" s="615" t="s">
        <v>373</v>
      </c>
      <c r="D72" s="470"/>
      <c r="E72" s="471"/>
      <c r="F72" s="472"/>
      <c r="G72" s="473"/>
      <c r="H72" s="474"/>
      <c r="I72" s="473"/>
      <c r="J72" s="475"/>
      <c r="K72" s="347"/>
      <c r="L72" s="347"/>
      <c r="M72" s="347"/>
      <c r="N72" s="347"/>
    </row>
    <row r="73" spans="1:14" ht="19.899999999999999" customHeight="1" thickTop="1" thickBot="1" x14ac:dyDescent="0.3">
      <c r="A73" s="468"/>
      <c r="B73" s="469"/>
      <c r="C73" s="615" t="s">
        <v>375</v>
      </c>
      <c r="D73" s="470"/>
      <c r="E73" s="471"/>
      <c r="F73" s="472"/>
      <c r="G73" s="473"/>
      <c r="H73" s="474"/>
      <c r="I73" s="473"/>
      <c r="J73" s="475"/>
      <c r="K73" s="347"/>
      <c r="L73" s="347"/>
      <c r="M73" s="347"/>
      <c r="N73" s="347"/>
    </row>
    <row r="74" spans="1:14" x14ac:dyDescent="0.25">
      <c r="K74" s="178"/>
      <c r="L74" s="178"/>
      <c r="M74" s="178"/>
    </row>
    <row r="75" spans="1:14" x14ac:dyDescent="0.25">
      <c r="K75" s="178"/>
      <c r="L75" s="178"/>
      <c r="M75" s="178"/>
    </row>
    <row r="76" spans="1:14" x14ac:dyDescent="0.25">
      <c r="K76" s="178"/>
      <c r="L76" s="178"/>
      <c r="M76" s="178"/>
    </row>
    <row r="77" spans="1:14" x14ac:dyDescent="0.25">
      <c r="K77" s="178"/>
      <c r="L77" s="178"/>
      <c r="M77" s="178"/>
    </row>
    <row r="78" spans="1:14" x14ac:dyDescent="0.25">
      <c r="K78" s="178"/>
      <c r="L78" s="178"/>
      <c r="M78" s="178"/>
    </row>
    <row r="82" spans="11:13" x14ac:dyDescent="0.25">
      <c r="K82" s="167"/>
      <c r="L82" s="167"/>
      <c r="M82" s="167"/>
    </row>
  </sheetData>
  <mergeCells count="11">
    <mergeCell ref="A69:B69"/>
    <mergeCell ref="E7:E8"/>
    <mergeCell ref="L7:L8"/>
    <mergeCell ref="A7:B8"/>
    <mergeCell ref="C7:C8"/>
    <mergeCell ref="D7:D8"/>
    <mergeCell ref="A1:M6"/>
    <mergeCell ref="K7:K8"/>
    <mergeCell ref="M7:M8"/>
    <mergeCell ref="F7:G7"/>
    <mergeCell ref="H7:I7"/>
  </mergeCells>
  <printOptions horizontalCentered="1"/>
  <pageMargins left="0.5" right="0.5" top="0.75" bottom="0.75" header="0.33" footer="0.23"/>
  <pageSetup paperSize="9" scale="59" orientation="landscape" r:id="rId1"/>
  <headerFooter alignWithMargins="0">
    <oddFooter>&amp;L&amp;8SEM Engineers&amp;R&amp;8Page &amp;P of &amp;N</oddFooter>
  </headerFooter>
  <rowBreaks count="2" manualBreakCount="2">
    <brk id="26" max="12" man="1"/>
    <brk id="42" max="1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BE2D-687A-4D94-97FA-320919A79B1E}">
  <sheetPr>
    <tabColor rgb="FFFF0000"/>
  </sheetPr>
  <dimension ref="A1:N33"/>
  <sheetViews>
    <sheetView showGridLines="0" view="pageBreakPreview" zoomScale="70" zoomScaleNormal="100" zoomScaleSheetLayoutView="70" workbookViewId="0">
      <pane xSplit="12" ySplit="7" topLeftCell="M8" activePane="bottomRight" state="frozen"/>
      <selection pane="topRight" activeCell="N1" sqref="N1"/>
      <selection pane="bottomLeft" activeCell="A8" sqref="A8"/>
      <selection pane="bottomRight" activeCell="K77" sqref="K77"/>
    </sheetView>
  </sheetViews>
  <sheetFormatPr defaultColWidth="8.875" defaultRowHeight="15" x14ac:dyDescent="0.25"/>
  <cols>
    <col min="1" max="1" width="3" style="398" customWidth="1"/>
    <col min="2" max="2" width="3.5" style="399" bestFit="1" customWidth="1"/>
    <col min="3" max="3" width="45.125" style="400" customWidth="1"/>
    <col min="4" max="4" width="6.125" style="401" customWidth="1"/>
    <col min="5" max="5" width="6.625" style="401" customWidth="1"/>
    <col min="6" max="6" width="10.625" style="401" customWidth="1"/>
    <col min="7" max="12" width="12.625" style="401" customWidth="1"/>
    <col min="13" max="13" width="24.625" style="401" customWidth="1"/>
    <col min="14" max="256" width="8.875" style="389"/>
    <col min="257" max="257" width="3" style="389" customWidth="1"/>
    <col min="258" max="258" width="3.5" style="389" bestFit="1" customWidth="1"/>
    <col min="259" max="259" width="45.125" style="389" customWidth="1"/>
    <col min="260" max="260" width="6.125" style="389" customWidth="1"/>
    <col min="261" max="261" width="6.625" style="389" customWidth="1"/>
    <col min="262" max="262" width="10.625" style="389" customWidth="1"/>
    <col min="263" max="267" width="12.625" style="389" customWidth="1"/>
    <col min="268" max="512" width="8.875" style="389"/>
    <col min="513" max="513" width="3" style="389" customWidth="1"/>
    <col min="514" max="514" width="3.5" style="389" bestFit="1" customWidth="1"/>
    <col min="515" max="515" width="45.125" style="389" customWidth="1"/>
    <col min="516" max="516" width="6.125" style="389" customWidth="1"/>
    <col min="517" max="517" width="6.625" style="389" customWidth="1"/>
    <col min="518" max="518" width="10.625" style="389" customWidth="1"/>
    <col min="519" max="523" width="12.625" style="389" customWidth="1"/>
    <col min="524" max="768" width="8.875" style="389"/>
    <col min="769" max="769" width="3" style="389" customWidth="1"/>
    <col min="770" max="770" width="3.5" style="389" bestFit="1" customWidth="1"/>
    <col min="771" max="771" width="45.125" style="389" customWidth="1"/>
    <col min="772" max="772" width="6.125" style="389" customWidth="1"/>
    <col min="773" max="773" width="6.625" style="389" customWidth="1"/>
    <col min="774" max="774" width="10.625" style="389" customWidth="1"/>
    <col min="775" max="779" width="12.625" style="389" customWidth="1"/>
    <col min="780" max="1024" width="8.875" style="389"/>
    <col min="1025" max="1025" width="3" style="389" customWidth="1"/>
    <col min="1026" max="1026" width="3.5" style="389" bestFit="1" customWidth="1"/>
    <col min="1027" max="1027" width="45.125" style="389" customWidth="1"/>
    <col min="1028" max="1028" width="6.125" style="389" customWidth="1"/>
    <col min="1029" max="1029" width="6.625" style="389" customWidth="1"/>
    <col min="1030" max="1030" width="10.625" style="389" customWidth="1"/>
    <col min="1031" max="1035" width="12.625" style="389" customWidth="1"/>
    <col min="1036" max="1280" width="8.875" style="389"/>
    <col min="1281" max="1281" width="3" style="389" customWidth="1"/>
    <col min="1282" max="1282" width="3.5" style="389" bestFit="1" customWidth="1"/>
    <col min="1283" max="1283" width="45.125" style="389" customWidth="1"/>
    <col min="1284" max="1284" width="6.125" style="389" customWidth="1"/>
    <col min="1285" max="1285" width="6.625" style="389" customWidth="1"/>
    <col min="1286" max="1286" width="10.625" style="389" customWidth="1"/>
    <col min="1287" max="1291" width="12.625" style="389" customWidth="1"/>
    <col min="1292" max="1536" width="8.875" style="389"/>
    <col min="1537" max="1537" width="3" style="389" customWidth="1"/>
    <col min="1538" max="1538" width="3.5" style="389" bestFit="1" customWidth="1"/>
    <col min="1539" max="1539" width="45.125" style="389" customWidth="1"/>
    <col min="1540" max="1540" width="6.125" style="389" customWidth="1"/>
    <col min="1541" max="1541" width="6.625" style="389" customWidth="1"/>
    <col min="1542" max="1542" width="10.625" style="389" customWidth="1"/>
    <col min="1543" max="1547" width="12.625" style="389" customWidth="1"/>
    <col min="1548" max="1792" width="8.875" style="389"/>
    <col min="1793" max="1793" width="3" style="389" customWidth="1"/>
    <col min="1794" max="1794" width="3.5" style="389" bestFit="1" customWidth="1"/>
    <col min="1795" max="1795" width="45.125" style="389" customWidth="1"/>
    <col min="1796" max="1796" width="6.125" style="389" customWidth="1"/>
    <col min="1797" max="1797" width="6.625" style="389" customWidth="1"/>
    <col min="1798" max="1798" width="10.625" style="389" customWidth="1"/>
    <col min="1799" max="1803" width="12.625" style="389" customWidth="1"/>
    <col min="1804" max="2048" width="8.875" style="389"/>
    <col min="2049" max="2049" width="3" style="389" customWidth="1"/>
    <col min="2050" max="2050" width="3.5" style="389" bestFit="1" customWidth="1"/>
    <col min="2051" max="2051" width="45.125" style="389" customWidth="1"/>
    <col min="2052" max="2052" width="6.125" style="389" customWidth="1"/>
    <col min="2053" max="2053" width="6.625" style="389" customWidth="1"/>
    <col min="2054" max="2054" width="10.625" style="389" customWidth="1"/>
    <col min="2055" max="2059" width="12.625" style="389" customWidth="1"/>
    <col min="2060" max="2304" width="8.875" style="389"/>
    <col min="2305" max="2305" width="3" style="389" customWidth="1"/>
    <col min="2306" max="2306" width="3.5" style="389" bestFit="1" customWidth="1"/>
    <col min="2307" max="2307" width="45.125" style="389" customWidth="1"/>
    <col min="2308" max="2308" width="6.125" style="389" customWidth="1"/>
    <col min="2309" max="2309" width="6.625" style="389" customWidth="1"/>
    <col min="2310" max="2310" width="10.625" style="389" customWidth="1"/>
    <col min="2311" max="2315" width="12.625" style="389" customWidth="1"/>
    <col min="2316" max="2560" width="8.875" style="389"/>
    <col min="2561" max="2561" width="3" style="389" customWidth="1"/>
    <col min="2562" max="2562" width="3.5" style="389" bestFit="1" customWidth="1"/>
    <col min="2563" max="2563" width="45.125" style="389" customWidth="1"/>
    <col min="2564" max="2564" width="6.125" style="389" customWidth="1"/>
    <col min="2565" max="2565" width="6.625" style="389" customWidth="1"/>
    <col min="2566" max="2566" width="10.625" style="389" customWidth="1"/>
    <col min="2567" max="2571" width="12.625" style="389" customWidth="1"/>
    <col min="2572" max="2816" width="8.875" style="389"/>
    <col min="2817" max="2817" width="3" style="389" customWidth="1"/>
    <col min="2818" max="2818" width="3.5" style="389" bestFit="1" customWidth="1"/>
    <col min="2819" max="2819" width="45.125" style="389" customWidth="1"/>
    <col min="2820" max="2820" width="6.125" style="389" customWidth="1"/>
    <col min="2821" max="2821" width="6.625" style="389" customWidth="1"/>
    <col min="2822" max="2822" width="10.625" style="389" customWidth="1"/>
    <col min="2823" max="2827" width="12.625" style="389" customWidth="1"/>
    <col min="2828" max="3072" width="8.875" style="389"/>
    <col min="3073" max="3073" width="3" style="389" customWidth="1"/>
    <col min="3074" max="3074" width="3.5" style="389" bestFit="1" customWidth="1"/>
    <col min="3075" max="3075" width="45.125" style="389" customWidth="1"/>
    <col min="3076" max="3076" width="6.125" style="389" customWidth="1"/>
    <col min="3077" max="3077" width="6.625" style="389" customWidth="1"/>
    <col min="3078" max="3078" width="10.625" style="389" customWidth="1"/>
    <col min="3079" max="3083" width="12.625" style="389" customWidth="1"/>
    <col min="3084" max="3328" width="8.875" style="389"/>
    <col min="3329" max="3329" width="3" style="389" customWidth="1"/>
    <col min="3330" max="3330" width="3.5" style="389" bestFit="1" customWidth="1"/>
    <col min="3331" max="3331" width="45.125" style="389" customWidth="1"/>
    <col min="3332" max="3332" width="6.125" style="389" customWidth="1"/>
    <col min="3333" max="3333" width="6.625" style="389" customWidth="1"/>
    <col min="3334" max="3334" width="10.625" style="389" customWidth="1"/>
    <col min="3335" max="3339" width="12.625" style="389" customWidth="1"/>
    <col min="3340" max="3584" width="8.875" style="389"/>
    <col min="3585" max="3585" width="3" style="389" customWidth="1"/>
    <col min="3586" max="3586" width="3.5" style="389" bestFit="1" customWidth="1"/>
    <col min="3587" max="3587" width="45.125" style="389" customWidth="1"/>
    <col min="3588" max="3588" width="6.125" style="389" customWidth="1"/>
    <col min="3589" max="3589" width="6.625" style="389" customWidth="1"/>
    <col min="3590" max="3590" width="10.625" style="389" customWidth="1"/>
    <col min="3591" max="3595" width="12.625" style="389" customWidth="1"/>
    <col min="3596" max="3840" width="8.875" style="389"/>
    <col min="3841" max="3841" width="3" style="389" customWidth="1"/>
    <col min="3842" max="3842" width="3.5" style="389" bestFit="1" customWidth="1"/>
    <col min="3843" max="3843" width="45.125" style="389" customWidth="1"/>
    <col min="3844" max="3844" width="6.125" style="389" customWidth="1"/>
    <col min="3845" max="3845" width="6.625" style="389" customWidth="1"/>
    <col min="3846" max="3846" width="10.625" style="389" customWidth="1"/>
    <col min="3847" max="3851" width="12.625" style="389" customWidth="1"/>
    <col min="3852" max="4096" width="8.875" style="389"/>
    <col min="4097" max="4097" width="3" style="389" customWidth="1"/>
    <col min="4098" max="4098" width="3.5" style="389" bestFit="1" customWidth="1"/>
    <col min="4099" max="4099" width="45.125" style="389" customWidth="1"/>
    <col min="4100" max="4100" width="6.125" style="389" customWidth="1"/>
    <col min="4101" max="4101" width="6.625" style="389" customWidth="1"/>
    <col min="4102" max="4102" width="10.625" style="389" customWidth="1"/>
    <col min="4103" max="4107" width="12.625" style="389" customWidth="1"/>
    <col min="4108" max="4352" width="8.875" style="389"/>
    <col min="4353" max="4353" width="3" style="389" customWidth="1"/>
    <col min="4354" max="4354" width="3.5" style="389" bestFit="1" customWidth="1"/>
    <col min="4355" max="4355" width="45.125" style="389" customWidth="1"/>
    <col min="4356" max="4356" width="6.125" style="389" customWidth="1"/>
    <col min="4357" max="4357" width="6.625" style="389" customWidth="1"/>
    <col min="4358" max="4358" width="10.625" style="389" customWidth="1"/>
    <col min="4359" max="4363" width="12.625" style="389" customWidth="1"/>
    <col min="4364" max="4608" width="8.875" style="389"/>
    <col min="4609" max="4609" width="3" style="389" customWidth="1"/>
    <col min="4610" max="4610" width="3.5" style="389" bestFit="1" customWidth="1"/>
    <col min="4611" max="4611" width="45.125" style="389" customWidth="1"/>
    <col min="4612" max="4612" width="6.125" style="389" customWidth="1"/>
    <col min="4613" max="4613" width="6.625" style="389" customWidth="1"/>
    <col min="4614" max="4614" width="10.625" style="389" customWidth="1"/>
    <col min="4615" max="4619" width="12.625" style="389" customWidth="1"/>
    <col min="4620" max="4864" width="8.875" style="389"/>
    <col min="4865" max="4865" width="3" style="389" customWidth="1"/>
    <col min="4866" max="4866" width="3.5" style="389" bestFit="1" customWidth="1"/>
    <col min="4867" max="4867" width="45.125" style="389" customWidth="1"/>
    <col min="4868" max="4868" width="6.125" style="389" customWidth="1"/>
    <col min="4869" max="4869" width="6.625" style="389" customWidth="1"/>
    <col min="4870" max="4870" width="10.625" style="389" customWidth="1"/>
    <col min="4871" max="4875" width="12.625" style="389" customWidth="1"/>
    <col min="4876" max="5120" width="8.875" style="389"/>
    <col min="5121" max="5121" width="3" style="389" customWidth="1"/>
    <col min="5122" max="5122" width="3.5" style="389" bestFit="1" customWidth="1"/>
    <col min="5123" max="5123" width="45.125" style="389" customWidth="1"/>
    <col min="5124" max="5124" width="6.125" style="389" customWidth="1"/>
    <col min="5125" max="5125" width="6.625" style="389" customWidth="1"/>
    <col min="5126" max="5126" width="10.625" style="389" customWidth="1"/>
    <col min="5127" max="5131" width="12.625" style="389" customWidth="1"/>
    <col min="5132" max="5376" width="8.875" style="389"/>
    <col min="5377" max="5377" width="3" style="389" customWidth="1"/>
    <col min="5378" max="5378" width="3.5" style="389" bestFit="1" customWidth="1"/>
    <col min="5379" max="5379" width="45.125" style="389" customWidth="1"/>
    <col min="5380" max="5380" width="6.125" style="389" customWidth="1"/>
    <col min="5381" max="5381" width="6.625" style="389" customWidth="1"/>
    <col min="5382" max="5382" width="10.625" style="389" customWidth="1"/>
    <col min="5383" max="5387" width="12.625" style="389" customWidth="1"/>
    <col min="5388" max="5632" width="8.875" style="389"/>
    <col min="5633" max="5633" width="3" style="389" customWidth="1"/>
    <col min="5634" max="5634" width="3.5" style="389" bestFit="1" customWidth="1"/>
    <col min="5635" max="5635" width="45.125" style="389" customWidth="1"/>
    <col min="5636" max="5636" width="6.125" style="389" customWidth="1"/>
    <col min="5637" max="5637" width="6.625" style="389" customWidth="1"/>
    <col min="5638" max="5638" width="10.625" style="389" customWidth="1"/>
    <col min="5639" max="5643" width="12.625" style="389" customWidth="1"/>
    <col min="5644" max="5888" width="8.875" style="389"/>
    <col min="5889" max="5889" width="3" style="389" customWidth="1"/>
    <col min="5890" max="5890" width="3.5" style="389" bestFit="1" customWidth="1"/>
    <col min="5891" max="5891" width="45.125" style="389" customWidth="1"/>
    <col min="5892" max="5892" width="6.125" style="389" customWidth="1"/>
    <col min="5893" max="5893" width="6.625" style="389" customWidth="1"/>
    <col min="5894" max="5894" width="10.625" style="389" customWidth="1"/>
    <col min="5895" max="5899" width="12.625" style="389" customWidth="1"/>
    <col min="5900" max="6144" width="8.875" style="389"/>
    <col min="6145" max="6145" width="3" style="389" customWidth="1"/>
    <col min="6146" max="6146" width="3.5" style="389" bestFit="1" customWidth="1"/>
    <col min="6147" max="6147" width="45.125" style="389" customWidth="1"/>
    <col min="6148" max="6148" width="6.125" style="389" customWidth="1"/>
    <col min="6149" max="6149" width="6.625" style="389" customWidth="1"/>
    <col min="6150" max="6150" width="10.625" style="389" customWidth="1"/>
    <col min="6151" max="6155" width="12.625" style="389" customWidth="1"/>
    <col min="6156" max="6400" width="8.875" style="389"/>
    <col min="6401" max="6401" width="3" style="389" customWidth="1"/>
    <col min="6402" max="6402" width="3.5" style="389" bestFit="1" customWidth="1"/>
    <col min="6403" max="6403" width="45.125" style="389" customWidth="1"/>
    <col min="6404" max="6404" width="6.125" style="389" customWidth="1"/>
    <col min="6405" max="6405" width="6.625" style="389" customWidth="1"/>
    <col min="6406" max="6406" width="10.625" style="389" customWidth="1"/>
    <col min="6407" max="6411" width="12.625" style="389" customWidth="1"/>
    <col min="6412" max="6656" width="8.875" style="389"/>
    <col min="6657" max="6657" width="3" style="389" customWidth="1"/>
    <col min="6658" max="6658" width="3.5" style="389" bestFit="1" customWidth="1"/>
    <col min="6659" max="6659" width="45.125" style="389" customWidth="1"/>
    <col min="6660" max="6660" width="6.125" style="389" customWidth="1"/>
    <col min="6661" max="6661" width="6.625" style="389" customWidth="1"/>
    <col min="6662" max="6662" width="10.625" style="389" customWidth="1"/>
    <col min="6663" max="6667" width="12.625" style="389" customWidth="1"/>
    <col min="6668" max="6912" width="8.875" style="389"/>
    <col min="6913" max="6913" width="3" style="389" customWidth="1"/>
    <col min="6914" max="6914" width="3.5" style="389" bestFit="1" customWidth="1"/>
    <col min="6915" max="6915" width="45.125" style="389" customWidth="1"/>
    <col min="6916" max="6916" width="6.125" style="389" customWidth="1"/>
    <col min="6917" max="6917" width="6.625" style="389" customWidth="1"/>
    <col min="6918" max="6918" width="10.625" style="389" customWidth="1"/>
    <col min="6919" max="6923" width="12.625" style="389" customWidth="1"/>
    <col min="6924" max="7168" width="8.875" style="389"/>
    <col min="7169" max="7169" width="3" style="389" customWidth="1"/>
    <col min="7170" max="7170" width="3.5" style="389" bestFit="1" customWidth="1"/>
    <col min="7171" max="7171" width="45.125" style="389" customWidth="1"/>
    <col min="7172" max="7172" width="6.125" style="389" customWidth="1"/>
    <col min="7173" max="7173" width="6.625" style="389" customWidth="1"/>
    <col min="7174" max="7174" width="10.625" style="389" customWidth="1"/>
    <col min="7175" max="7179" width="12.625" style="389" customWidth="1"/>
    <col min="7180" max="7424" width="8.875" style="389"/>
    <col min="7425" max="7425" width="3" style="389" customWidth="1"/>
    <col min="7426" max="7426" width="3.5" style="389" bestFit="1" customWidth="1"/>
    <col min="7427" max="7427" width="45.125" style="389" customWidth="1"/>
    <col min="7428" max="7428" width="6.125" style="389" customWidth="1"/>
    <col min="7429" max="7429" width="6.625" style="389" customWidth="1"/>
    <col min="7430" max="7430" width="10.625" style="389" customWidth="1"/>
    <col min="7431" max="7435" width="12.625" style="389" customWidth="1"/>
    <col min="7436" max="7680" width="8.875" style="389"/>
    <col min="7681" max="7681" width="3" style="389" customWidth="1"/>
    <col min="7682" max="7682" width="3.5" style="389" bestFit="1" customWidth="1"/>
    <col min="7683" max="7683" width="45.125" style="389" customWidth="1"/>
    <col min="7684" max="7684" width="6.125" style="389" customWidth="1"/>
    <col min="7685" max="7685" width="6.625" style="389" customWidth="1"/>
    <col min="7686" max="7686" width="10.625" style="389" customWidth="1"/>
    <col min="7687" max="7691" width="12.625" style="389" customWidth="1"/>
    <col min="7692" max="7936" width="8.875" style="389"/>
    <col min="7937" max="7937" width="3" style="389" customWidth="1"/>
    <col min="7938" max="7938" width="3.5" style="389" bestFit="1" customWidth="1"/>
    <col min="7939" max="7939" width="45.125" style="389" customWidth="1"/>
    <col min="7940" max="7940" width="6.125" style="389" customWidth="1"/>
    <col min="7941" max="7941" width="6.625" style="389" customWidth="1"/>
    <col min="7942" max="7942" width="10.625" style="389" customWidth="1"/>
    <col min="7943" max="7947" width="12.625" style="389" customWidth="1"/>
    <col min="7948" max="8192" width="8.875" style="389"/>
    <col min="8193" max="8193" width="3" style="389" customWidth="1"/>
    <col min="8194" max="8194" width="3.5" style="389" bestFit="1" customWidth="1"/>
    <col min="8195" max="8195" width="45.125" style="389" customWidth="1"/>
    <col min="8196" max="8196" width="6.125" style="389" customWidth="1"/>
    <col min="8197" max="8197" width="6.625" style="389" customWidth="1"/>
    <col min="8198" max="8198" width="10.625" style="389" customWidth="1"/>
    <col min="8199" max="8203" width="12.625" style="389" customWidth="1"/>
    <col min="8204" max="8448" width="8.875" style="389"/>
    <col min="8449" max="8449" width="3" style="389" customWidth="1"/>
    <col min="8450" max="8450" width="3.5" style="389" bestFit="1" customWidth="1"/>
    <col min="8451" max="8451" width="45.125" style="389" customWidth="1"/>
    <col min="8452" max="8452" width="6.125" style="389" customWidth="1"/>
    <col min="8453" max="8453" width="6.625" style="389" customWidth="1"/>
    <col min="8454" max="8454" width="10.625" style="389" customWidth="1"/>
    <col min="8455" max="8459" width="12.625" style="389" customWidth="1"/>
    <col min="8460" max="8704" width="8.875" style="389"/>
    <col min="8705" max="8705" width="3" style="389" customWidth="1"/>
    <col min="8706" max="8706" width="3.5" style="389" bestFit="1" customWidth="1"/>
    <col min="8707" max="8707" width="45.125" style="389" customWidth="1"/>
    <col min="8708" max="8708" width="6.125" style="389" customWidth="1"/>
    <col min="8709" max="8709" width="6.625" style="389" customWidth="1"/>
    <col min="8710" max="8710" width="10.625" style="389" customWidth="1"/>
    <col min="8711" max="8715" width="12.625" style="389" customWidth="1"/>
    <col min="8716" max="8960" width="8.875" style="389"/>
    <col min="8961" max="8961" width="3" style="389" customWidth="1"/>
    <col min="8962" max="8962" width="3.5" style="389" bestFit="1" customWidth="1"/>
    <col min="8963" max="8963" width="45.125" style="389" customWidth="1"/>
    <col min="8964" max="8964" width="6.125" style="389" customWidth="1"/>
    <col min="8965" max="8965" width="6.625" style="389" customWidth="1"/>
    <col min="8966" max="8966" width="10.625" style="389" customWidth="1"/>
    <col min="8967" max="8971" width="12.625" style="389" customWidth="1"/>
    <col min="8972" max="9216" width="8.875" style="389"/>
    <col min="9217" max="9217" width="3" style="389" customWidth="1"/>
    <col min="9218" max="9218" width="3.5" style="389" bestFit="1" customWidth="1"/>
    <col min="9219" max="9219" width="45.125" style="389" customWidth="1"/>
    <col min="9220" max="9220" width="6.125" style="389" customWidth="1"/>
    <col min="9221" max="9221" width="6.625" style="389" customWidth="1"/>
    <col min="9222" max="9222" width="10.625" style="389" customWidth="1"/>
    <col min="9223" max="9227" width="12.625" style="389" customWidth="1"/>
    <col min="9228" max="9472" width="8.875" style="389"/>
    <col min="9473" max="9473" width="3" style="389" customWidth="1"/>
    <col min="9474" max="9474" width="3.5" style="389" bestFit="1" customWidth="1"/>
    <col min="9475" max="9475" width="45.125" style="389" customWidth="1"/>
    <col min="9476" max="9476" width="6.125" style="389" customWidth="1"/>
    <col min="9477" max="9477" width="6.625" style="389" customWidth="1"/>
    <col min="9478" max="9478" width="10.625" style="389" customWidth="1"/>
    <col min="9479" max="9483" width="12.625" style="389" customWidth="1"/>
    <col min="9484" max="9728" width="8.875" style="389"/>
    <col min="9729" max="9729" width="3" style="389" customWidth="1"/>
    <col min="9730" max="9730" width="3.5" style="389" bestFit="1" customWidth="1"/>
    <col min="9731" max="9731" width="45.125" style="389" customWidth="1"/>
    <col min="9732" max="9732" width="6.125" style="389" customWidth="1"/>
    <col min="9733" max="9733" width="6.625" style="389" customWidth="1"/>
    <col min="9734" max="9734" width="10.625" style="389" customWidth="1"/>
    <col min="9735" max="9739" width="12.625" style="389" customWidth="1"/>
    <col min="9740" max="9984" width="8.875" style="389"/>
    <col min="9985" max="9985" width="3" style="389" customWidth="1"/>
    <col min="9986" max="9986" width="3.5" style="389" bestFit="1" customWidth="1"/>
    <col min="9987" max="9987" width="45.125" style="389" customWidth="1"/>
    <col min="9988" max="9988" width="6.125" style="389" customWidth="1"/>
    <col min="9989" max="9989" width="6.625" style="389" customWidth="1"/>
    <col min="9990" max="9990" width="10.625" style="389" customWidth="1"/>
    <col min="9991" max="9995" width="12.625" style="389" customWidth="1"/>
    <col min="9996" max="10240" width="8.875" style="389"/>
    <col min="10241" max="10241" width="3" style="389" customWidth="1"/>
    <col min="10242" max="10242" width="3.5" style="389" bestFit="1" customWidth="1"/>
    <col min="10243" max="10243" width="45.125" style="389" customWidth="1"/>
    <col min="10244" max="10244" width="6.125" style="389" customWidth="1"/>
    <col min="10245" max="10245" width="6.625" style="389" customWidth="1"/>
    <col min="10246" max="10246" width="10.625" style="389" customWidth="1"/>
    <col min="10247" max="10251" width="12.625" style="389" customWidth="1"/>
    <col min="10252" max="10496" width="8.875" style="389"/>
    <col min="10497" max="10497" width="3" style="389" customWidth="1"/>
    <col min="10498" max="10498" width="3.5" style="389" bestFit="1" customWidth="1"/>
    <col min="10499" max="10499" width="45.125" style="389" customWidth="1"/>
    <col min="10500" max="10500" width="6.125" style="389" customWidth="1"/>
    <col min="10501" max="10501" width="6.625" style="389" customWidth="1"/>
    <col min="10502" max="10502" width="10.625" style="389" customWidth="1"/>
    <col min="10503" max="10507" width="12.625" style="389" customWidth="1"/>
    <col min="10508" max="10752" width="8.875" style="389"/>
    <col min="10753" max="10753" width="3" style="389" customWidth="1"/>
    <col min="10754" max="10754" width="3.5" style="389" bestFit="1" customWidth="1"/>
    <col min="10755" max="10755" width="45.125" style="389" customWidth="1"/>
    <col min="10756" max="10756" width="6.125" style="389" customWidth="1"/>
    <col min="10757" max="10757" width="6.625" style="389" customWidth="1"/>
    <col min="10758" max="10758" width="10.625" style="389" customWidth="1"/>
    <col min="10759" max="10763" width="12.625" style="389" customWidth="1"/>
    <col min="10764" max="11008" width="8.875" style="389"/>
    <col min="11009" max="11009" width="3" style="389" customWidth="1"/>
    <col min="11010" max="11010" width="3.5" style="389" bestFit="1" customWidth="1"/>
    <col min="11011" max="11011" width="45.125" style="389" customWidth="1"/>
    <col min="11012" max="11012" width="6.125" style="389" customWidth="1"/>
    <col min="11013" max="11013" width="6.625" style="389" customWidth="1"/>
    <col min="11014" max="11014" width="10.625" style="389" customWidth="1"/>
    <col min="11015" max="11019" width="12.625" style="389" customWidth="1"/>
    <col min="11020" max="11264" width="8.875" style="389"/>
    <col min="11265" max="11265" width="3" style="389" customWidth="1"/>
    <col min="11266" max="11266" width="3.5" style="389" bestFit="1" customWidth="1"/>
    <col min="11267" max="11267" width="45.125" style="389" customWidth="1"/>
    <col min="11268" max="11268" width="6.125" style="389" customWidth="1"/>
    <col min="11269" max="11269" width="6.625" style="389" customWidth="1"/>
    <col min="11270" max="11270" width="10.625" style="389" customWidth="1"/>
    <col min="11271" max="11275" width="12.625" style="389" customWidth="1"/>
    <col min="11276" max="11520" width="8.875" style="389"/>
    <col min="11521" max="11521" width="3" style="389" customWidth="1"/>
    <col min="11522" max="11522" width="3.5" style="389" bestFit="1" customWidth="1"/>
    <col min="11523" max="11523" width="45.125" style="389" customWidth="1"/>
    <col min="11524" max="11524" width="6.125" style="389" customWidth="1"/>
    <col min="11525" max="11525" width="6.625" style="389" customWidth="1"/>
    <col min="11526" max="11526" width="10.625" style="389" customWidth="1"/>
    <col min="11527" max="11531" width="12.625" style="389" customWidth="1"/>
    <col min="11532" max="11776" width="8.875" style="389"/>
    <col min="11777" max="11777" width="3" style="389" customWidth="1"/>
    <col min="11778" max="11778" width="3.5" style="389" bestFit="1" customWidth="1"/>
    <col min="11779" max="11779" width="45.125" style="389" customWidth="1"/>
    <col min="11780" max="11780" width="6.125" style="389" customWidth="1"/>
    <col min="11781" max="11781" width="6.625" style="389" customWidth="1"/>
    <col min="11782" max="11782" width="10.625" style="389" customWidth="1"/>
    <col min="11783" max="11787" width="12.625" style="389" customWidth="1"/>
    <col min="11788" max="12032" width="8.875" style="389"/>
    <col min="12033" max="12033" width="3" style="389" customWidth="1"/>
    <col min="12034" max="12034" width="3.5" style="389" bestFit="1" customWidth="1"/>
    <col min="12035" max="12035" width="45.125" style="389" customWidth="1"/>
    <col min="12036" max="12036" width="6.125" style="389" customWidth="1"/>
    <col min="12037" max="12037" width="6.625" style="389" customWidth="1"/>
    <col min="12038" max="12038" width="10.625" style="389" customWidth="1"/>
    <col min="12039" max="12043" width="12.625" style="389" customWidth="1"/>
    <col min="12044" max="12288" width="8.875" style="389"/>
    <col min="12289" max="12289" width="3" style="389" customWidth="1"/>
    <col min="12290" max="12290" width="3.5" style="389" bestFit="1" customWidth="1"/>
    <col min="12291" max="12291" width="45.125" style="389" customWidth="1"/>
    <col min="12292" max="12292" width="6.125" style="389" customWidth="1"/>
    <col min="12293" max="12293" width="6.625" style="389" customWidth="1"/>
    <col min="12294" max="12294" width="10.625" style="389" customWidth="1"/>
    <col min="12295" max="12299" width="12.625" style="389" customWidth="1"/>
    <col min="12300" max="12544" width="8.875" style="389"/>
    <col min="12545" max="12545" width="3" style="389" customWidth="1"/>
    <col min="12546" max="12546" width="3.5" style="389" bestFit="1" customWidth="1"/>
    <col min="12547" max="12547" width="45.125" style="389" customWidth="1"/>
    <col min="12548" max="12548" width="6.125" style="389" customWidth="1"/>
    <col min="12549" max="12549" width="6.625" style="389" customWidth="1"/>
    <col min="12550" max="12550" width="10.625" style="389" customWidth="1"/>
    <col min="12551" max="12555" width="12.625" style="389" customWidth="1"/>
    <col min="12556" max="12800" width="8.875" style="389"/>
    <col min="12801" max="12801" width="3" style="389" customWidth="1"/>
    <col min="12802" max="12802" width="3.5" style="389" bestFit="1" customWidth="1"/>
    <col min="12803" max="12803" width="45.125" style="389" customWidth="1"/>
    <col min="12804" max="12804" width="6.125" style="389" customWidth="1"/>
    <col min="12805" max="12805" width="6.625" style="389" customWidth="1"/>
    <col min="12806" max="12806" width="10.625" style="389" customWidth="1"/>
    <col min="12807" max="12811" width="12.625" style="389" customWidth="1"/>
    <col min="12812" max="13056" width="8.875" style="389"/>
    <col min="13057" max="13057" width="3" style="389" customWidth="1"/>
    <col min="13058" max="13058" width="3.5" style="389" bestFit="1" customWidth="1"/>
    <col min="13059" max="13059" width="45.125" style="389" customWidth="1"/>
    <col min="13060" max="13060" width="6.125" style="389" customWidth="1"/>
    <col min="13061" max="13061" width="6.625" style="389" customWidth="1"/>
    <col min="13062" max="13062" width="10.625" style="389" customWidth="1"/>
    <col min="13063" max="13067" width="12.625" style="389" customWidth="1"/>
    <col min="13068" max="13312" width="8.875" style="389"/>
    <col min="13313" max="13313" width="3" style="389" customWidth="1"/>
    <col min="13314" max="13314" width="3.5" style="389" bestFit="1" customWidth="1"/>
    <col min="13315" max="13315" width="45.125" style="389" customWidth="1"/>
    <col min="13316" max="13316" width="6.125" style="389" customWidth="1"/>
    <col min="13317" max="13317" width="6.625" style="389" customWidth="1"/>
    <col min="13318" max="13318" width="10.625" style="389" customWidth="1"/>
    <col min="13319" max="13323" width="12.625" style="389" customWidth="1"/>
    <col min="13324" max="13568" width="8.875" style="389"/>
    <col min="13569" max="13569" width="3" style="389" customWidth="1"/>
    <col min="13570" max="13570" width="3.5" style="389" bestFit="1" customWidth="1"/>
    <col min="13571" max="13571" width="45.125" style="389" customWidth="1"/>
    <col min="13572" max="13572" width="6.125" style="389" customWidth="1"/>
    <col min="13573" max="13573" width="6.625" style="389" customWidth="1"/>
    <col min="13574" max="13574" width="10.625" style="389" customWidth="1"/>
    <col min="13575" max="13579" width="12.625" style="389" customWidth="1"/>
    <col min="13580" max="13824" width="8.875" style="389"/>
    <col min="13825" max="13825" width="3" style="389" customWidth="1"/>
    <col min="13826" max="13826" width="3.5" style="389" bestFit="1" customWidth="1"/>
    <col min="13827" max="13827" width="45.125" style="389" customWidth="1"/>
    <col min="13828" max="13828" width="6.125" style="389" customWidth="1"/>
    <col min="13829" max="13829" width="6.625" style="389" customWidth="1"/>
    <col min="13830" max="13830" width="10.625" style="389" customWidth="1"/>
    <col min="13831" max="13835" width="12.625" style="389" customWidth="1"/>
    <col min="13836" max="14080" width="8.875" style="389"/>
    <col min="14081" max="14081" width="3" style="389" customWidth="1"/>
    <col min="14082" max="14082" width="3.5" style="389" bestFit="1" customWidth="1"/>
    <col min="14083" max="14083" width="45.125" style="389" customWidth="1"/>
    <col min="14084" max="14084" width="6.125" style="389" customWidth="1"/>
    <col min="14085" max="14085" width="6.625" style="389" customWidth="1"/>
    <col min="14086" max="14086" width="10.625" style="389" customWidth="1"/>
    <col min="14087" max="14091" width="12.625" style="389" customWidth="1"/>
    <col min="14092" max="14336" width="8.875" style="389"/>
    <col min="14337" max="14337" width="3" style="389" customWidth="1"/>
    <col min="14338" max="14338" width="3.5" style="389" bestFit="1" customWidth="1"/>
    <col min="14339" max="14339" width="45.125" style="389" customWidth="1"/>
    <col min="14340" max="14340" width="6.125" style="389" customWidth="1"/>
    <col min="14341" max="14341" width="6.625" style="389" customWidth="1"/>
    <col min="14342" max="14342" width="10.625" style="389" customWidth="1"/>
    <col min="14343" max="14347" width="12.625" style="389" customWidth="1"/>
    <col min="14348" max="14592" width="8.875" style="389"/>
    <col min="14593" max="14593" width="3" style="389" customWidth="1"/>
    <col min="14594" max="14594" width="3.5" style="389" bestFit="1" customWidth="1"/>
    <col min="14595" max="14595" width="45.125" style="389" customWidth="1"/>
    <col min="14596" max="14596" width="6.125" style="389" customWidth="1"/>
    <col min="14597" max="14597" width="6.625" style="389" customWidth="1"/>
    <col min="14598" max="14598" width="10.625" style="389" customWidth="1"/>
    <col min="14599" max="14603" width="12.625" style="389" customWidth="1"/>
    <col min="14604" max="14848" width="8.875" style="389"/>
    <col min="14849" max="14849" width="3" style="389" customWidth="1"/>
    <col min="14850" max="14850" width="3.5" style="389" bestFit="1" customWidth="1"/>
    <col min="14851" max="14851" width="45.125" style="389" customWidth="1"/>
    <col min="14852" max="14852" width="6.125" style="389" customWidth="1"/>
    <col min="14853" max="14853" width="6.625" style="389" customWidth="1"/>
    <col min="14854" max="14854" width="10.625" style="389" customWidth="1"/>
    <col min="14855" max="14859" width="12.625" style="389" customWidth="1"/>
    <col min="14860" max="15104" width="8.875" style="389"/>
    <col min="15105" max="15105" width="3" style="389" customWidth="1"/>
    <col min="15106" max="15106" width="3.5" style="389" bestFit="1" customWidth="1"/>
    <col min="15107" max="15107" width="45.125" style="389" customWidth="1"/>
    <col min="15108" max="15108" width="6.125" style="389" customWidth="1"/>
    <col min="15109" max="15109" width="6.625" style="389" customWidth="1"/>
    <col min="15110" max="15110" width="10.625" style="389" customWidth="1"/>
    <col min="15111" max="15115" width="12.625" style="389" customWidth="1"/>
    <col min="15116" max="15360" width="8.875" style="389"/>
    <col min="15361" max="15361" width="3" style="389" customWidth="1"/>
    <col min="15362" max="15362" width="3.5" style="389" bestFit="1" customWidth="1"/>
    <col min="15363" max="15363" width="45.125" style="389" customWidth="1"/>
    <col min="15364" max="15364" width="6.125" style="389" customWidth="1"/>
    <col min="15365" max="15365" width="6.625" style="389" customWidth="1"/>
    <col min="15366" max="15366" width="10.625" style="389" customWidth="1"/>
    <col min="15367" max="15371" width="12.625" style="389" customWidth="1"/>
    <col min="15372" max="15616" width="8.875" style="389"/>
    <col min="15617" max="15617" width="3" style="389" customWidth="1"/>
    <col min="15618" max="15618" width="3.5" style="389" bestFit="1" customWidth="1"/>
    <col min="15619" max="15619" width="45.125" style="389" customWidth="1"/>
    <col min="15620" max="15620" width="6.125" style="389" customWidth="1"/>
    <col min="15621" max="15621" width="6.625" style="389" customWidth="1"/>
    <col min="15622" max="15622" width="10.625" style="389" customWidth="1"/>
    <col min="15623" max="15627" width="12.625" style="389" customWidth="1"/>
    <col min="15628" max="15872" width="8.875" style="389"/>
    <col min="15873" max="15873" width="3" style="389" customWidth="1"/>
    <col min="15874" max="15874" width="3.5" style="389" bestFit="1" customWidth="1"/>
    <col min="15875" max="15875" width="45.125" style="389" customWidth="1"/>
    <col min="15876" max="15876" width="6.125" style="389" customWidth="1"/>
    <col min="15877" max="15877" width="6.625" style="389" customWidth="1"/>
    <col min="15878" max="15878" width="10.625" style="389" customWidth="1"/>
    <col min="15879" max="15883" width="12.625" style="389" customWidth="1"/>
    <col min="15884" max="16128" width="8.875" style="389"/>
    <col min="16129" max="16129" width="3" style="389" customWidth="1"/>
    <col min="16130" max="16130" width="3.5" style="389" bestFit="1" customWidth="1"/>
    <col min="16131" max="16131" width="45.125" style="389" customWidth="1"/>
    <col min="16132" max="16132" width="6.125" style="389" customWidth="1"/>
    <col min="16133" max="16133" width="6.625" style="389" customWidth="1"/>
    <col min="16134" max="16134" width="10.625" style="389" customWidth="1"/>
    <col min="16135" max="16139" width="12.625" style="389" customWidth="1"/>
    <col min="16140" max="16384" width="8.875" style="389"/>
  </cols>
  <sheetData>
    <row r="1" spans="1:13" x14ac:dyDescent="0.25">
      <c r="A1" s="802" t="s">
        <v>511</v>
      </c>
      <c r="B1" s="802"/>
      <c r="C1" s="802"/>
      <c r="D1" s="802"/>
      <c r="E1" s="802"/>
      <c r="F1" s="802"/>
      <c r="G1" s="802"/>
      <c r="H1" s="802"/>
      <c r="I1" s="802"/>
      <c r="J1" s="802"/>
      <c r="K1" s="802"/>
      <c r="L1" s="802"/>
      <c r="M1" s="802"/>
    </row>
    <row r="2" spans="1:13" ht="12.75" customHeight="1" x14ac:dyDescent="0.25">
      <c r="A2" s="802"/>
      <c r="B2" s="802"/>
      <c r="C2" s="802"/>
      <c r="D2" s="802"/>
      <c r="E2" s="802"/>
      <c r="F2" s="802"/>
      <c r="G2" s="802"/>
      <c r="H2" s="802"/>
      <c r="I2" s="802"/>
      <c r="J2" s="802"/>
      <c r="K2" s="802"/>
      <c r="L2" s="802"/>
      <c r="M2" s="802"/>
    </row>
    <row r="3" spans="1:13" ht="9" customHeight="1" x14ac:dyDescent="0.25">
      <c r="A3" s="802"/>
      <c r="B3" s="802"/>
      <c r="C3" s="802"/>
      <c r="D3" s="802"/>
      <c r="E3" s="802"/>
      <c r="F3" s="802"/>
      <c r="G3" s="802"/>
      <c r="H3" s="802"/>
      <c r="I3" s="802"/>
      <c r="J3" s="802"/>
      <c r="K3" s="802"/>
      <c r="L3" s="802"/>
      <c r="M3" s="802"/>
    </row>
    <row r="4" spans="1:13" x14ac:dyDescent="0.25">
      <c r="A4" s="802"/>
      <c r="B4" s="802"/>
      <c r="C4" s="802"/>
      <c r="D4" s="802"/>
      <c r="E4" s="802"/>
      <c r="F4" s="802"/>
      <c r="G4" s="802"/>
      <c r="H4" s="802"/>
      <c r="I4" s="802"/>
      <c r="J4" s="802"/>
      <c r="K4" s="802"/>
      <c r="L4" s="802"/>
      <c r="M4" s="802"/>
    </row>
    <row r="5" spans="1:13" x14ac:dyDescent="0.25">
      <c r="A5" s="802"/>
      <c r="B5" s="802"/>
      <c r="C5" s="802"/>
      <c r="D5" s="802"/>
      <c r="E5" s="802"/>
      <c r="F5" s="802"/>
      <c r="G5" s="802"/>
      <c r="H5" s="802"/>
      <c r="I5" s="802"/>
      <c r="J5" s="802"/>
      <c r="K5" s="802"/>
      <c r="L5" s="802"/>
      <c r="M5" s="802"/>
    </row>
    <row r="6" spans="1:13" ht="9.9499999999999993" customHeight="1" thickBot="1" x14ac:dyDescent="0.3">
      <c r="A6" s="802"/>
      <c r="B6" s="802"/>
      <c r="C6" s="802"/>
      <c r="D6" s="802"/>
      <c r="E6" s="802"/>
      <c r="F6" s="802"/>
      <c r="G6" s="802"/>
      <c r="H6" s="802"/>
      <c r="I6" s="802"/>
      <c r="J6" s="802"/>
      <c r="K6" s="802"/>
      <c r="L6" s="802"/>
      <c r="M6" s="802"/>
    </row>
    <row r="7" spans="1:13" s="390" customFormat="1" ht="31.5" customHeight="1" thickBot="1" x14ac:dyDescent="0.3">
      <c r="A7" s="854" t="s">
        <v>86</v>
      </c>
      <c r="B7" s="855"/>
      <c r="C7" s="402" t="s">
        <v>87</v>
      </c>
      <c r="D7" s="402" t="s">
        <v>88</v>
      </c>
      <c r="E7" s="402" t="s">
        <v>89</v>
      </c>
      <c r="F7" s="403" t="s">
        <v>90</v>
      </c>
      <c r="G7" s="404" t="s">
        <v>501</v>
      </c>
      <c r="H7" s="403" t="s">
        <v>92</v>
      </c>
      <c r="I7" s="404" t="s">
        <v>502</v>
      </c>
      <c r="J7" s="405" t="s">
        <v>93</v>
      </c>
      <c r="K7" s="405" t="s">
        <v>179</v>
      </c>
      <c r="L7" s="405" t="s">
        <v>180</v>
      </c>
      <c r="M7" s="405" t="s">
        <v>376</v>
      </c>
    </row>
    <row r="8" spans="1:13" ht="21.75" customHeight="1" thickTop="1" x14ac:dyDescent="0.25">
      <c r="A8" s="406"/>
      <c r="B8" s="407"/>
      <c r="C8" s="408" t="s">
        <v>94</v>
      </c>
      <c r="D8" s="409"/>
      <c r="E8" s="410"/>
      <c r="F8" s="410"/>
      <c r="G8" s="410"/>
      <c r="H8" s="410"/>
      <c r="I8" s="410"/>
      <c r="J8" s="411"/>
      <c r="K8" s="411"/>
      <c r="L8" s="411"/>
      <c r="M8" s="411"/>
    </row>
    <row r="9" spans="1:13" ht="52.5" customHeight="1" x14ac:dyDescent="0.25">
      <c r="A9" s="217"/>
      <c r="B9" s="412"/>
      <c r="C9" s="413" t="s">
        <v>95</v>
      </c>
      <c r="D9" s="322"/>
      <c r="E9" s="410"/>
      <c r="F9" s="410"/>
      <c r="G9" s="410"/>
      <c r="H9" s="410"/>
      <c r="I9" s="410"/>
      <c r="J9" s="414"/>
      <c r="K9" s="414"/>
      <c r="L9" s="414"/>
      <c r="M9" s="414"/>
    </row>
    <row r="10" spans="1:13" ht="80.25" customHeight="1" x14ac:dyDescent="0.25">
      <c r="A10" s="194">
        <v>1</v>
      </c>
      <c r="B10" s="415"/>
      <c r="C10" s="416" t="s">
        <v>96</v>
      </c>
      <c r="D10" s="417"/>
      <c r="E10" s="418"/>
      <c r="F10" s="419"/>
      <c r="G10" s="420"/>
      <c r="H10" s="419"/>
      <c r="I10" s="421"/>
      <c r="J10" s="422"/>
      <c r="K10" s="422"/>
      <c r="L10" s="422"/>
      <c r="M10" s="422"/>
    </row>
    <row r="11" spans="1:13" ht="15" customHeight="1" x14ac:dyDescent="0.25">
      <c r="A11" s="217"/>
      <c r="B11" s="415" t="s">
        <v>19</v>
      </c>
      <c r="C11" s="423" t="s">
        <v>97</v>
      </c>
      <c r="D11" s="424" t="s">
        <v>98</v>
      </c>
      <c r="E11" s="425">
        <v>80</v>
      </c>
      <c r="F11" s="426"/>
      <c r="G11" s="427"/>
      <c r="H11" s="426"/>
      <c r="I11" s="427"/>
      <c r="J11" s="428"/>
      <c r="K11" s="428"/>
      <c r="L11" s="428"/>
      <c r="M11" s="428"/>
    </row>
    <row r="12" spans="1:13" ht="15" customHeight="1" x14ac:dyDescent="0.25">
      <c r="A12" s="217"/>
      <c r="B12" s="415" t="s">
        <v>20</v>
      </c>
      <c r="C12" s="429" t="s">
        <v>99</v>
      </c>
      <c r="D12" s="430" t="s">
        <v>98</v>
      </c>
      <c r="E12" s="425">
        <v>15</v>
      </c>
      <c r="F12" s="419"/>
      <c r="G12" s="427"/>
      <c r="H12" s="419"/>
      <c r="I12" s="427"/>
      <c r="J12" s="428"/>
      <c r="K12" s="428"/>
      <c r="L12" s="428"/>
      <c r="M12" s="428"/>
    </row>
    <row r="13" spans="1:13" ht="15" customHeight="1" x14ac:dyDescent="0.25">
      <c r="A13" s="217"/>
      <c r="B13" s="415" t="s">
        <v>64</v>
      </c>
      <c r="C13" s="431" t="s">
        <v>100</v>
      </c>
      <c r="D13" s="430" t="s">
        <v>98</v>
      </c>
      <c r="E13" s="432">
        <v>5</v>
      </c>
      <c r="F13" s="433"/>
      <c r="G13" s="434"/>
      <c r="H13" s="433"/>
      <c r="I13" s="434"/>
      <c r="J13" s="435"/>
      <c r="K13" s="435"/>
      <c r="L13" s="435"/>
      <c r="M13" s="435"/>
    </row>
    <row r="14" spans="1:13" ht="15" customHeight="1" x14ac:dyDescent="0.25">
      <c r="A14" s="217"/>
      <c r="B14" s="415" t="s">
        <v>101</v>
      </c>
      <c r="C14" s="423" t="s">
        <v>102</v>
      </c>
      <c r="D14" s="430" t="s">
        <v>98</v>
      </c>
      <c r="E14" s="432">
        <v>20</v>
      </c>
      <c r="F14" s="426"/>
      <c r="G14" s="434"/>
      <c r="H14" s="426"/>
      <c r="I14" s="434"/>
      <c r="J14" s="435"/>
      <c r="K14" s="435"/>
      <c r="L14" s="435"/>
      <c r="M14" s="435"/>
    </row>
    <row r="15" spans="1:13" ht="15" customHeight="1" x14ac:dyDescent="0.25">
      <c r="A15" s="217"/>
      <c r="B15" s="415" t="s">
        <v>103</v>
      </c>
      <c r="C15" s="423" t="s">
        <v>104</v>
      </c>
      <c r="D15" s="430" t="s">
        <v>98</v>
      </c>
      <c r="E15" s="432">
        <v>25</v>
      </c>
      <c r="F15" s="426"/>
      <c r="G15" s="434"/>
      <c r="H15" s="426"/>
      <c r="I15" s="434"/>
      <c r="J15" s="435"/>
      <c r="K15" s="435"/>
      <c r="L15" s="435"/>
      <c r="M15" s="435"/>
    </row>
    <row r="16" spans="1:13" ht="15" customHeight="1" x14ac:dyDescent="0.25">
      <c r="A16" s="217"/>
      <c r="B16" s="415" t="s">
        <v>105</v>
      </c>
      <c r="C16" s="431" t="s">
        <v>106</v>
      </c>
      <c r="D16" s="430" t="s">
        <v>98</v>
      </c>
      <c r="E16" s="432">
        <v>2</v>
      </c>
      <c r="F16" s="433"/>
      <c r="G16" s="434"/>
      <c r="H16" s="433"/>
      <c r="I16" s="434"/>
      <c r="J16" s="435"/>
      <c r="K16" s="435"/>
      <c r="L16" s="435"/>
      <c r="M16" s="435"/>
    </row>
    <row r="17" spans="1:14" s="237" customFormat="1" x14ac:dyDescent="0.25">
      <c r="A17" s="217">
        <f>A10+1</f>
        <v>2</v>
      </c>
      <c r="B17" s="436"/>
      <c r="C17" s="437" t="s">
        <v>107</v>
      </c>
      <c r="D17" s="417"/>
      <c r="E17" s="418"/>
      <c r="F17" s="419"/>
      <c r="G17" s="438"/>
      <c r="H17" s="419"/>
      <c r="I17" s="438"/>
      <c r="J17" s="439"/>
      <c r="K17" s="439"/>
      <c r="L17" s="439"/>
      <c r="M17" s="439"/>
    </row>
    <row r="18" spans="1:14" s="391" customFormat="1" ht="28.5" customHeight="1" x14ac:dyDescent="0.25">
      <c r="A18" s="217"/>
      <c r="B18" s="415" t="s">
        <v>19</v>
      </c>
      <c r="C18" s="440" t="s">
        <v>108</v>
      </c>
      <c r="D18" s="424" t="str">
        <f>IF(C18="","",IF(E18="","",IF(E18&gt;1,"Nos.","No.")))</f>
        <v>Nos.</v>
      </c>
      <c r="E18" s="425">
        <v>15</v>
      </c>
      <c r="F18" s="426"/>
      <c r="G18" s="427"/>
      <c r="H18" s="426"/>
      <c r="I18" s="427"/>
      <c r="J18" s="428"/>
      <c r="K18" s="428"/>
      <c r="L18" s="428"/>
      <c r="M18" s="428"/>
    </row>
    <row r="19" spans="1:14" s="391" customFormat="1" ht="42.6" customHeight="1" x14ac:dyDescent="0.25">
      <c r="A19" s="217"/>
      <c r="B19" s="415" t="s">
        <v>20</v>
      </c>
      <c r="C19" s="441" t="s">
        <v>109</v>
      </c>
      <c r="D19" s="424" t="str">
        <f>IF(C19="","",IF(E19="","",IF(E19&gt;1,"Nos.","No.")))</f>
        <v>Nos.</v>
      </c>
      <c r="E19" s="425">
        <v>15</v>
      </c>
      <c r="F19" s="426"/>
      <c r="G19" s="427"/>
      <c r="H19" s="426"/>
      <c r="I19" s="427"/>
      <c r="J19" s="428"/>
      <c r="K19" s="428"/>
      <c r="L19" s="428"/>
      <c r="M19" s="428"/>
    </row>
    <row r="20" spans="1:14" s="391" customFormat="1" ht="30" customHeight="1" x14ac:dyDescent="0.25">
      <c r="A20" s="217"/>
      <c r="B20" s="436" t="s">
        <v>64</v>
      </c>
      <c r="C20" s="442" t="s">
        <v>110</v>
      </c>
      <c r="D20" s="424" t="str">
        <f>IF(C20="","",IF(E20="","",IF(E20&gt;1,"Nos.","No.")))</f>
        <v>Nos.</v>
      </c>
      <c r="E20" s="425">
        <v>15</v>
      </c>
      <c r="F20" s="426"/>
      <c r="G20" s="427"/>
      <c r="H20" s="426"/>
      <c r="I20" s="427"/>
      <c r="J20" s="428"/>
      <c r="K20" s="428"/>
      <c r="L20" s="428"/>
      <c r="M20" s="428"/>
    </row>
    <row r="21" spans="1:14" s="237" customFormat="1" ht="15" customHeight="1" x14ac:dyDescent="0.25">
      <c r="A21" s="217">
        <f>A17+1</f>
        <v>3</v>
      </c>
      <c r="B21" s="443"/>
      <c r="C21" s="444" t="s">
        <v>111</v>
      </c>
      <c r="D21" s="445"/>
      <c r="E21" s="221"/>
      <c r="F21" s="446"/>
      <c r="G21" s="447"/>
      <c r="H21" s="446"/>
      <c r="I21" s="438"/>
      <c r="J21" s="439"/>
      <c r="K21" s="439"/>
      <c r="L21" s="439"/>
      <c r="M21" s="439"/>
    </row>
    <row r="22" spans="1:14" ht="15" customHeight="1" x14ac:dyDescent="0.25">
      <c r="A22" s="217"/>
      <c r="B22" s="436" t="s">
        <v>19</v>
      </c>
      <c r="C22" s="448" t="s">
        <v>507</v>
      </c>
      <c r="D22" s="424" t="str">
        <f>IF(C22="","",IF(E22="","",IF(E22&gt;1,"Nos.","No.")))</f>
        <v>Nos.</v>
      </c>
      <c r="E22" s="357">
        <v>2</v>
      </c>
      <c r="F22" s="426"/>
      <c r="G22" s="427"/>
      <c r="H22" s="426"/>
      <c r="I22" s="427"/>
      <c r="J22" s="428"/>
      <c r="K22" s="428"/>
      <c r="L22" s="428"/>
      <c r="M22" s="428"/>
    </row>
    <row r="23" spans="1:14" ht="15" customHeight="1" thickBot="1" x14ac:dyDescent="0.3">
      <c r="A23" s="217"/>
      <c r="B23" s="436" t="s">
        <v>20</v>
      </c>
      <c r="C23" s="448" t="s">
        <v>112</v>
      </c>
      <c r="D23" s="424" t="str">
        <f>IF(C23="","",IF(E23="","",IF(E23&gt;1,"Nos.","No.")))</f>
        <v>Nos.</v>
      </c>
      <c r="E23" s="357">
        <v>2</v>
      </c>
      <c r="F23" s="426"/>
      <c r="G23" s="427"/>
      <c r="H23" s="426"/>
      <c r="I23" s="427"/>
      <c r="J23" s="428"/>
      <c r="K23" s="428"/>
      <c r="L23" s="428"/>
      <c r="M23" s="428"/>
    </row>
    <row r="24" spans="1:14" ht="54.6" customHeight="1" x14ac:dyDescent="0.25">
      <c r="A24" s="449">
        <f>A21+1</f>
        <v>4</v>
      </c>
      <c r="B24" s="450"/>
      <c r="C24" s="451" t="s">
        <v>113</v>
      </c>
      <c r="D24" s="452"/>
      <c r="E24" s="453"/>
      <c r="F24" s="454"/>
      <c r="G24" s="455"/>
      <c r="H24" s="455"/>
      <c r="I24" s="455"/>
      <c r="J24" s="456"/>
      <c r="K24" s="456"/>
      <c r="L24" s="456"/>
      <c r="M24" s="456"/>
    </row>
    <row r="25" spans="1:14" s="237" customFormat="1" ht="22.15" customHeight="1" x14ac:dyDescent="0.2">
      <c r="A25" s="217"/>
      <c r="B25" s="457">
        <f>A24+0.1</f>
        <v>4.0999999999999996</v>
      </c>
      <c r="C25" s="423" t="s">
        <v>114</v>
      </c>
      <c r="D25" s="458" t="s">
        <v>4</v>
      </c>
      <c r="E25" s="459">
        <v>1</v>
      </c>
      <c r="F25" s="460"/>
      <c r="G25" s="461"/>
      <c r="H25" s="461"/>
      <c r="I25" s="461"/>
      <c r="J25" s="462"/>
      <c r="K25" s="462"/>
      <c r="L25" s="462"/>
      <c r="M25" s="462"/>
    </row>
    <row r="26" spans="1:14" ht="90" x14ac:dyDescent="0.25">
      <c r="A26" s="194">
        <f>A24+1</f>
        <v>5</v>
      </c>
      <c r="B26" s="415"/>
      <c r="C26" s="463" t="s">
        <v>115</v>
      </c>
      <c r="D26" s="424" t="s">
        <v>4</v>
      </c>
      <c r="E26" s="425">
        <v>1</v>
      </c>
      <c r="F26" s="433"/>
      <c r="G26" s="427"/>
      <c r="H26" s="426"/>
      <c r="I26" s="427"/>
      <c r="J26" s="428"/>
      <c r="K26" s="428"/>
      <c r="L26" s="428"/>
      <c r="M26" s="428"/>
    </row>
    <row r="27" spans="1:14" ht="39" customHeight="1" x14ac:dyDescent="0.25">
      <c r="A27" s="194">
        <f>A26+1</f>
        <v>6</v>
      </c>
      <c r="B27" s="415"/>
      <c r="C27" s="423" t="s">
        <v>116</v>
      </c>
      <c r="D27" s="424" t="s">
        <v>4</v>
      </c>
      <c r="E27" s="425">
        <v>1</v>
      </c>
      <c r="F27" s="426"/>
      <c r="G27" s="427"/>
      <c r="H27" s="426"/>
      <c r="I27" s="427"/>
      <c r="J27" s="428"/>
      <c r="K27" s="428"/>
      <c r="L27" s="428"/>
      <c r="M27" s="428"/>
    </row>
    <row r="28" spans="1:14" s="237" customFormat="1" ht="29.25" customHeight="1" x14ac:dyDescent="0.25">
      <c r="A28" s="194">
        <f>A27+1</f>
        <v>7</v>
      </c>
      <c r="B28" s="436"/>
      <c r="C28" s="431" t="s">
        <v>117</v>
      </c>
      <c r="D28" s="430" t="s">
        <v>4</v>
      </c>
      <c r="E28" s="432">
        <v>1</v>
      </c>
      <c r="F28" s="433"/>
      <c r="G28" s="427"/>
      <c r="H28" s="433"/>
      <c r="I28" s="427"/>
      <c r="J28" s="428"/>
      <c r="K28" s="428"/>
      <c r="L28" s="428"/>
      <c r="M28" s="428"/>
    </row>
    <row r="29" spans="1:14" s="237" customFormat="1" ht="20.100000000000001" customHeight="1" x14ac:dyDescent="0.25">
      <c r="A29" s="194">
        <f>A28+1</f>
        <v>8</v>
      </c>
      <c r="B29" s="436"/>
      <c r="C29" s="431" t="s">
        <v>118</v>
      </c>
      <c r="D29" s="430" t="s">
        <v>4</v>
      </c>
      <c r="E29" s="432">
        <v>1</v>
      </c>
      <c r="F29" s="433"/>
      <c r="G29" s="434"/>
      <c r="H29" s="433"/>
      <c r="I29" s="434"/>
      <c r="J29" s="435"/>
      <c r="K29" s="435"/>
      <c r="L29" s="435"/>
      <c r="M29" s="435"/>
    </row>
    <row r="30" spans="1:14" ht="27" customHeight="1" thickBot="1" x14ac:dyDescent="0.3">
      <c r="A30" s="194">
        <f>A29+1</f>
        <v>9</v>
      </c>
      <c r="B30" s="415"/>
      <c r="C30" s="464" t="s">
        <v>119</v>
      </c>
      <c r="D30" s="417" t="s">
        <v>4</v>
      </c>
      <c r="E30" s="465">
        <v>1</v>
      </c>
      <c r="F30" s="466"/>
      <c r="G30" s="427"/>
      <c r="H30" s="433"/>
      <c r="I30" s="427"/>
      <c r="J30" s="428"/>
      <c r="K30" s="428"/>
      <c r="L30" s="428"/>
      <c r="M30" s="428"/>
    </row>
    <row r="31" spans="1:14" ht="24.95" customHeight="1" thickTop="1" thickBot="1" x14ac:dyDescent="0.3">
      <c r="A31" s="376"/>
      <c r="B31" s="467"/>
      <c r="C31" s="392" t="s">
        <v>120</v>
      </c>
      <c r="D31" s="393"/>
      <c r="E31" s="393"/>
      <c r="F31" s="394"/>
      <c r="G31" s="395"/>
      <c r="H31" s="394"/>
      <c r="I31" s="396"/>
      <c r="J31" s="397"/>
      <c r="K31" s="397"/>
      <c r="L31" s="397"/>
      <c r="M31" s="397"/>
    </row>
    <row r="32" spans="1:14" s="178" customFormat="1" ht="19.899999999999999" customHeight="1" thickTop="1" thickBot="1" x14ac:dyDescent="0.3">
      <c r="A32" s="468"/>
      <c r="B32" s="469"/>
      <c r="C32" s="392" t="s">
        <v>373</v>
      </c>
      <c r="D32" s="470"/>
      <c r="E32" s="471"/>
      <c r="F32" s="472"/>
      <c r="G32" s="473"/>
      <c r="H32" s="474"/>
      <c r="I32" s="473"/>
      <c r="J32" s="475"/>
      <c r="K32" s="347"/>
      <c r="L32" s="347"/>
      <c r="M32" s="347"/>
      <c r="N32" s="347"/>
    </row>
    <row r="33" spans="1:14" s="178" customFormat="1" ht="19.899999999999999" customHeight="1" thickTop="1" thickBot="1" x14ac:dyDescent="0.3">
      <c r="A33" s="468"/>
      <c r="B33" s="469"/>
      <c r="C33" s="392" t="s">
        <v>378</v>
      </c>
      <c r="D33" s="470"/>
      <c r="E33" s="471"/>
      <c r="F33" s="472"/>
      <c r="G33" s="473"/>
      <c r="H33" s="474"/>
      <c r="I33" s="473"/>
      <c r="J33" s="475"/>
      <c r="K33" s="347"/>
      <c r="L33" s="347"/>
      <c r="M33" s="347"/>
      <c r="N33" s="347"/>
    </row>
  </sheetData>
  <mergeCells count="2">
    <mergeCell ref="A7:B7"/>
    <mergeCell ref="A1:M6"/>
  </mergeCells>
  <printOptions horizontalCentered="1"/>
  <pageMargins left="0.5" right="0.5" top="0.5" bottom="0.5" header="0.33" footer="0.33"/>
  <pageSetup paperSize="9" scale="63" orientation="landscape" r:id="rId1"/>
  <headerFooter scaleWithDoc="0" alignWithMargins="0">
    <oddFooter>&amp;L&amp;8SEM Engineers&amp;R&amp;8Page &amp;P of &amp;N</oddFooter>
  </headerFooter>
  <rowBreaks count="1" manualBreakCount="1">
    <brk id="23" max="12"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6F24C-8F56-43DD-A35B-167B2FC2EE49}">
  <sheetPr>
    <tabColor theme="3"/>
  </sheetPr>
  <dimension ref="A1:IB205"/>
  <sheetViews>
    <sheetView zoomScale="55" zoomScaleNormal="55" zoomScaleSheetLayoutView="70" workbookViewId="0">
      <selection activeCell="T10" sqref="T10"/>
    </sheetView>
  </sheetViews>
  <sheetFormatPr defaultRowHeight="15" x14ac:dyDescent="0.2"/>
  <cols>
    <col min="1" max="1" width="5.75" style="640" customWidth="1"/>
    <col min="2" max="2" width="56.375" style="641" customWidth="1"/>
    <col min="3" max="5" width="16.25" style="643" customWidth="1"/>
    <col min="6" max="6" width="8.75" style="616" customWidth="1"/>
    <col min="7" max="7" width="8" style="617" customWidth="1"/>
    <col min="8" max="8" width="8.25" style="617" customWidth="1"/>
    <col min="9" max="9" width="7.75" style="617" customWidth="1"/>
    <col min="10" max="10" width="8.375" style="617" customWidth="1"/>
    <col min="11" max="11" width="9.125" style="617" customWidth="1"/>
    <col min="12" max="12" width="9.375" style="617" customWidth="1"/>
    <col min="13" max="13" width="9.125" style="617" customWidth="1"/>
    <col min="14" max="14" width="9.375" style="617" customWidth="1"/>
    <col min="15" max="15" width="9" style="617" customWidth="1"/>
    <col min="16" max="16" width="8.25" style="617" customWidth="1"/>
    <col min="17" max="17" width="6.625" style="617" customWidth="1"/>
    <col min="18" max="19" width="7.25" style="617" customWidth="1"/>
    <col min="20" max="20" width="9.25" style="617" customWidth="1"/>
    <col min="21" max="21" width="8.125" style="617" customWidth="1"/>
    <col min="22" max="22" width="9.375" style="617" customWidth="1"/>
    <col min="23" max="23" width="8.5" style="617" customWidth="1"/>
    <col min="24" max="24" width="7.75" style="617" customWidth="1"/>
    <col min="25" max="25" width="3.125" style="617" customWidth="1"/>
    <col min="26" max="26" width="9.375" style="617" customWidth="1"/>
    <col min="27" max="27" width="9.25" style="617" customWidth="1"/>
    <col min="28" max="28" width="9.125" style="617" customWidth="1"/>
    <col min="29" max="30" width="7.25" style="617" customWidth="1"/>
    <col min="31" max="31" width="3.125" style="617" customWidth="1"/>
    <col min="32" max="32" width="8.125" style="617" customWidth="1"/>
    <col min="33" max="34" width="7.25" style="617" customWidth="1"/>
    <col min="35" max="35" width="7.5" style="617" customWidth="1"/>
    <col min="36" max="36" width="8.125" style="617" customWidth="1"/>
    <col min="37" max="37" width="7.75" style="617" customWidth="1"/>
    <col min="38" max="40" width="7.25" style="617" customWidth="1"/>
    <col min="41" max="41" width="9" style="617" customWidth="1"/>
    <col min="42" max="42" width="7.25" style="617" bestFit="1" customWidth="1"/>
    <col min="43" max="256" width="8.75" style="617"/>
    <col min="257" max="257" width="5.75" style="617" customWidth="1"/>
    <col min="258" max="258" width="56.375" style="617" customWidth="1"/>
    <col min="259" max="261" width="16.25" style="617" customWidth="1"/>
    <col min="262" max="262" width="8.75" style="617" customWidth="1"/>
    <col min="263" max="263" width="8" style="617" customWidth="1"/>
    <col min="264" max="264" width="8.25" style="617" customWidth="1"/>
    <col min="265" max="265" width="7.75" style="617" customWidth="1"/>
    <col min="266" max="266" width="8.375" style="617" customWidth="1"/>
    <col min="267" max="267" width="9.125" style="617" customWidth="1"/>
    <col min="268" max="268" width="9.375" style="617" customWidth="1"/>
    <col min="269" max="269" width="9.125" style="617" customWidth="1"/>
    <col min="270" max="270" width="9.375" style="617" customWidth="1"/>
    <col min="271" max="271" width="9" style="617" customWidth="1"/>
    <col min="272" max="272" width="8.25" style="617" customWidth="1"/>
    <col min="273" max="273" width="6.625" style="617" customWidth="1"/>
    <col min="274" max="275" width="7.25" style="617" customWidth="1"/>
    <col min="276" max="276" width="9.25" style="617" customWidth="1"/>
    <col min="277" max="277" width="8.125" style="617" customWidth="1"/>
    <col min="278" max="278" width="9.375" style="617" customWidth="1"/>
    <col min="279" max="279" width="8.5" style="617" customWidth="1"/>
    <col min="280" max="280" width="7.75" style="617" customWidth="1"/>
    <col min="281" max="281" width="3.125" style="617" customWidth="1"/>
    <col min="282" max="282" width="9.375" style="617" customWidth="1"/>
    <col min="283" max="283" width="9.25" style="617" customWidth="1"/>
    <col min="284" max="284" width="9.125" style="617" customWidth="1"/>
    <col min="285" max="286" width="7.25" style="617" customWidth="1"/>
    <col min="287" max="287" width="3.125" style="617" customWidth="1"/>
    <col min="288" max="288" width="8.125" style="617" customWidth="1"/>
    <col min="289" max="290" width="7.25" style="617" customWidth="1"/>
    <col min="291" max="291" width="7.5" style="617" customWidth="1"/>
    <col min="292" max="292" width="8.125" style="617" customWidth="1"/>
    <col min="293" max="293" width="7.75" style="617" customWidth="1"/>
    <col min="294" max="296" width="7.25" style="617" customWidth="1"/>
    <col min="297" max="297" width="9" style="617" customWidth="1"/>
    <col min="298" max="298" width="7.25" style="617" bestFit="1" customWidth="1"/>
    <col min="299" max="512" width="8.75" style="617"/>
    <col min="513" max="513" width="5.75" style="617" customWidth="1"/>
    <col min="514" max="514" width="56.375" style="617" customWidth="1"/>
    <col min="515" max="517" width="16.25" style="617" customWidth="1"/>
    <col min="518" max="518" width="8.75" style="617" customWidth="1"/>
    <col min="519" max="519" width="8" style="617" customWidth="1"/>
    <col min="520" max="520" width="8.25" style="617" customWidth="1"/>
    <col min="521" max="521" width="7.75" style="617" customWidth="1"/>
    <col min="522" max="522" width="8.375" style="617" customWidth="1"/>
    <col min="523" max="523" width="9.125" style="617" customWidth="1"/>
    <col min="524" max="524" width="9.375" style="617" customWidth="1"/>
    <col min="525" max="525" width="9.125" style="617" customWidth="1"/>
    <col min="526" max="526" width="9.375" style="617" customWidth="1"/>
    <col min="527" max="527" width="9" style="617" customWidth="1"/>
    <col min="528" max="528" width="8.25" style="617" customWidth="1"/>
    <col min="529" max="529" width="6.625" style="617" customWidth="1"/>
    <col min="530" max="531" width="7.25" style="617" customWidth="1"/>
    <col min="532" max="532" width="9.25" style="617" customWidth="1"/>
    <col min="533" max="533" width="8.125" style="617" customWidth="1"/>
    <col min="534" max="534" width="9.375" style="617" customWidth="1"/>
    <col min="535" max="535" width="8.5" style="617" customWidth="1"/>
    <col min="536" max="536" width="7.75" style="617" customWidth="1"/>
    <col min="537" max="537" width="3.125" style="617" customWidth="1"/>
    <col min="538" max="538" width="9.375" style="617" customWidth="1"/>
    <col min="539" max="539" width="9.25" style="617" customWidth="1"/>
    <col min="540" max="540" width="9.125" style="617" customWidth="1"/>
    <col min="541" max="542" width="7.25" style="617" customWidth="1"/>
    <col min="543" max="543" width="3.125" style="617" customWidth="1"/>
    <col min="544" max="544" width="8.125" style="617" customWidth="1"/>
    <col min="545" max="546" width="7.25" style="617" customWidth="1"/>
    <col min="547" max="547" width="7.5" style="617" customWidth="1"/>
    <col min="548" max="548" width="8.125" style="617" customWidth="1"/>
    <col min="549" max="549" width="7.75" style="617" customWidth="1"/>
    <col min="550" max="552" width="7.25" style="617" customWidth="1"/>
    <col min="553" max="553" width="9" style="617" customWidth="1"/>
    <col min="554" max="554" width="7.25" style="617" bestFit="1" customWidth="1"/>
    <col min="555" max="768" width="8.75" style="617"/>
    <col min="769" max="769" width="5.75" style="617" customWidth="1"/>
    <col min="770" max="770" width="56.375" style="617" customWidth="1"/>
    <col min="771" max="773" width="16.25" style="617" customWidth="1"/>
    <col min="774" max="774" width="8.75" style="617" customWidth="1"/>
    <col min="775" max="775" width="8" style="617" customWidth="1"/>
    <col min="776" max="776" width="8.25" style="617" customWidth="1"/>
    <col min="777" max="777" width="7.75" style="617" customWidth="1"/>
    <col min="778" max="778" width="8.375" style="617" customWidth="1"/>
    <col min="779" max="779" width="9.125" style="617" customWidth="1"/>
    <col min="780" max="780" width="9.375" style="617" customWidth="1"/>
    <col min="781" max="781" width="9.125" style="617" customWidth="1"/>
    <col min="782" max="782" width="9.375" style="617" customWidth="1"/>
    <col min="783" max="783" width="9" style="617" customWidth="1"/>
    <col min="784" max="784" width="8.25" style="617" customWidth="1"/>
    <col min="785" max="785" width="6.625" style="617" customWidth="1"/>
    <col min="786" max="787" width="7.25" style="617" customWidth="1"/>
    <col min="788" max="788" width="9.25" style="617" customWidth="1"/>
    <col min="789" max="789" width="8.125" style="617" customWidth="1"/>
    <col min="790" max="790" width="9.375" style="617" customWidth="1"/>
    <col min="791" max="791" width="8.5" style="617" customWidth="1"/>
    <col min="792" max="792" width="7.75" style="617" customWidth="1"/>
    <col min="793" max="793" width="3.125" style="617" customWidth="1"/>
    <col min="794" max="794" width="9.375" style="617" customWidth="1"/>
    <col min="795" max="795" width="9.25" style="617" customWidth="1"/>
    <col min="796" max="796" width="9.125" style="617" customWidth="1"/>
    <col min="797" max="798" width="7.25" style="617" customWidth="1"/>
    <col min="799" max="799" width="3.125" style="617" customWidth="1"/>
    <col min="800" max="800" width="8.125" style="617" customWidth="1"/>
    <col min="801" max="802" width="7.25" style="617" customWidth="1"/>
    <col min="803" max="803" width="7.5" style="617" customWidth="1"/>
    <col min="804" max="804" width="8.125" style="617" customWidth="1"/>
    <col min="805" max="805" width="7.75" style="617" customWidth="1"/>
    <col min="806" max="808" width="7.25" style="617" customWidth="1"/>
    <col min="809" max="809" width="9" style="617" customWidth="1"/>
    <col min="810" max="810" width="7.25" style="617" bestFit="1" customWidth="1"/>
    <col min="811" max="1024" width="8.75" style="617"/>
    <col min="1025" max="1025" width="5.75" style="617" customWidth="1"/>
    <col min="1026" max="1026" width="56.375" style="617" customWidth="1"/>
    <col min="1027" max="1029" width="16.25" style="617" customWidth="1"/>
    <col min="1030" max="1030" width="8.75" style="617" customWidth="1"/>
    <col min="1031" max="1031" width="8" style="617" customWidth="1"/>
    <col min="1032" max="1032" width="8.25" style="617" customWidth="1"/>
    <col min="1033" max="1033" width="7.75" style="617" customWidth="1"/>
    <col min="1034" max="1034" width="8.375" style="617" customWidth="1"/>
    <col min="1035" max="1035" width="9.125" style="617" customWidth="1"/>
    <col min="1036" max="1036" width="9.375" style="617" customWidth="1"/>
    <col min="1037" max="1037" width="9.125" style="617" customWidth="1"/>
    <col min="1038" max="1038" width="9.375" style="617" customWidth="1"/>
    <col min="1039" max="1039" width="9" style="617" customWidth="1"/>
    <col min="1040" max="1040" width="8.25" style="617" customWidth="1"/>
    <col min="1041" max="1041" width="6.625" style="617" customWidth="1"/>
    <col min="1042" max="1043" width="7.25" style="617" customWidth="1"/>
    <col min="1044" max="1044" width="9.25" style="617" customWidth="1"/>
    <col min="1045" max="1045" width="8.125" style="617" customWidth="1"/>
    <col min="1046" max="1046" width="9.375" style="617" customWidth="1"/>
    <col min="1047" max="1047" width="8.5" style="617" customWidth="1"/>
    <col min="1048" max="1048" width="7.75" style="617" customWidth="1"/>
    <col min="1049" max="1049" width="3.125" style="617" customWidth="1"/>
    <col min="1050" max="1050" width="9.375" style="617" customWidth="1"/>
    <col min="1051" max="1051" width="9.25" style="617" customWidth="1"/>
    <col min="1052" max="1052" width="9.125" style="617" customWidth="1"/>
    <col min="1053" max="1054" width="7.25" style="617" customWidth="1"/>
    <col min="1055" max="1055" width="3.125" style="617" customWidth="1"/>
    <col min="1056" max="1056" width="8.125" style="617" customWidth="1"/>
    <col min="1057" max="1058" width="7.25" style="617" customWidth="1"/>
    <col min="1059" max="1059" width="7.5" style="617" customWidth="1"/>
    <col min="1060" max="1060" width="8.125" style="617" customWidth="1"/>
    <col min="1061" max="1061" width="7.75" style="617" customWidth="1"/>
    <col min="1062" max="1064" width="7.25" style="617" customWidth="1"/>
    <col min="1065" max="1065" width="9" style="617" customWidth="1"/>
    <col min="1066" max="1066" width="7.25" style="617" bestFit="1" customWidth="1"/>
    <col min="1067" max="1280" width="8.75" style="617"/>
    <col min="1281" max="1281" width="5.75" style="617" customWidth="1"/>
    <col min="1282" max="1282" width="56.375" style="617" customWidth="1"/>
    <col min="1283" max="1285" width="16.25" style="617" customWidth="1"/>
    <col min="1286" max="1286" width="8.75" style="617" customWidth="1"/>
    <col min="1287" max="1287" width="8" style="617" customWidth="1"/>
    <col min="1288" max="1288" width="8.25" style="617" customWidth="1"/>
    <col min="1289" max="1289" width="7.75" style="617" customWidth="1"/>
    <col min="1290" max="1290" width="8.375" style="617" customWidth="1"/>
    <col min="1291" max="1291" width="9.125" style="617" customWidth="1"/>
    <col min="1292" max="1292" width="9.375" style="617" customWidth="1"/>
    <col min="1293" max="1293" width="9.125" style="617" customWidth="1"/>
    <col min="1294" max="1294" width="9.375" style="617" customWidth="1"/>
    <col min="1295" max="1295" width="9" style="617" customWidth="1"/>
    <col min="1296" max="1296" width="8.25" style="617" customWidth="1"/>
    <col min="1297" max="1297" width="6.625" style="617" customWidth="1"/>
    <col min="1298" max="1299" width="7.25" style="617" customWidth="1"/>
    <col min="1300" max="1300" width="9.25" style="617" customWidth="1"/>
    <col min="1301" max="1301" width="8.125" style="617" customWidth="1"/>
    <col min="1302" max="1302" width="9.375" style="617" customWidth="1"/>
    <col min="1303" max="1303" width="8.5" style="617" customWidth="1"/>
    <col min="1304" max="1304" width="7.75" style="617" customWidth="1"/>
    <col min="1305" max="1305" width="3.125" style="617" customWidth="1"/>
    <col min="1306" max="1306" width="9.375" style="617" customWidth="1"/>
    <col min="1307" max="1307" width="9.25" style="617" customWidth="1"/>
    <col min="1308" max="1308" width="9.125" style="617" customWidth="1"/>
    <col min="1309" max="1310" width="7.25" style="617" customWidth="1"/>
    <col min="1311" max="1311" width="3.125" style="617" customWidth="1"/>
    <col min="1312" max="1312" width="8.125" style="617" customWidth="1"/>
    <col min="1313" max="1314" width="7.25" style="617" customWidth="1"/>
    <col min="1315" max="1315" width="7.5" style="617" customWidth="1"/>
    <col min="1316" max="1316" width="8.125" style="617" customWidth="1"/>
    <col min="1317" max="1317" width="7.75" style="617" customWidth="1"/>
    <col min="1318" max="1320" width="7.25" style="617" customWidth="1"/>
    <col min="1321" max="1321" width="9" style="617" customWidth="1"/>
    <col min="1322" max="1322" width="7.25" style="617" bestFit="1" customWidth="1"/>
    <col min="1323" max="1536" width="8.75" style="617"/>
    <col min="1537" max="1537" width="5.75" style="617" customWidth="1"/>
    <col min="1538" max="1538" width="56.375" style="617" customWidth="1"/>
    <col min="1539" max="1541" width="16.25" style="617" customWidth="1"/>
    <col min="1542" max="1542" width="8.75" style="617" customWidth="1"/>
    <col min="1543" max="1543" width="8" style="617" customWidth="1"/>
    <col min="1544" max="1544" width="8.25" style="617" customWidth="1"/>
    <col min="1545" max="1545" width="7.75" style="617" customWidth="1"/>
    <col min="1546" max="1546" width="8.375" style="617" customWidth="1"/>
    <col min="1547" max="1547" width="9.125" style="617" customWidth="1"/>
    <col min="1548" max="1548" width="9.375" style="617" customWidth="1"/>
    <col min="1549" max="1549" width="9.125" style="617" customWidth="1"/>
    <col min="1550" max="1550" width="9.375" style="617" customWidth="1"/>
    <col min="1551" max="1551" width="9" style="617" customWidth="1"/>
    <col min="1552" max="1552" width="8.25" style="617" customWidth="1"/>
    <col min="1553" max="1553" width="6.625" style="617" customWidth="1"/>
    <col min="1554" max="1555" width="7.25" style="617" customWidth="1"/>
    <col min="1556" max="1556" width="9.25" style="617" customWidth="1"/>
    <col min="1557" max="1557" width="8.125" style="617" customWidth="1"/>
    <col min="1558" max="1558" width="9.375" style="617" customWidth="1"/>
    <col min="1559" max="1559" width="8.5" style="617" customWidth="1"/>
    <col min="1560" max="1560" width="7.75" style="617" customWidth="1"/>
    <col min="1561" max="1561" width="3.125" style="617" customWidth="1"/>
    <col min="1562" max="1562" width="9.375" style="617" customWidth="1"/>
    <col min="1563" max="1563" width="9.25" style="617" customWidth="1"/>
    <col min="1564" max="1564" width="9.125" style="617" customWidth="1"/>
    <col min="1565" max="1566" width="7.25" style="617" customWidth="1"/>
    <col min="1567" max="1567" width="3.125" style="617" customWidth="1"/>
    <col min="1568" max="1568" width="8.125" style="617" customWidth="1"/>
    <col min="1569" max="1570" width="7.25" style="617" customWidth="1"/>
    <col min="1571" max="1571" width="7.5" style="617" customWidth="1"/>
    <col min="1572" max="1572" width="8.125" style="617" customWidth="1"/>
    <col min="1573" max="1573" width="7.75" style="617" customWidth="1"/>
    <col min="1574" max="1576" width="7.25" style="617" customWidth="1"/>
    <col min="1577" max="1577" width="9" style="617" customWidth="1"/>
    <col min="1578" max="1578" width="7.25" style="617" bestFit="1" customWidth="1"/>
    <col min="1579" max="1792" width="8.75" style="617"/>
    <col min="1793" max="1793" width="5.75" style="617" customWidth="1"/>
    <col min="1794" max="1794" width="56.375" style="617" customWidth="1"/>
    <col min="1795" max="1797" width="16.25" style="617" customWidth="1"/>
    <col min="1798" max="1798" width="8.75" style="617" customWidth="1"/>
    <col min="1799" max="1799" width="8" style="617" customWidth="1"/>
    <col min="1800" max="1800" width="8.25" style="617" customWidth="1"/>
    <col min="1801" max="1801" width="7.75" style="617" customWidth="1"/>
    <col min="1802" max="1802" width="8.375" style="617" customWidth="1"/>
    <col min="1803" max="1803" width="9.125" style="617" customWidth="1"/>
    <col min="1804" max="1804" width="9.375" style="617" customWidth="1"/>
    <col min="1805" max="1805" width="9.125" style="617" customWidth="1"/>
    <col min="1806" max="1806" width="9.375" style="617" customWidth="1"/>
    <col min="1807" max="1807" width="9" style="617" customWidth="1"/>
    <col min="1808" max="1808" width="8.25" style="617" customWidth="1"/>
    <col min="1809" max="1809" width="6.625" style="617" customWidth="1"/>
    <col min="1810" max="1811" width="7.25" style="617" customWidth="1"/>
    <col min="1812" max="1812" width="9.25" style="617" customWidth="1"/>
    <col min="1813" max="1813" width="8.125" style="617" customWidth="1"/>
    <col min="1814" max="1814" width="9.375" style="617" customWidth="1"/>
    <col min="1815" max="1815" width="8.5" style="617" customWidth="1"/>
    <col min="1816" max="1816" width="7.75" style="617" customWidth="1"/>
    <col min="1817" max="1817" width="3.125" style="617" customWidth="1"/>
    <col min="1818" max="1818" width="9.375" style="617" customWidth="1"/>
    <col min="1819" max="1819" width="9.25" style="617" customWidth="1"/>
    <col min="1820" max="1820" width="9.125" style="617" customWidth="1"/>
    <col min="1821" max="1822" width="7.25" style="617" customWidth="1"/>
    <col min="1823" max="1823" width="3.125" style="617" customWidth="1"/>
    <col min="1824" max="1824" width="8.125" style="617" customWidth="1"/>
    <col min="1825" max="1826" width="7.25" style="617" customWidth="1"/>
    <col min="1827" max="1827" width="7.5" style="617" customWidth="1"/>
    <col min="1828" max="1828" width="8.125" style="617" customWidth="1"/>
    <col min="1829" max="1829" width="7.75" style="617" customWidth="1"/>
    <col min="1830" max="1832" width="7.25" style="617" customWidth="1"/>
    <col min="1833" max="1833" width="9" style="617" customWidth="1"/>
    <col min="1834" max="1834" width="7.25" style="617" bestFit="1" customWidth="1"/>
    <col min="1835" max="2048" width="8.75" style="617"/>
    <col min="2049" max="2049" width="5.75" style="617" customWidth="1"/>
    <col min="2050" max="2050" width="56.375" style="617" customWidth="1"/>
    <col min="2051" max="2053" width="16.25" style="617" customWidth="1"/>
    <col min="2054" max="2054" width="8.75" style="617" customWidth="1"/>
    <col min="2055" max="2055" width="8" style="617" customWidth="1"/>
    <col min="2056" max="2056" width="8.25" style="617" customWidth="1"/>
    <col min="2057" max="2057" width="7.75" style="617" customWidth="1"/>
    <col min="2058" max="2058" width="8.375" style="617" customWidth="1"/>
    <col min="2059" max="2059" width="9.125" style="617" customWidth="1"/>
    <col min="2060" max="2060" width="9.375" style="617" customWidth="1"/>
    <col min="2061" max="2061" width="9.125" style="617" customWidth="1"/>
    <col min="2062" max="2062" width="9.375" style="617" customWidth="1"/>
    <col min="2063" max="2063" width="9" style="617" customWidth="1"/>
    <col min="2064" max="2064" width="8.25" style="617" customWidth="1"/>
    <col min="2065" max="2065" width="6.625" style="617" customWidth="1"/>
    <col min="2066" max="2067" width="7.25" style="617" customWidth="1"/>
    <col min="2068" max="2068" width="9.25" style="617" customWidth="1"/>
    <col min="2069" max="2069" width="8.125" style="617" customWidth="1"/>
    <col min="2070" max="2070" width="9.375" style="617" customWidth="1"/>
    <col min="2071" max="2071" width="8.5" style="617" customWidth="1"/>
    <col min="2072" max="2072" width="7.75" style="617" customWidth="1"/>
    <col min="2073" max="2073" width="3.125" style="617" customWidth="1"/>
    <col min="2074" max="2074" width="9.375" style="617" customWidth="1"/>
    <col min="2075" max="2075" width="9.25" style="617" customWidth="1"/>
    <col min="2076" max="2076" width="9.125" style="617" customWidth="1"/>
    <col min="2077" max="2078" width="7.25" style="617" customWidth="1"/>
    <col min="2079" max="2079" width="3.125" style="617" customWidth="1"/>
    <col min="2080" max="2080" width="8.125" style="617" customWidth="1"/>
    <col min="2081" max="2082" width="7.25" style="617" customWidth="1"/>
    <col min="2083" max="2083" width="7.5" style="617" customWidth="1"/>
    <col min="2084" max="2084" width="8.125" style="617" customWidth="1"/>
    <col min="2085" max="2085" width="7.75" style="617" customWidth="1"/>
    <col min="2086" max="2088" width="7.25" style="617" customWidth="1"/>
    <col min="2089" max="2089" width="9" style="617" customWidth="1"/>
    <col min="2090" max="2090" width="7.25" style="617" bestFit="1" customWidth="1"/>
    <col min="2091" max="2304" width="8.75" style="617"/>
    <col min="2305" max="2305" width="5.75" style="617" customWidth="1"/>
    <col min="2306" max="2306" width="56.375" style="617" customWidth="1"/>
    <col min="2307" max="2309" width="16.25" style="617" customWidth="1"/>
    <col min="2310" max="2310" width="8.75" style="617" customWidth="1"/>
    <col min="2311" max="2311" width="8" style="617" customWidth="1"/>
    <col min="2312" max="2312" width="8.25" style="617" customWidth="1"/>
    <col min="2313" max="2313" width="7.75" style="617" customWidth="1"/>
    <col min="2314" max="2314" width="8.375" style="617" customWidth="1"/>
    <col min="2315" max="2315" width="9.125" style="617" customWidth="1"/>
    <col min="2316" max="2316" width="9.375" style="617" customWidth="1"/>
    <col min="2317" max="2317" width="9.125" style="617" customWidth="1"/>
    <col min="2318" max="2318" width="9.375" style="617" customWidth="1"/>
    <col min="2319" max="2319" width="9" style="617" customWidth="1"/>
    <col min="2320" max="2320" width="8.25" style="617" customWidth="1"/>
    <col min="2321" max="2321" width="6.625" style="617" customWidth="1"/>
    <col min="2322" max="2323" width="7.25" style="617" customWidth="1"/>
    <col min="2324" max="2324" width="9.25" style="617" customWidth="1"/>
    <col min="2325" max="2325" width="8.125" style="617" customWidth="1"/>
    <col min="2326" max="2326" width="9.375" style="617" customWidth="1"/>
    <col min="2327" max="2327" width="8.5" style="617" customWidth="1"/>
    <col min="2328" max="2328" width="7.75" style="617" customWidth="1"/>
    <col min="2329" max="2329" width="3.125" style="617" customWidth="1"/>
    <col min="2330" max="2330" width="9.375" style="617" customWidth="1"/>
    <col min="2331" max="2331" width="9.25" style="617" customWidth="1"/>
    <col min="2332" max="2332" width="9.125" style="617" customWidth="1"/>
    <col min="2333" max="2334" width="7.25" style="617" customWidth="1"/>
    <col min="2335" max="2335" width="3.125" style="617" customWidth="1"/>
    <col min="2336" max="2336" width="8.125" style="617" customWidth="1"/>
    <col min="2337" max="2338" width="7.25" style="617" customWidth="1"/>
    <col min="2339" max="2339" width="7.5" style="617" customWidth="1"/>
    <col min="2340" max="2340" width="8.125" style="617" customWidth="1"/>
    <col min="2341" max="2341" width="7.75" style="617" customWidth="1"/>
    <col min="2342" max="2344" width="7.25" style="617" customWidth="1"/>
    <col min="2345" max="2345" width="9" style="617" customWidth="1"/>
    <col min="2346" max="2346" width="7.25" style="617" bestFit="1" customWidth="1"/>
    <col min="2347" max="2560" width="8.75" style="617"/>
    <col min="2561" max="2561" width="5.75" style="617" customWidth="1"/>
    <col min="2562" max="2562" width="56.375" style="617" customWidth="1"/>
    <col min="2563" max="2565" width="16.25" style="617" customWidth="1"/>
    <col min="2566" max="2566" width="8.75" style="617" customWidth="1"/>
    <col min="2567" max="2567" width="8" style="617" customWidth="1"/>
    <col min="2568" max="2568" width="8.25" style="617" customWidth="1"/>
    <col min="2569" max="2569" width="7.75" style="617" customWidth="1"/>
    <col min="2570" max="2570" width="8.375" style="617" customWidth="1"/>
    <col min="2571" max="2571" width="9.125" style="617" customWidth="1"/>
    <col min="2572" max="2572" width="9.375" style="617" customWidth="1"/>
    <col min="2573" max="2573" width="9.125" style="617" customWidth="1"/>
    <col min="2574" max="2574" width="9.375" style="617" customWidth="1"/>
    <col min="2575" max="2575" width="9" style="617" customWidth="1"/>
    <col min="2576" max="2576" width="8.25" style="617" customWidth="1"/>
    <col min="2577" max="2577" width="6.625" style="617" customWidth="1"/>
    <col min="2578" max="2579" width="7.25" style="617" customWidth="1"/>
    <col min="2580" max="2580" width="9.25" style="617" customWidth="1"/>
    <col min="2581" max="2581" width="8.125" style="617" customWidth="1"/>
    <col min="2582" max="2582" width="9.375" style="617" customWidth="1"/>
    <col min="2583" max="2583" width="8.5" style="617" customWidth="1"/>
    <col min="2584" max="2584" width="7.75" style="617" customWidth="1"/>
    <col min="2585" max="2585" width="3.125" style="617" customWidth="1"/>
    <col min="2586" max="2586" width="9.375" style="617" customWidth="1"/>
    <col min="2587" max="2587" width="9.25" style="617" customWidth="1"/>
    <col min="2588" max="2588" width="9.125" style="617" customWidth="1"/>
    <col min="2589" max="2590" width="7.25" style="617" customWidth="1"/>
    <col min="2591" max="2591" width="3.125" style="617" customWidth="1"/>
    <col min="2592" max="2592" width="8.125" style="617" customWidth="1"/>
    <col min="2593" max="2594" width="7.25" style="617" customWidth="1"/>
    <col min="2595" max="2595" width="7.5" style="617" customWidth="1"/>
    <col min="2596" max="2596" width="8.125" style="617" customWidth="1"/>
    <col min="2597" max="2597" width="7.75" style="617" customWidth="1"/>
    <col min="2598" max="2600" width="7.25" style="617" customWidth="1"/>
    <col min="2601" max="2601" width="9" style="617" customWidth="1"/>
    <col min="2602" max="2602" width="7.25" style="617" bestFit="1" customWidth="1"/>
    <col min="2603" max="2816" width="8.75" style="617"/>
    <col min="2817" max="2817" width="5.75" style="617" customWidth="1"/>
    <col min="2818" max="2818" width="56.375" style="617" customWidth="1"/>
    <col min="2819" max="2821" width="16.25" style="617" customWidth="1"/>
    <col min="2822" max="2822" width="8.75" style="617" customWidth="1"/>
    <col min="2823" max="2823" width="8" style="617" customWidth="1"/>
    <col min="2824" max="2824" width="8.25" style="617" customWidth="1"/>
    <col min="2825" max="2825" width="7.75" style="617" customWidth="1"/>
    <col min="2826" max="2826" width="8.375" style="617" customWidth="1"/>
    <col min="2827" max="2827" width="9.125" style="617" customWidth="1"/>
    <col min="2828" max="2828" width="9.375" style="617" customWidth="1"/>
    <col min="2829" max="2829" width="9.125" style="617" customWidth="1"/>
    <col min="2830" max="2830" width="9.375" style="617" customWidth="1"/>
    <col min="2831" max="2831" width="9" style="617" customWidth="1"/>
    <col min="2832" max="2832" width="8.25" style="617" customWidth="1"/>
    <col min="2833" max="2833" width="6.625" style="617" customWidth="1"/>
    <col min="2834" max="2835" width="7.25" style="617" customWidth="1"/>
    <col min="2836" max="2836" width="9.25" style="617" customWidth="1"/>
    <col min="2837" max="2837" width="8.125" style="617" customWidth="1"/>
    <col min="2838" max="2838" width="9.375" style="617" customWidth="1"/>
    <col min="2839" max="2839" width="8.5" style="617" customWidth="1"/>
    <col min="2840" max="2840" width="7.75" style="617" customWidth="1"/>
    <col min="2841" max="2841" width="3.125" style="617" customWidth="1"/>
    <col min="2842" max="2842" width="9.375" style="617" customWidth="1"/>
    <col min="2843" max="2843" width="9.25" style="617" customWidth="1"/>
    <col min="2844" max="2844" width="9.125" style="617" customWidth="1"/>
    <col min="2845" max="2846" width="7.25" style="617" customWidth="1"/>
    <col min="2847" max="2847" width="3.125" style="617" customWidth="1"/>
    <col min="2848" max="2848" width="8.125" style="617" customWidth="1"/>
    <col min="2849" max="2850" width="7.25" style="617" customWidth="1"/>
    <col min="2851" max="2851" width="7.5" style="617" customWidth="1"/>
    <col min="2852" max="2852" width="8.125" style="617" customWidth="1"/>
    <col min="2853" max="2853" width="7.75" style="617" customWidth="1"/>
    <col min="2854" max="2856" width="7.25" style="617" customWidth="1"/>
    <col min="2857" max="2857" width="9" style="617" customWidth="1"/>
    <col min="2858" max="2858" width="7.25" style="617" bestFit="1" customWidth="1"/>
    <col min="2859" max="3072" width="8.75" style="617"/>
    <col min="3073" max="3073" width="5.75" style="617" customWidth="1"/>
    <col min="3074" max="3074" width="56.375" style="617" customWidth="1"/>
    <col min="3075" max="3077" width="16.25" style="617" customWidth="1"/>
    <col min="3078" max="3078" width="8.75" style="617" customWidth="1"/>
    <col min="3079" max="3079" width="8" style="617" customWidth="1"/>
    <col min="3080" max="3080" width="8.25" style="617" customWidth="1"/>
    <col min="3081" max="3081" width="7.75" style="617" customWidth="1"/>
    <col min="3082" max="3082" width="8.375" style="617" customWidth="1"/>
    <col min="3083" max="3083" width="9.125" style="617" customWidth="1"/>
    <col min="3084" max="3084" width="9.375" style="617" customWidth="1"/>
    <col min="3085" max="3085" width="9.125" style="617" customWidth="1"/>
    <col min="3086" max="3086" width="9.375" style="617" customWidth="1"/>
    <col min="3087" max="3087" width="9" style="617" customWidth="1"/>
    <col min="3088" max="3088" width="8.25" style="617" customWidth="1"/>
    <col min="3089" max="3089" width="6.625" style="617" customWidth="1"/>
    <col min="3090" max="3091" width="7.25" style="617" customWidth="1"/>
    <col min="3092" max="3092" width="9.25" style="617" customWidth="1"/>
    <col min="3093" max="3093" width="8.125" style="617" customWidth="1"/>
    <col min="3094" max="3094" width="9.375" style="617" customWidth="1"/>
    <col min="3095" max="3095" width="8.5" style="617" customWidth="1"/>
    <col min="3096" max="3096" width="7.75" style="617" customWidth="1"/>
    <col min="3097" max="3097" width="3.125" style="617" customWidth="1"/>
    <col min="3098" max="3098" width="9.375" style="617" customWidth="1"/>
    <col min="3099" max="3099" width="9.25" style="617" customWidth="1"/>
    <col min="3100" max="3100" width="9.125" style="617" customWidth="1"/>
    <col min="3101" max="3102" width="7.25" style="617" customWidth="1"/>
    <col min="3103" max="3103" width="3.125" style="617" customWidth="1"/>
    <col min="3104" max="3104" width="8.125" style="617" customWidth="1"/>
    <col min="3105" max="3106" width="7.25" style="617" customWidth="1"/>
    <col min="3107" max="3107" width="7.5" style="617" customWidth="1"/>
    <col min="3108" max="3108" width="8.125" style="617" customWidth="1"/>
    <col min="3109" max="3109" width="7.75" style="617" customWidth="1"/>
    <col min="3110" max="3112" width="7.25" style="617" customWidth="1"/>
    <col min="3113" max="3113" width="9" style="617" customWidth="1"/>
    <col min="3114" max="3114" width="7.25" style="617" bestFit="1" customWidth="1"/>
    <col min="3115" max="3328" width="8.75" style="617"/>
    <col min="3329" max="3329" width="5.75" style="617" customWidth="1"/>
    <col min="3330" max="3330" width="56.375" style="617" customWidth="1"/>
    <col min="3331" max="3333" width="16.25" style="617" customWidth="1"/>
    <col min="3334" max="3334" width="8.75" style="617" customWidth="1"/>
    <col min="3335" max="3335" width="8" style="617" customWidth="1"/>
    <col min="3336" max="3336" width="8.25" style="617" customWidth="1"/>
    <col min="3337" max="3337" width="7.75" style="617" customWidth="1"/>
    <col min="3338" max="3338" width="8.375" style="617" customWidth="1"/>
    <col min="3339" max="3339" width="9.125" style="617" customWidth="1"/>
    <col min="3340" max="3340" width="9.375" style="617" customWidth="1"/>
    <col min="3341" max="3341" width="9.125" style="617" customWidth="1"/>
    <col min="3342" max="3342" width="9.375" style="617" customWidth="1"/>
    <col min="3343" max="3343" width="9" style="617" customWidth="1"/>
    <col min="3344" max="3344" width="8.25" style="617" customWidth="1"/>
    <col min="3345" max="3345" width="6.625" style="617" customWidth="1"/>
    <col min="3346" max="3347" width="7.25" style="617" customWidth="1"/>
    <col min="3348" max="3348" width="9.25" style="617" customWidth="1"/>
    <col min="3349" max="3349" width="8.125" style="617" customWidth="1"/>
    <col min="3350" max="3350" width="9.375" style="617" customWidth="1"/>
    <col min="3351" max="3351" width="8.5" style="617" customWidth="1"/>
    <col min="3352" max="3352" width="7.75" style="617" customWidth="1"/>
    <col min="3353" max="3353" width="3.125" style="617" customWidth="1"/>
    <col min="3354" max="3354" width="9.375" style="617" customWidth="1"/>
    <col min="3355" max="3355" width="9.25" style="617" customWidth="1"/>
    <col min="3356" max="3356" width="9.125" style="617" customWidth="1"/>
    <col min="3357" max="3358" width="7.25" style="617" customWidth="1"/>
    <col min="3359" max="3359" width="3.125" style="617" customWidth="1"/>
    <col min="3360" max="3360" width="8.125" style="617" customWidth="1"/>
    <col min="3361" max="3362" width="7.25" style="617" customWidth="1"/>
    <col min="3363" max="3363" width="7.5" style="617" customWidth="1"/>
    <col min="3364" max="3364" width="8.125" style="617" customWidth="1"/>
    <col min="3365" max="3365" width="7.75" style="617" customWidth="1"/>
    <col min="3366" max="3368" width="7.25" style="617" customWidth="1"/>
    <col min="3369" max="3369" width="9" style="617" customWidth="1"/>
    <col min="3370" max="3370" width="7.25" style="617" bestFit="1" customWidth="1"/>
    <col min="3371" max="3584" width="8.75" style="617"/>
    <col min="3585" max="3585" width="5.75" style="617" customWidth="1"/>
    <col min="3586" max="3586" width="56.375" style="617" customWidth="1"/>
    <col min="3587" max="3589" width="16.25" style="617" customWidth="1"/>
    <col min="3590" max="3590" width="8.75" style="617" customWidth="1"/>
    <col min="3591" max="3591" width="8" style="617" customWidth="1"/>
    <col min="3592" max="3592" width="8.25" style="617" customWidth="1"/>
    <col min="3593" max="3593" width="7.75" style="617" customWidth="1"/>
    <col min="3594" max="3594" width="8.375" style="617" customWidth="1"/>
    <col min="3595" max="3595" width="9.125" style="617" customWidth="1"/>
    <col min="3596" max="3596" width="9.375" style="617" customWidth="1"/>
    <col min="3597" max="3597" width="9.125" style="617" customWidth="1"/>
    <col min="3598" max="3598" width="9.375" style="617" customWidth="1"/>
    <col min="3599" max="3599" width="9" style="617" customWidth="1"/>
    <col min="3600" max="3600" width="8.25" style="617" customWidth="1"/>
    <col min="3601" max="3601" width="6.625" style="617" customWidth="1"/>
    <col min="3602" max="3603" width="7.25" style="617" customWidth="1"/>
    <col min="3604" max="3604" width="9.25" style="617" customWidth="1"/>
    <col min="3605" max="3605" width="8.125" style="617" customWidth="1"/>
    <col min="3606" max="3606" width="9.375" style="617" customWidth="1"/>
    <col min="3607" max="3607" width="8.5" style="617" customWidth="1"/>
    <col min="3608" max="3608" width="7.75" style="617" customWidth="1"/>
    <col min="3609" max="3609" width="3.125" style="617" customWidth="1"/>
    <col min="3610" max="3610" width="9.375" style="617" customWidth="1"/>
    <col min="3611" max="3611" width="9.25" style="617" customWidth="1"/>
    <col min="3612" max="3612" width="9.125" style="617" customWidth="1"/>
    <col min="3613" max="3614" width="7.25" style="617" customWidth="1"/>
    <col min="3615" max="3615" width="3.125" style="617" customWidth="1"/>
    <col min="3616" max="3616" width="8.125" style="617" customWidth="1"/>
    <col min="3617" max="3618" width="7.25" style="617" customWidth="1"/>
    <col min="3619" max="3619" width="7.5" style="617" customWidth="1"/>
    <col min="3620" max="3620" width="8.125" style="617" customWidth="1"/>
    <col min="3621" max="3621" width="7.75" style="617" customWidth="1"/>
    <col min="3622" max="3624" width="7.25" style="617" customWidth="1"/>
    <col min="3625" max="3625" width="9" style="617" customWidth="1"/>
    <col min="3626" max="3626" width="7.25" style="617" bestFit="1" customWidth="1"/>
    <col min="3627" max="3840" width="8.75" style="617"/>
    <col min="3841" max="3841" width="5.75" style="617" customWidth="1"/>
    <col min="3842" max="3842" width="56.375" style="617" customWidth="1"/>
    <col min="3843" max="3845" width="16.25" style="617" customWidth="1"/>
    <col min="3846" max="3846" width="8.75" style="617" customWidth="1"/>
    <col min="3847" max="3847" width="8" style="617" customWidth="1"/>
    <col min="3848" max="3848" width="8.25" style="617" customWidth="1"/>
    <col min="3849" max="3849" width="7.75" style="617" customWidth="1"/>
    <col min="3850" max="3850" width="8.375" style="617" customWidth="1"/>
    <col min="3851" max="3851" width="9.125" style="617" customWidth="1"/>
    <col min="3852" max="3852" width="9.375" style="617" customWidth="1"/>
    <col min="3853" max="3853" width="9.125" style="617" customWidth="1"/>
    <col min="3854" max="3854" width="9.375" style="617" customWidth="1"/>
    <col min="3855" max="3855" width="9" style="617" customWidth="1"/>
    <col min="3856" max="3856" width="8.25" style="617" customWidth="1"/>
    <col min="3857" max="3857" width="6.625" style="617" customWidth="1"/>
    <col min="3858" max="3859" width="7.25" style="617" customWidth="1"/>
    <col min="3860" max="3860" width="9.25" style="617" customWidth="1"/>
    <col min="3861" max="3861" width="8.125" style="617" customWidth="1"/>
    <col min="3862" max="3862" width="9.375" style="617" customWidth="1"/>
    <col min="3863" max="3863" width="8.5" style="617" customWidth="1"/>
    <col min="3864" max="3864" width="7.75" style="617" customWidth="1"/>
    <col min="3865" max="3865" width="3.125" style="617" customWidth="1"/>
    <col min="3866" max="3866" width="9.375" style="617" customWidth="1"/>
    <col min="3867" max="3867" width="9.25" style="617" customWidth="1"/>
    <col min="3868" max="3868" width="9.125" style="617" customWidth="1"/>
    <col min="3869" max="3870" width="7.25" style="617" customWidth="1"/>
    <col min="3871" max="3871" width="3.125" style="617" customWidth="1"/>
    <col min="3872" max="3872" width="8.125" style="617" customWidth="1"/>
    <col min="3873" max="3874" width="7.25" style="617" customWidth="1"/>
    <col min="3875" max="3875" width="7.5" style="617" customWidth="1"/>
    <col min="3876" max="3876" width="8.125" style="617" customWidth="1"/>
    <col min="3877" max="3877" width="7.75" style="617" customWidth="1"/>
    <col min="3878" max="3880" width="7.25" style="617" customWidth="1"/>
    <col min="3881" max="3881" width="9" style="617" customWidth="1"/>
    <col min="3882" max="3882" width="7.25" style="617" bestFit="1" customWidth="1"/>
    <col min="3883" max="4096" width="8.75" style="617"/>
    <col min="4097" max="4097" width="5.75" style="617" customWidth="1"/>
    <col min="4098" max="4098" width="56.375" style="617" customWidth="1"/>
    <col min="4099" max="4101" width="16.25" style="617" customWidth="1"/>
    <col min="4102" max="4102" width="8.75" style="617" customWidth="1"/>
    <col min="4103" max="4103" width="8" style="617" customWidth="1"/>
    <col min="4104" max="4104" width="8.25" style="617" customWidth="1"/>
    <col min="4105" max="4105" width="7.75" style="617" customWidth="1"/>
    <col min="4106" max="4106" width="8.375" style="617" customWidth="1"/>
    <col min="4107" max="4107" width="9.125" style="617" customWidth="1"/>
    <col min="4108" max="4108" width="9.375" style="617" customWidth="1"/>
    <col min="4109" max="4109" width="9.125" style="617" customWidth="1"/>
    <col min="4110" max="4110" width="9.375" style="617" customWidth="1"/>
    <col min="4111" max="4111" width="9" style="617" customWidth="1"/>
    <col min="4112" max="4112" width="8.25" style="617" customWidth="1"/>
    <col min="4113" max="4113" width="6.625" style="617" customWidth="1"/>
    <col min="4114" max="4115" width="7.25" style="617" customWidth="1"/>
    <col min="4116" max="4116" width="9.25" style="617" customWidth="1"/>
    <col min="4117" max="4117" width="8.125" style="617" customWidth="1"/>
    <col min="4118" max="4118" width="9.375" style="617" customWidth="1"/>
    <col min="4119" max="4119" width="8.5" style="617" customWidth="1"/>
    <col min="4120" max="4120" width="7.75" style="617" customWidth="1"/>
    <col min="4121" max="4121" width="3.125" style="617" customWidth="1"/>
    <col min="4122" max="4122" width="9.375" style="617" customWidth="1"/>
    <col min="4123" max="4123" width="9.25" style="617" customWidth="1"/>
    <col min="4124" max="4124" width="9.125" style="617" customWidth="1"/>
    <col min="4125" max="4126" width="7.25" style="617" customWidth="1"/>
    <col min="4127" max="4127" width="3.125" style="617" customWidth="1"/>
    <col min="4128" max="4128" width="8.125" style="617" customWidth="1"/>
    <col min="4129" max="4130" width="7.25" style="617" customWidth="1"/>
    <col min="4131" max="4131" width="7.5" style="617" customWidth="1"/>
    <col min="4132" max="4132" width="8.125" style="617" customWidth="1"/>
    <col min="4133" max="4133" width="7.75" style="617" customWidth="1"/>
    <col min="4134" max="4136" width="7.25" style="617" customWidth="1"/>
    <col min="4137" max="4137" width="9" style="617" customWidth="1"/>
    <col min="4138" max="4138" width="7.25" style="617" bestFit="1" customWidth="1"/>
    <col min="4139" max="4352" width="8.75" style="617"/>
    <col min="4353" max="4353" width="5.75" style="617" customWidth="1"/>
    <col min="4354" max="4354" width="56.375" style="617" customWidth="1"/>
    <col min="4355" max="4357" width="16.25" style="617" customWidth="1"/>
    <col min="4358" max="4358" width="8.75" style="617" customWidth="1"/>
    <col min="4359" max="4359" width="8" style="617" customWidth="1"/>
    <col min="4360" max="4360" width="8.25" style="617" customWidth="1"/>
    <col min="4361" max="4361" width="7.75" style="617" customWidth="1"/>
    <col min="4362" max="4362" width="8.375" style="617" customWidth="1"/>
    <col min="4363" max="4363" width="9.125" style="617" customWidth="1"/>
    <col min="4364" max="4364" width="9.375" style="617" customWidth="1"/>
    <col min="4365" max="4365" width="9.125" style="617" customWidth="1"/>
    <col min="4366" max="4366" width="9.375" style="617" customWidth="1"/>
    <col min="4367" max="4367" width="9" style="617" customWidth="1"/>
    <col min="4368" max="4368" width="8.25" style="617" customWidth="1"/>
    <col min="4369" max="4369" width="6.625" style="617" customWidth="1"/>
    <col min="4370" max="4371" width="7.25" style="617" customWidth="1"/>
    <col min="4372" max="4372" width="9.25" style="617" customWidth="1"/>
    <col min="4373" max="4373" width="8.125" style="617" customWidth="1"/>
    <col min="4374" max="4374" width="9.375" style="617" customWidth="1"/>
    <col min="4375" max="4375" width="8.5" style="617" customWidth="1"/>
    <col min="4376" max="4376" width="7.75" style="617" customWidth="1"/>
    <col min="4377" max="4377" width="3.125" style="617" customWidth="1"/>
    <col min="4378" max="4378" width="9.375" style="617" customWidth="1"/>
    <col min="4379" max="4379" width="9.25" style="617" customWidth="1"/>
    <col min="4380" max="4380" width="9.125" style="617" customWidth="1"/>
    <col min="4381" max="4382" width="7.25" style="617" customWidth="1"/>
    <col min="4383" max="4383" width="3.125" style="617" customWidth="1"/>
    <col min="4384" max="4384" width="8.125" style="617" customWidth="1"/>
    <col min="4385" max="4386" width="7.25" style="617" customWidth="1"/>
    <col min="4387" max="4387" width="7.5" style="617" customWidth="1"/>
    <col min="4388" max="4388" width="8.125" style="617" customWidth="1"/>
    <col min="4389" max="4389" width="7.75" style="617" customWidth="1"/>
    <col min="4390" max="4392" width="7.25" style="617" customWidth="1"/>
    <col min="4393" max="4393" width="9" style="617" customWidth="1"/>
    <col min="4394" max="4394" width="7.25" style="617" bestFit="1" customWidth="1"/>
    <col min="4395" max="4608" width="8.75" style="617"/>
    <col min="4609" max="4609" width="5.75" style="617" customWidth="1"/>
    <col min="4610" max="4610" width="56.375" style="617" customWidth="1"/>
    <col min="4611" max="4613" width="16.25" style="617" customWidth="1"/>
    <col min="4614" max="4614" width="8.75" style="617" customWidth="1"/>
    <col min="4615" max="4615" width="8" style="617" customWidth="1"/>
    <col min="4616" max="4616" width="8.25" style="617" customWidth="1"/>
    <col min="4617" max="4617" width="7.75" style="617" customWidth="1"/>
    <col min="4618" max="4618" width="8.375" style="617" customWidth="1"/>
    <col min="4619" max="4619" width="9.125" style="617" customWidth="1"/>
    <col min="4620" max="4620" width="9.375" style="617" customWidth="1"/>
    <col min="4621" max="4621" width="9.125" style="617" customWidth="1"/>
    <col min="4622" max="4622" width="9.375" style="617" customWidth="1"/>
    <col min="4623" max="4623" width="9" style="617" customWidth="1"/>
    <col min="4624" max="4624" width="8.25" style="617" customWidth="1"/>
    <col min="4625" max="4625" width="6.625" style="617" customWidth="1"/>
    <col min="4626" max="4627" width="7.25" style="617" customWidth="1"/>
    <col min="4628" max="4628" width="9.25" style="617" customWidth="1"/>
    <col min="4629" max="4629" width="8.125" style="617" customWidth="1"/>
    <col min="4630" max="4630" width="9.375" style="617" customWidth="1"/>
    <col min="4631" max="4631" width="8.5" style="617" customWidth="1"/>
    <col min="4632" max="4632" width="7.75" style="617" customWidth="1"/>
    <col min="4633" max="4633" width="3.125" style="617" customWidth="1"/>
    <col min="4634" max="4634" width="9.375" style="617" customWidth="1"/>
    <col min="4635" max="4635" width="9.25" style="617" customWidth="1"/>
    <col min="4636" max="4636" width="9.125" style="617" customWidth="1"/>
    <col min="4637" max="4638" width="7.25" style="617" customWidth="1"/>
    <col min="4639" max="4639" width="3.125" style="617" customWidth="1"/>
    <col min="4640" max="4640" width="8.125" style="617" customWidth="1"/>
    <col min="4641" max="4642" width="7.25" style="617" customWidth="1"/>
    <col min="4643" max="4643" width="7.5" style="617" customWidth="1"/>
    <col min="4644" max="4644" width="8.125" style="617" customWidth="1"/>
    <col min="4645" max="4645" width="7.75" style="617" customWidth="1"/>
    <col min="4646" max="4648" width="7.25" style="617" customWidth="1"/>
    <col min="4649" max="4649" width="9" style="617" customWidth="1"/>
    <col min="4650" max="4650" width="7.25" style="617" bestFit="1" customWidth="1"/>
    <col min="4651" max="4864" width="8.75" style="617"/>
    <col min="4865" max="4865" width="5.75" style="617" customWidth="1"/>
    <col min="4866" max="4866" width="56.375" style="617" customWidth="1"/>
    <col min="4867" max="4869" width="16.25" style="617" customWidth="1"/>
    <col min="4870" max="4870" width="8.75" style="617" customWidth="1"/>
    <col min="4871" max="4871" width="8" style="617" customWidth="1"/>
    <col min="4872" max="4872" width="8.25" style="617" customWidth="1"/>
    <col min="4873" max="4873" width="7.75" style="617" customWidth="1"/>
    <col min="4874" max="4874" width="8.375" style="617" customWidth="1"/>
    <col min="4875" max="4875" width="9.125" style="617" customWidth="1"/>
    <col min="4876" max="4876" width="9.375" style="617" customWidth="1"/>
    <col min="4877" max="4877" width="9.125" style="617" customWidth="1"/>
    <col min="4878" max="4878" width="9.375" style="617" customWidth="1"/>
    <col min="4879" max="4879" width="9" style="617" customWidth="1"/>
    <col min="4880" max="4880" width="8.25" style="617" customWidth="1"/>
    <col min="4881" max="4881" width="6.625" style="617" customWidth="1"/>
    <col min="4882" max="4883" width="7.25" style="617" customWidth="1"/>
    <col min="4884" max="4884" width="9.25" style="617" customWidth="1"/>
    <col min="4885" max="4885" width="8.125" style="617" customWidth="1"/>
    <col min="4886" max="4886" width="9.375" style="617" customWidth="1"/>
    <col min="4887" max="4887" width="8.5" style="617" customWidth="1"/>
    <col min="4888" max="4888" width="7.75" style="617" customWidth="1"/>
    <col min="4889" max="4889" width="3.125" style="617" customWidth="1"/>
    <col min="4890" max="4890" width="9.375" style="617" customWidth="1"/>
    <col min="4891" max="4891" width="9.25" style="617" customWidth="1"/>
    <col min="4892" max="4892" width="9.125" style="617" customWidth="1"/>
    <col min="4893" max="4894" width="7.25" style="617" customWidth="1"/>
    <col min="4895" max="4895" width="3.125" style="617" customWidth="1"/>
    <col min="4896" max="4896" width="8.125" style="617" customWidth="1"/>
    <col min="4897" max="4898" width="7.25" style="617" customWidth="1"/>
    <col min="4899" max="4899" width="7.5" style="617" customWidth="1"/>
    <col min="4900" max="4900" width="8.125" style="617" customWidth="1"/>
    <col min="4901" max="4901" width="7.75" style="617" customWidth="1"/>
    <col min="4902" max="4904" width="7.25" style="617" customWidth="1"/>
    <col min="4905" max="4905" width="9" style="617" customWidth="1"/>
    <col min="4906" max="4906" width="7.25" style="617" bestFit="1" customWidth="1"/>
    <col min="4907" max="5120" width="8.75" style="617"/>
    <col min="5121" max="5121" width="5.75" style="617" customWidth="1"/>
    <col min="5122" max="5122" width="56.375" style="617" customWidth="1"/>
    <col min="5123" max="5125" width="16.25" style="617" customWidth="1"/>
    <col min="5126" max="5126" width="8.75" style="617" customWidth="1"/>
    <col min="5127" max="5127" width="8" style="617" customWidth="1"/>
    <col min="5128" max="5128" width="8.25" style="617" customWidth="1"/>
    <col min="5129" max="5129" width="7.75" style="617" customWidth="1"/>
    <col min="5130" max="5130" width="8.375" style="617" customWidth="1"/>
    <col min="5131" max="5131" width="9.125" style="617" customWidth="1"/>
    <col min="5132" max="5132" width="9.375" style="617" customWidth="1"/>
    <col min="5133" max="5133" width="9.125" style="617" customWidth="1"/>
    <col min="5134" max="5134" width="9.375" style="617" customWidth="1"/>
    <col min="5135" max="5135" width="9" style="617" customWidth="1"/>
    <col min="5136" max="5136" width="8.25" style="617" customWidth="1"/>
    <col min="5137" max="5137" width="6.625" style="617" customWidth="1"/>
    <col min="5138" max="5139" width="7.25" style="617" customWidth="1"/>
    <col min="5140" max="5140" width="9.25" style="617" customWidth="1"/>
    <col min="5141" max="5141" width="8.125" style="617" customWidth="1"/>
    <col min="5142" max="5142" width="9.375" style="617" customWidth="1"/>
    <col min="5143" max="5143" width="8.5" style="617" customWidth="1"/>
    <col min="5144" max="5144" width="7.75" style="617" customWidth="1"/>
    <col min="5145" max="5145" width="3.125" style="617" customWidth="1"/>
    <col min="5146" max="5146" width="9.375" style="617" customWidth="1"/>
    <col min="5147" max="5147" width="9.25" style="617" customWidth="1"/>
    <col min="5148" max="5148" width="9.125" style="617" customWidth="1"/>
    <col min="5149" max="5150" width="7.25" style="617" customWidth="1"/>
    <col min="5151" max="5151" width="3.125" style="617" customWidth="1"/>
    <col min="5152" max="5152" width="8.125" style="617" customWidth="1"/>
    <col min="5153" max="5154" width="7.25" style="617" customWidth="1"/>
    <col min="5155" max="5155" width="7.5" style="617" customWidth="1"/>
    <col min="5156" max="5156" width="8.125" style="617" customWidth="1"/>
    <col min="5157" max="5157" width="7.75" style="617" customWidth="1"/>
    <col min="5158" max="5160" width="7.25" style="617" customWidth="1"/>
    <col min="5161" max="5161" width="9" style="617" customWidth="1"/>
    <col min="5162" max="5162" width="7.25" style="617" bestFit="1" customWidth="1"/>
    <col min="5163" max="5376" width="8.75" style="617"/>
    <col min="5377" max="5377" width="5.75" style="617" customWidth="1"/>
    <col min="5378" max="5378" width="56.375" style="617" customWidth="1"/>
    <col min="5379" max="5381" width="16.25" style="617" customWidth="1"/>
    <col min="5382" max="5382" width="8.75" style="617" customWidth="1"/>
    <col min="5383" max="5383" width="8" style="617" customWidth="1"/>
    <col min="5384" max="5384" width="8.25" style="617" customWidth="1"/>
    <col min="5385" max="5385" width="7.75" style="617" customWidth="1"/>
    <col min="5386" max="5386" width="8.375" style="617" customWidth="1"/>
    <col min="5387" max="5387" width="9.125" style="617" customWidth="1"/>
    <col min="5388" max="5388" width="9.375" style="617" customWidth="1"/>
    <col min="5389" max="5389" width="9.125" style="617" customWidth="1"/>
    <col min="5390" max="5390" width="9.375" style="617" customWidth="1"/>
    <col min="5391" max="5391" width="9" style="617" customWidth="1"/>
    <col min="5392" max="5392" width="8.25" style="617" customWidth="1"/>
    <col min="5393" max="5393" width="6.625" style="617" customWidth="1"/>
    <col min="5394" max="5395" width="7.25" style="617" customWidth="1"/>
    <col min="5396" max="5396" width="9.25" style="617" customWidth="1"/>
    <col min="5397" max="5397" width="8.125" style="617" customWidth="1"/>
    <col min="5398" max="5398" width="9.375" style="617" customWidth="1"/>
    <col min="5399" max="5399" width="8.5" style="617" customWidth="1"/>
    <col min="5400" max="5400" width="7.75" style="617" customWidth="1"/>
    <col min="5401" max="5401" width="3.125" style="617" customWidth="1"/>
    <col min="5402" max="5402" width="9.375" style="617" customWidth="1"/>
    <col min="5403" max="5403" width="9.25" style="617" customWidth="1"/>
    <col min="5404" max="5404" width="9.125" style="617" customWidth="1"/>
    <col min="5405" max="5406" width="7.25" style="617" customWidth="1"/>
    <col min="5407" max="5407" width="3.125" style="617" customWidth="1"/>
    <col min="5408" max="5408" width="8.125" style="617" customWidth="1"/>
    <col min="5409" max="5410" width="7.25" style="617" customWidth="1"/>
    <col min="5411" max="5411" width="7.5" style="617" customWidth="1"/>
    <col min="5412" max="5412" width="8.125" style="617" customWidth="1"/>
    <col min="5413" max="5413" width="7.75" style="617" customWidth="1"/>
    <col min="5414" max="5416" width="7.25" style="617" customWidth="1"/>
    <col min="5417" max="5417" width="9" style="617" customWidth="1"/>
    <col min="5418" max="5418" width="7.25" style="617" bestFit="1" customWidth="1"/>
    <col min="5419" max="5632" width="8.75" style="617"/>
    <col min="5633" max="5633" width="5.75" style="617" customWidth="1"/>
    <col min="5634" max="5634" width="56.375" style="617" customWidth="1"/>
    <col min="5635" max="5637" width="16.25" style="617" customWidth="1"/>
    <col min="5638" max="5638" width="8.75" style="617" customWidth="1"/>
    <col min="5639" max="5639" width="8" style="617" customWidth="1"/>
    <col min="5640" max="5640" width="8.25" style="617" customWidth="1"/>
    <col min="5641" max="5641" width="7.75" style="617" customWidth="1"/>
    <col min="5642" max="5642" width="8.375" style="617" customWidth="1"/>
    <col min="5643" max="5643" width="9.125" style="617" customWidth="1"/>
    <col min="5644" max="5644" width="9.375" style="617" customWidth="1"/>
    <col min="5645" max="5645" width="9.125" style="617" customWidth="1"/>
    <col min="5646" max="5646" width="9.375" style="617" customWidth="1"/>
    <col min="5647" max="5647" width="9" style="617" customWidth="1"/>
    <col min="5648" max="5648" width="8.25" style="617" customWidth="1"/>
    <col min="5649" max="5649" width="6.625" style="617" customWidth="1"/>
    <col min="5650" max="5651" width="7.25" style="617" customWidth="1"/>
    <col min="5652" max="5652" width="9.25" style="617" customWidth="1"/>
    <col min="5653" max="5653" width="8.125" style="617" customWidth="1"/>
    <col min="5654" max="5654" width="9.375" style="617" customWidth="1"/>
    <col min="5655" max="5655" width="8.5" style="617" customWidth="1"/>
    <col min="5656" max="5656" width="7.75" style="617" customWidth="1"/>
    <col min="5657" max="5657" width="3.125" style="617" customWidth="1"/>
    <col min="5658" max="5658" width="9.375" style="617" customWidth="1"/>
    <col min="5659" max="5659" width="9.25" style="617" customWidth="1"/>
    <col min="5660" max="5660" width="9.125" style="617" customWidth="1"/>
    <col min="5661" max="5662" width="7.25" style="617" customWidth="1"/>
    <col min="5663" max="5663" width="3.125" style="617" customWidth="1"/>
    <col min="5664" max="5664" width="8.125" style="617" customWidth="1"/>
    <col min="5665" max="5666" width="7.25" style="617" customWidth="1"/>
    <col min="5667" max="5667" width="7.5" style="617" customWidth="1"/>
    <col min="5668" max="5668" width="8.125" style="617" customWidth="1"/>
    <col min="5669" max="5669" width="7.75" style="617" customWidth="1"/>
    <col min="5670" max="5672" width="7.25" style="617" customWidth="1"/>
    <col min="5673" max="5673" width="9" style="617" customWidth="1"/>
    <col min="5674" max="5674" width="7.25" style="617" bestFit="1" customWidth="1"/>
    <col min="5675" max="5888" width="8.75" style="617"/>
    <col min="5889" max="5889" width="5.75" style="617" customWidth="1"/>
    <col min="5890" max="5890" width="56.375" style="617" customWidth="1"/>
    <col min="5891" max="5893" width="16.25" style="617" customWidth="1"/>
    <col min="5894" max="5894" width="8.75" style="617" customWidth="1"/>
    <col min="5895" max="5895" width="8" style="617" customWidth="1"/>
    <col min="5896" max="5896" width="8.25" style="617" customWidth="1"/>
    <col min="5897" max="5897" width="7.75" style="617" customWidth="1"/>
    <col min="5898" max="5898" width="8.375" style="617" customWidth="1"/>
    <col min="5899" max="5899" width="9.125" style="617" customWidth="1"/>
    <col min="5900" max="5900" width="9.375" style="617" customWidth="1"/>
    <col min="5901" max="5901" width="9.125" style="617" customWidth="1"/>
    <col min="5902" max="5902" width="9.375" style="617" customWidth="1"/>
    <col min="5903" max="5903" width="9" style="617" customWidth="1"/>
    <col min="5904" max="5904" width="8.25" style="617" customWidth="1"/>
    <col min="5905" max="5905" width="6.625" style="617" customWidth="1"/>
    <col min="5906" max="5907" width="7.25" style="617" customWidth="1"/>
    <col min="5908" max="5908" width="9.25" style="617" customWidth="1"/>
    <col min="5909" max="5909" width="8.125" style="617" customWidth="1"/>
    <col min="5910" max="5910" width="9.375" style="617" customWidth="1"/>
    <col min="5911" max="5911" width="8.5" style="617" customWidth="1"/>
    <col min="5912" max="5912" width="7.75" style="617" customWidth="1"/>
    <col min="5913" max="5913" width="3.125" style="617" customWidth="1"/>
    <col min="5914" max="5914" width="9.375" style="617" customWidth="1"/>
    <col min="5915" max="5915" width="9.25" style="617" customWidth="1"/>
    <col min="5916" max="5916" width="9.125" style="617" customWidth="1"/>
    <col min="5917" max="5918" width="7.25" style="617" customWidth="1"/>
    <col min="5919" max="5919" width="3.125" style="617" customWidth="1"/>
    <col min="5920" max="5920" width="8.125" style="617" customWidth="1"/>
    <col min="5921" max="5922" width="7.25" style="617" customWidth="1"/>
    <col min="5923" max="5923" width="7.5" style="617" customWidth="1"/>
    <col min="5924" max="5924" width="8.125" style="617" customWidth="1"/>
    <col min="5925" max="5925" width="7.75" style="617" customWidth="1"/>
    <col min="5926" max="5928" width="7.25" style="617" customWidth="1"/>
    <col min="5929" max="5929" width="9" style="617" customWidth="1"/>
    <col min="5930" max="5930" width="7.25" style="617" bestFit="1" customWidth="1"/>
    <col min="5931" max="6144" width="8.75" style="617"/>
    <col min="6145" max="6145" width="5.75" style="617" customWidth="1"/>
    <col min="6146" max="6146" width="56.375" style="617" customWidth="1"/>
    <col min="6147" max="6149" width="16.25" style="617" customWidth="1"/>
    <col min="6150" max="6150" width="8.75" style="617" customWidth="1"/>
    <col min="6151" max="6151" width="8" style="617" customWidth="1"/>
    <col min="6152" max="6152" width="8.25" style="617" customWidth="1"/>
    <col min="6153" max="6153" width="7.75" style="617" customWidth="1"/>
    <col min="6154" max="6154" width="8.375" style="617" customWidth="1"/>
    <col min="6155" max="6155" width="9.125" style="617" customWidth="1"/>
    <col min="6156" max="6156" width="9.375" style="617" customWidth="1"/>
    <col min="6157" max="6157" width="9.125" style="617" customWidth="1"/>
    <col min="6158" max="6158" width="9.375" style="617" customWidth="1"/>
    <col min="6159" max="6159" width="9" style="617" customWidth="1"/>
    <col min="6160" max="6160" width="8.25" style="617" customWidth="1"/>
    <col min="6161" max="6161" width="6.625" style="617" customWidth="1"/>
    <col min="6162" max="6163" width="7.25" style="617" customWidth="1"/>
    <col min="6164" max="6164" width="9.25" style="617" customWidth="1"/>
    <col min="6165" max="6165" width="8.125" style="617" customWidth="1"/>
    <col min="6166" max="6166" width="9.375" style="617" customWidth="1"/>
    <col min="6167" max="6167" width="8.5" style="617" customWidth="1"/>
    <col min="6168" max="6168" width="7.75" style="617" customWidth="1"/>
    <col min="6169" max="6169" width="3.125" style="617" customWidth="1"/>
    <col min="6170" max="6170" width="9.375" style="617" customWidth="1"/>
    <col min="6171" max="6171" width="9.25" style="617" customWidth="1"/>
    <col min="6172" max="6172" width="9.125" style="617" customWidth="1"/>
    <col min="6173" max="6174" width="7.25" style="617" customWidth="1"/>
    <col min="6175" max="6175" width="3.125" style="617" customWidth="1"/>
    <col min="6176" max="6176" width="8.125" style="617" customWidth="1"/>
    <col min="6177" max="6178" width="7.25" style="617" customWidth="1"/>
    <col min="6179" max="6179" width="7.5" style="617" customWidth="1"/>
    <col min="6180" max="6180" width="8.125" style="617" customWidth="1"/>
    <col min="6181" max="6181" width="7.75" style="617" customWidth="1"/>
    <col min="6182" max="6184" width="7.25" style="617" customWidth="1"/>
    <col min="6185" max="6185" width="9" style="617" customWidth="1"/>
    <col min="6186" max="6186" width="7.25" style="617" bestFit="1" customWidth="1"/>
    <col min="6187" max="6400" width="8.75" style="617"/>
    <col min="6401" max="6401" width="5.75" style="617" customWidth="1"/>
    <col min="6402" max="6402" width="56.375" style="617" customWidth="1"/>
    <col min="6403" max="6405" width="16.25" style="617" customWidth="1"/>
    <col min="6406" max="6406" width="8.75" style="617" customWidth="1"/>
    <col min="6407" max="6407" width="8" style="617" customWidth="1"/>
    <col min="6408" max="6408" width="8.25" style="617" customWidth="1"/>
    <col min="6409" max="6409" width="7.75" style="617" customWidth="1"/>
    <col min="6410" max="6410" width="8.375" style="617" customWidth="1"/>
    <col min="6411" max="6411" width="9.125" style="617" customWidth="1"/>
    <col min="6412" max="6412" width="9.375" style="617" customWidth="1"/>
    <col min="6413" max="6413" width="9.125" style="617" customWidth="1"/>
    <col min="6414" max="6414" width="9.375" style="617" customWidth="1"/>
    <col min="6415" max="6415" width="9" style="617" customWidth="1"/>
    <col min="6416" max="6416" width="8.25" style="617" customWidth="1"/>
    <col min="6417" max="6417" width="6.625" style="617" customWidth="1"/>
    <col min="6418" max="6419" width="7.25" style="617" customWidth="1"/>
    <col min="6420" max="6420" width="9.25" style="617" customWidth="1"/>
    <col min="6421" max="6421" width="8.125" style="617" customWidth="1"/>
    <col min="6422" max="6422" width="9.375" style="617" customWidth="1"/>
    <col min="6423" max="6423" width="8.5" style="617" customWidth="1"/>
    <col min="6424" max="6424" width="7.75" style="617" customWidth="1"/>
    <col min="6425" max="6425" width="3.125" style="617" customWidth="1"/>
    <col min="6426" max="6426" width="9.375" style="617" customWidth="1"/>
    <col min="6427" max="6427" width="9.25" style="617" customWidth="1"/>
    <col min="6428" max="6428" width="9.125" style="617" customWidth="1"/>
    <col min="6429" max="6430" width="7.25" style="617" customWidth="1"/>
    <col min="6431" max="6431" width="3.125" style="617" customWidth="1"/>
    <col min="6432" max="6432" width="8.125" style="617" customWidth="1"/>
    <col min="6433" max="6434" width="7.25" style="617" customWidth="1"/>
    <col min="6435" max="6435" width="7.5" style="617" customWidth="1"/>
    <col min="6436" max="6436" width="8.125" style="617" customWidth="1"/>
    <col min="6437" max="6437" width="7.75" style="617" customWidth="1"/>
    <col min="6438" max="6440" width="7.25" style="617" customWidth="1"/>
    <col min="6441" max="6441" width="9" style="617" customWidth="1"/>
    <col min="6442" max="6442" width="7.25" style="617" bestFit="1" customWidth="1"/>
    <col min="6443" max="6656" width="8.75" style="617"/>
    <col min="6657" max="6657" width="5.75" style="617" customWidth="1"/>
    <col min="6658" max="6658" width="56.375" style="617" customWidth="1"/>
    <col min="6659" max="6661" width="16.25" style="617" customWidth="1"/>
    <col min="6662" max="6662" width="8.75" style="617" customWidth="1"/>
    <col min="6663" max="6663" width="8" style="617" customWidth="1"/>
    <col min="6664" max="6664" width="8.25" style="617" customWidth="1"/>
    <col min="6665" max="6665" width="7.75" style="617" customWidth="1"/>
    <col min="6666" max="6666" width="8.375" style="617" customWidth="1"/>
    <col min="6667" max="6667" width="9.125" style="617" customWidth="1"/>
    <col min="6668" max="6668" width="9.375" style="617" customWidth="1"/>
    <col min="6669" max="6669" width="9.125" style="617" customWidth="1"/>
    <col min="6670" max="6670" width="9.375" style="617" customWidth="1"/>
    <col min="6671" max="6671" width="9" style="617" customWidth="1"/>
    <col min="6672" max="6672" width="8.25" style="617" customWidth="1"/>
    <col min="6673" max="6673" width="6.625" style="617" customWidth="1"/>
    <col min="6674" max="6675" width="7.25" style="617" customWidth="1"/>
    <col min="6676" max="6676" width="9.25" style="617" customWidth="1"/>
    <col min="6677" max="6677" width="8.125" style="617" customWidth="1"/>
    <col min="6678" max="6678" width="9.375" style="617" customWidth="1"/>
    <col min="6679" max="6679" width="8.5" style="617" customWidth="1"/>
    <col min="6680" max="6680" width="7.75" style="617" customWidth="1"/>
    <col min="6681" max="6681" width="3.125" style="617" customWidth="1"/>
    <col min="6682" max="6682" width="9.375" style="617" customWidth="1"/>
    <col min="6683" max="6683" width="9.25" style="617" customWidth="1"/>
    <col min="6684" max="6684" width="9.125" style="617" customWidth="1"/>
    <col min="6685" max="6686" width="7.25" style="617" customWidth="1"/>
    <col min="6687" max="6687" width="3.125" style="617" customWidth="1"/>
    <col min="6688" max="6688" width="8.125" style="617" customWidth="1"/>
    <col min="6689" max="6690" width="7.25" style="617" customWidth="1"/>
    <col min="6691" max="6691" width="7.5" style="617" customWidth="1"/>
    <col min="6692" max="6692" width="8.125" style="617" customWidth="1"/>
    <col min="6693" max="6693" width="7.75" style="617" customWidth="1"/>
    <col min="6694" max="6696" width="7.25" style="617" customWidth="1"/>
    <col min="6697" max="6697" width="9" style="617" customWidth="1"/>
    <col min="6698" max="6698" width="7.25" style="617" bestFit="1" customWidth="1"/>
    <col min="6699" max="6912" width="8.75" style="617"/>
    <col min="6913" max="6913" width="5.75" style="617" customWidth="1"/>
    <col min="6914" max="6914" width="56.375" style="617" customWidth="1"/>
    <col min="6915" max="6917" width="16.25" style="617" customWidth="1"/>
    <col min="6918" max="6918" width="8.75" style="617" customWidth="1"/>
    <col min="6919" max="6919" width="8" style="617" customWidth="1"/>
    <col min="6920" max="6920" width="8.25" style="617" customWidth="1"/>
    <col min="6921" max="6921" width="7.75" style="617" customWidth="1"/>
    <col min="6922" max="6922" width="8.375" style="617" customWidth="1"/>
    <col min="6923" max="6923" width="9.125" style="617" customWidth="1"/>
    <col min="6924" max="6924" width="9.375" style="617" customWidth="1"/>
    <col min="6925" max="6925" width="9.125" style="617" customWidth="1"/>
    <col min="6926" max="6926" width="9.375" style="617" customWidth="1"/>
    <col min="6927" max="6927" width="9" style="617" customWidth="1"/>
    <col min="6928" max="6928" width="8.25" style="617" customWidth="1"/>
    <col min="6929" max="6929" width="6.625" style="617" customWidth="1"/>
    <col min="6930" max="6931" width="7.25" style="617" customWidth="1"/>
    <col min="6932" max="6932" width="9.25" style="617" customWidth="1"/>
    <col min="6933" max="6933" width="8.125" style="617" customWidth="1"/>
    <col min="6934" max="6934" width="9.375" style="617" customWidth="1"/>
    <col min="6935" max="6935" width="8.5" style="617" customWidth="1"/>
    <col min="6936" max="6936" width="7.75" style="617" customWidth="1"/>
    <col min="6937" max="6937" width="3.125" style="617" customWidth="1"/>
    <col min="6938" max="6938" width="9.375" style="617" customWidth="1"/>
    <col min="6939" max="6939" width="9.25" style="617" customWidth="1"/>
    <col min="6940" max="6940" width="9.125" style="617" customWidth="1"/>
    <col min="6941" max="6942" width="7.25" style="617" customWidth="1"/>
    <col min="6943" max="6943" width="3.125" style="617" customWidth="1"/>
    <col min="6944" max="6944" width="8.125" style="617" customWidth="1"/>
    <col min="6945" max="6946" width="7.25" style="617" customWidth="1"/>
    <col min="6947" max="6947" width="7.5" style="617" customWidth="1"/>
    <col min="6948" max="6948" width="8.125" style="617" customWidth="1"/>
    <col min="6949" max="6949" width="7.75" style="617" customWidth="1"/>
    <col min="6950" max="6952" width="7.25" style="617" customWidth="1"/>
    <col min="6953" max="6953" width="9" style="617" customWidth="1"/>
    <col min="6954" max="6954" width="7.25" style="617" bestFit="1" customWidth="1"/>
    <col min="6955" max="7168" width="8.75" style="617"/>
    <col min="7169" max="7169" width="5.75" style="617" customWidth="1"/>
    <col min="7170" max="7170" width="56.375" style="617" customWidth="1"/>
    <col min="7171" max="7173" width="16.25" style="617" customWidth="1"/>
    <col min="7174" max="7174" width="8.75" style="617" customWidth="1"/>
    <col min="7175" max="7175" width="8" style="617" customWidth="1"/>
    <col min="7176" max="7176" width="8.25" style="617" customWidth="1"/>
    <col min="7177" max="7177" width="7.75" style="617" customWidth="1"/>
    <col min="7178" max="7178" width="8.375" style="617" customWidth="1"/>
    <col min="7179" max="7179" width="9.125" style="617" customWidth="1"/>
    <col min="7180" max="7180" width="9.375" style="617" customWidth="1"/>
    <col min="7181" max="7181" width="9.125" style="617" customWidth="1"/>
    <col min="7182" max="7182" width="9.375" style="617" customWidth="1"/>
    <col min="7183" max="7183" width="9" style="617" customWidth="1"/>
    <col min="7184" max="7184" width="8.25" style="617" customWidth="1"/>
    <col min="7185" max="7185" width="6.625" style="617" customWidth="1"/>
    <col min="7186" max="7187" width="7.25" style="617" customWidth="1"/>
    <col min="7188" max="7188" width="9.25" style="617" customWidth="1"/>
    <col min="7189" max="7189" width="8.125" style="617" customWidth="1"/>
    <col min="7190" max="7190" width="9.375" style="617" customWidth="1"/>
    <col min="7191" max="7191" width="8.5" style="617" customWidth="1"/>
    <col min="7192" max="7192" width="7.75" style="617" customWidth="1"/>
    <col min="7193" max="7193" width="3.125" style="617" customWidth="1"/>
    <col min="7194" max="7194" width="9.375" style="617" customWidth="1"/>
    <col min="7195" max="7195" width="9.25" style="617" customWidth="1"/>
    <col min="7196" max="7196" width="9.125" style="617" customWidth="1"/>
    <col min="7197" max="7198" width="7.25" style="617" customWidth="1"/>
    <col min="7199" max="7199" width="3.125" style="617" customWidth="1"/>
    <col min="7200" max="7200" width="8.125" style="617" customWidth="1"/>
    <col min="7201" max="7202" width="7.25" style="617" customWidth="1"/>
    <col min="7203" max="7203" width="7.5" style="617" customWidth="1"/>
    <col min="7204" max="7204" width="8.125" style="617" customWidth="1"/>
    <col min="7205" max="7205" width="7.75" style="617" customWidth="1"/>
    <col min="7206" max="7208" width="7.25" style="617" customWidth="1"/>
    <col min="7209" max="7209" width="9" style="617" customWidth="1"/>
    <col min="7210" max="7210" width="7.25" style="617" bestFit="1" customWidth="1"/>
    <col min="7211" max="7424" width="8.75" style="617"/>
    <col min="7425" max="7425" width="5.75" style="617" customWidth="1"/>
    <col min="7426" max="7426" width="56.375" style="617" customWidth="1"/>
    <col min="7427" max="7429" width="16.25" style="617" customWidth="1"/>
    <col min="7430" max="7430" width="8.75" style="617" customWidth="1"/>
    <col min="7431" max="7431" width="8" style="617" customWidth="1"/>
    <col min="7432" max="7432" width="8.25" style="617" customWidth="1"/>
    <col min="7433" max="7433" width="7.75" style="617" customWidth="1"/>
    <col min="7434" max="7434" width="8.375" style="617" customWidth="1"/>
    <col min="7435" max="7435" width="9.125" style="617" customWidth="1"/>
    <col min="7436" max="7436" width="9.375" style="617" customWidth="1"/>
    <col min="7437" max="7437" width="9.125" style="617" customWidth="1"/>
    <col min="7438" max="7438" width="9.375" style="617" customWidth="1"/>
    <col min="7439" max="7439" width="9" style="617" customWidth="1"/>
    <col min="7440" max="7440" width="8.25" style="617" customWidth="1"/>
    <col min="7441" max="7441" width="6.625" style="617" customWidth="1"/>
    <col min="7442" max="7443" width="7.25" style="617" customWidth="1"/>
    <col min="7444" max="7444" width="9.25" style="617" customWidth="1"/>
    <col min="7445" max="7445" width="8.125" style="617" customWidth="1"/>
    <col min="7446" max="7446" width="9.375" style="617" customWidth="1"/>
    <col min="7447" max="7447" width="8.5" style="617" customWidth="1"/>
    <col min="7448" max="7448" width="7.75" style="617" customWidth="1"/>
    <col min="7449" max="7449" width="3.125" style="617" customWidth="1"/>
    <col min="7450" max="7450" width="9.375" style="617" customWidth="1"/>
    <col min="7451" max="7451" width="9.25" style="617" customWidth="1"/>
    <col min="7452" max="7452" width="9.125" style="617" customWidth="1"/>
    <col min="7453" max="7454" width="7.25" style="617" customWidth="1"/>
    <col min="7455" max="7455" width="3.125" style="617" customWidth="1"/>
    <col min="7456" max="7456" width="8.125" style="617" customWidth="1"/>
    <col min="7457" max="7458" width="7.25" style="617" customWidth="1"/>
    <col min="7459" max="7459" width="7.5" style="617" customWidth="1"/>
    <col min="7460" max="7460" width="8.125" style="617" customWidth="1"/>
    <col min="7461" max="7461" width="7.75" style="617" customWidth="1"/>
    <col min="7462" max="7464" width="7.25" style="617" customWidth="1"/>
    <col min="7465" max="7465" width="9" style="617" customWidth="1"/>
    <col min="7466" max="7466" width="7.25" style="617" bestFit="1" customWidth="1"/>
    <col min="7467" max="7680" width="8.75" style="617"/>
    <col min="7681" max="7681" width="5.75" style="617" customWidth="1"/>
    <col min="7682" max="7682" width="56.375" style="617" customWidth="1"/>
    <col min="7683" max="7685" width="16.25" style="617" customWidth="1"/>
    <col min="7686" max="7686" width="8.75" style="617" customWidth="1"/>
    <col min="7687" max="7687" width="8" style="617" customWidth="1"/>
    <col min="7688" max="7688" width="8.25" style="617" customWidth="1"/>
    <col min="7689" max="7689" width="7.75" style="617" customWidth="1"/>
    <col min="7690" max="7690" width="8.375" style="617" customWidth="1"/>
    <col min="7691" max="7691" width="9.125" style="617" customWidth="1"/>
    <col min="7692" max="7692" width="9.375" style="617" customWidth="1"/>
    <col min="7693" max="7693" width="9.125" style="617" customWidth="1"/>
    <col min="7694" max="7694" width="9.375" style="617" customWidth="1"/>
    <col min="7695" max="7695" width="9" style="617" customWidth="1"/>
    <col min="7696" max="7696" width="8.25" style="617" customWidth="1"/>
    <col min="7697" max="7697" width="6.625" style="617" customWidth="1"/>
    <col min="7698" max="7699" width="7.25" style="617" customWidth="1"/>
    <col min="7700" max="7700" width="9.25" style="617" customWidth="1"/>
    <col min="7701" max="7701" width="8.125" style="617" customWidth="1"/>
    <col min="7702" max="7702" width="9.375" style="617" customWidth="1"/>
    <col min="7703" max="7703" width="8.5" style="617" customWidth="1"/>
    <col min="7704" max="7704" width="7.75" style="617" customWidth="1"/>
    <col min="7705" max="7705" width="3.125" style="617" customWidth="1"/>
    <col min="7706" max="7706" width="9.375" style="617" customWidth="1"/>
    <col min="7707" max="7707" width="9.25" style="617" customWidth="1"/>
    <col min="7708" max="7708" width="9.125" style="617" customWidth="1"/>
    <col min="7709" max="7710" width="7.25" style="617" customWidth="1"/>
    <col min="7711" max="7711" width="3.125" style="617" customWidth="1"/>
    <col min="7712" max="7712" width="8.125" style="617" customWidth="1"/>
    <col min="7713" max="7714" width="7.25" style="617" customWidth="1"/>
    <col min="7715" max="7715" width="7.5" style="617" customWidth="1"/>
    <col min="7716" max="7716" width="8.125" style="617" customWidth="1"/>
    <col min="7717" max="7717" width="7.75" style="617" customWidth="1"/>
    <col min="7718" max="7720" width="7.25" style="617" customWidth="1"/>
    <col min="7721" max="7721" width="9" style="617" customWidth="1"/>
    <col min="7722" max="7722" width="7.25" style="617" bestFit="1" customWidth="1"/>
    <col min="7723" max="7936" width="8.75" style="617"/>
    <col min="7937" max="7937" width="5.75" style="617" customWidth="1"/>
    <col min="7938" max="7938" width="56.375" style="617" customWidth="1"/>
    <col min="7939" max="7941" width="16.25" style="617" customWidth="1"/>
    <col min="7942" max="7942" width="8.75" style="617" customWidth="1"/>
    <col min="7943" max="7943" width="8" style="617" customWidth="1"/>
    <col min="7944" max="7944" width="8.25" style="617" customWidth="1"/>
    <col min="7945" max="7945" width="7.75" style="617" customWidth="1"/>
    <col min="7946" max="7946" width="8.375" style="617" customWidth="1"/>
    <col min="7947" max="7947" width="9.125" style="617" customWidth="1"/>
    <col min="7948" max="7948" width="9.375" style="617" customWidth="1"/>
    <col min="7949" max="7949" width="9.125" style="617" customWidth="1"/>
    <col min="7950" max="7950" width="9.375" style="617" customWidth="1"/>
    <col min="7951" max="7951" width="9" style="617" customWidth="1"/>
    <col min="7952" max="7952" width="8.25" style="617" customWidth="1"/>
    <col min="7953" max="7953" width="6.625" style="617" customWidth="1"/>
    <col min="7954" max="7955" width="7.25" style="617" customWidth="1"/>
    <col min="7956" max="7956" width="9.25" style="617" customWidth="1"/>
    <col min="7957" max="7957" width="8.125" style="617" customWidth="1"/>
    <col min="7958" max="7958" width="9.375" style="617" customWidth="1"/>
    <col min="7959" max="7959" width="8.5" style="617" customWidth="1"/>
    <col min="7960" max="7960" width="7.75" style="617" customWidth="1"/>
    <col min="7961" max="7961" width="3.125" style="617" customWidth="1"/>
    <col min="7962" max="7962" width="9.375" style="617" customWidth="1"/>
    <col min="7963" max="7963" width="9.25" style="617" customWidth="1"/>
    <col min="7964" max="7964" width="9.125" style="617" customWidth="1"/>
    <col min="7965" max="7966" width="7.25" style="617" customWidth="1"/>
    <col min="7967" max="7967" width="3.125" style="617" customWidth="1"/>
    <col min="7968" max="7968" width="8.125" style="617" customWidth="1"/>
    <col min="7969" max="7970" width="7.25" style="617" customWidth="1"/>
    <col min="7971" max="7971" width="7.5" style="617" customWidth="1"/>
    <col min="7972" max="7972" width="8.125" style="617" customWidth="1"/>
    <col min="7973" max="7973" width="7.75" style="617" customWidth="1"/>
    <col min="7974" max="7976" width="7.25" style="617" customWidth="1"/>
    <col min="7977" max="7977" width="9" style="617" customWidth="1"/>
    <col min="7978" max="7978" width="7.25" style="617" bestFit="1" customWidth="1"/>
    <col min="7979" max="8192" width="8.75" style="617"/>
    <col min="8193" max="8193" width="5.75" style="617" customWidth="1"/>
    <col min="8194" max="8194" width="56.375" style="617" customWidth="1"/>
    <col min="8195" max="8197" width="16.25" style="617" customWidth="1"/>
    <col min="8198" max="8198" width="8.75" style="617" customWidth="1"/>
    <col min="8199" max="8199" width="8" style="617" customWidth="1"/>
    <col min="8200" max="8200" width="8.25" style="617" customWidth="1"/>
    <col min="8201" max="8201" width="7.75" style="617" customWidth="1"/>
    <col min="8202" max="8202" width="8.375" style="617" customWidth="1"/>
    <col min="8203" max="8203" width="9.125" style="617" customWidth="1"/>
    <col min="8204" max="8204" width="9.375" style="617" customWidth="1"/>
    <col min="8205" max="8205" width="9.125" style="617" customWidth="1"/>
    <col min="8206" max="8206" width="9.375" style="617" customWidth="1"/>
    <col min="8207" max="8207" width="9" style="617" customWidth="1"/>
    <col min="8208" max="8208" width="8.25" style="617" customWidth="1"/>
    <col min="8209" max="8209" width="6.625" style="617" customWidth="1"/>
    <col min="8210" max="8211" width="7.25" style="617" customWidth="1"/>
    <col min="8212" max="8212" width="9.25" style="617" customWidth="1"/>
    <col min="8213" max="8213" width="8.125" style="617" customWidth="1"/>
    <col min="8214" max="8214" width="9.375" style="617" customWidth="1"/>
    <col min="8215" max="8215" width="8.5" style="617" customWidth="1"/>
    <col min="8216" max="8216" width="7.75" style="617" customWidth="1"/>
    <col min="8217" max="8217" width="3.125" style="617" customWidth="1"/>
    <col min="8218" max="8218" width="9.375" style="617" customWidth="1"/>
    <col min="8219" max="8219" width="9.25" style="617" customWidth="1"/>
    <col min="8220" max="8220" width="9.125" style="617" customWidth="1"/>
    <col min="8221" max="8222" width="7.25" style="617" customWidth="1"/>
    <col min="8223" max="8223" width="3.125" style="617" customWidth="1"/>
    <col min="8224" max="8224" width="8.125" style="617" customWidth="1"/>
    <col min="8225" max="8226" width="7.25" style="617" customWidth="1"/>
    <col min="8227" max="8227" width="7.5" style="617" customWidth="1"/>
    <col min="8228" max="8228" width="8.125" style="617" customWidth="1"/>
    <col min="8229" max="8229" width="7.75" style="617" customWidth="1"/>
    <col min="8230" max="8232" width="7.25" style="617" customWidth="1"/>
    <col min="8233" max="8233" width="9" style="617" customWidth="1"/>
    <col min="8234" max="8234" width="7.25" style="617" bestFit="1" customWidth="1"/>
    <col min="8235" max="8448" width="8.75" style="617"/>
    <col min="8449" max="8449" width="5.75" style="617" customWidth="1"/>
    <col min="8450" max="8450" width="56.375" style="617" customWidth="1"/>
    <col min="8451" max="8453" width="16.25" style="617" customWidth="1"/>
    <col min="8454" max="8454" width="8.75" style="617" customWidth="1"/>
    <col min="8455" max="8455" width="8" style="617" customWidth="1"/>
    <col min="8456" max="8456" width="8.25" style="617" customWidth="1"/>
    <col min="8457" max="8457" width="7.75" style="617" customWidth="1"/>
    <col min="8458" max="8458" width="8.375" style="617" customWidth="1"/>
    <col min="8459" max="8459" width="9.125" style="617" customWidth="1"/>
    <col min="8460" max="8460" width="9.375" style="617" customWidth="1"/>
    <col min="8461" max="8461" width="9.125" style="617" customWidth="1"/>
    <col min="8462" max="8462" width="9.375" style="617" customWidth="1"/>
    <col min="8463" max="8463" width="9" style="617" customWidth="1"/>
    <col min="8464" max="8464" width="8.25" style="617" customWidth="1"/>
    <col min="8465" max="8465" width="6.625" style="617" customWidth="1"/>
    <col min="8466" max="8467" width="7.25" style="617" customWidth="1"/>
    <col min="8468" max="8468" width="9.25" style="617" customWidth="1"/>
    <col min="8469" max="8469" width="8.125" style="617" customWidth="1"/>
    <col min="8470" max="8470" width="9.375" style="617" customWidth="1"/>
    <col min="8471" max="8471" width="8.5" style="617" customWidth="1"/>
    <col min="8472" max="8472" width="7.75" style="617" customWidth="1"/>
    <col min="8473" max="8473" width="3.125" style="617" customWidth="1"/>
    <col min="8474" max="8474" width="9.375" style="617" customWidth="1"/>
    <col min="8475" max="8475" width="9.25" style="617" customWidth="1"/>
    <col min="8476" max="8476" width="9.125" style="617" customWidth="1"/>
    <col min="8477" max="8478" width="7.25" style="617" customWidth="1"/>
    <col min="8479" max="8479" width="3.125" style="617" customWidth="1"/>
    <col min="8480" max="8480" width="8.125" style="617" customWidth="1"/>
    <col min="8481" max="8482" width="7.25" style="617" customWidth="1"/>
    <col min="8483" max="8483" width="7.5" style="617" customWidth="1"/>
    <col min="8484" max="8484" width="8.125" style="617" customWidth="1"/>
    <col min="8485" max="8485" width="7.75" style="617" customWidth="1"/>
    <col min="8486" max="8488" width="7.25" style="617" customWidth="1"/>
    <col min="8489" max="8489" width="9" style="617" customWidth="1"/>
    <col min="8490" max="8490" width="7.25" style="617" bestFit="1" customWidth="1"/>
    <col min="8491" max="8704" width="8.75" style="617"/>
    <col min="8705" max="8705" width="5.75" style="617" customWidth="1"/>
    <col min="8706" max="8706" width="56.375" style="617" customWidth="1"/>
    <col min="8707" max="8709" width="16.25" style="617" customWidth="1"/>
    <col min="8710" max="8710" width="8.75" style="617" customWidth="1"/>
    <col min="8711" max="8711" width="8" style="617" customWidth="1"/>
    <col min="8712" max="8712" width="8.25" style="617" customWidth="1"/>
    <col min="8713" max="8713" width="7.75" style="617" customWidth="1"/>
    <col min="8714" max="8714" width="8.375" style="617" customWidth="1"/>
    <col min="8715" max="8715" width="9.125" style="617" customWidth="1"/>
    <col min="8716" max="8716" width="9.375" style="617" customWidth="1"/>
    <col min="8717" max="8717" width="9.125" style="617" customWidth="1"/>
    <col min="8718" max="8718" width="9.375" style="617" customWidth="1"/>
    <col min="8719" max="8719" width="9" style="617" customWidth="1"/>
    <col min="8720" max="8720" width="8.25" style="617" customWidth="1"/>
    <col min="8721" max="8721" width="6.625" style="617" customWidth="1"/>
    <col min="8722" max="8723" width="7.25" style="617" customWidth="1"/>
    <col min="8724" max="8724" width="9.25" style="617" customWidth="1"/>
    <col min="8725" max="8725" width="8.125" style="617" customWidth="1"/>
    <col min="8726" max="8726" width="9.375" style="617" customWidth="1"/>
    <col min="8727" max="8727" width="8.5" style="617" customWidth="1"/>
    <col min="8728" max="8728" width="7.75" style="617" customWidth="1"/>
    <col min="8729" max="8729" width="3.125" style="617" customWidth="1"/>
    <col min="8730" max="8730" width="9.375" style="617" customWidth="1"/>
    <col min="8731" max="8731" width="9.25" style="617" customWidth="1"/>
    <col min="8732" max="8732" width="9.125" style="617" customWidth="1"/>
    <col min="8733" max="8734" width="7.25" style="617" customWidth="1"/>
    <col min="8735" max="8735" width="3.125" style="617" customWidth="1"/>
    <col min="8736" max="8736" width="8.125" style="617" customWidth="1"/>
    <col min="8737" max="8738" width="7.25" style="617" customWidth="1"/>
    <col min="8739" max="8739" width="7.5" style="617" customWidth="1"/>
    <col min="8740" max="8740" width="8.125" style="617" customWidth="1"/>
    <col min="8741" max="8741" width="7.75" style="617" customWidth="1"/>
    <col min="8742" max="8744" width="7.25" style="617" customWidth="1"/>
    <col min="8745" max="8745" width="9" style="617" customWidth="1"/>
    <col min="8746" max="8746" width="7.25" style="617" bestFit="1" customWidth="1"/>
    <col min="8747" max="8960" width="8.75" style="617"/>
    <col min="8961" max="8961" width="5.75" style="617" customWidth="1"/>
    <col min="8962" max="8962" width="56.375" style="617" customWidth="1"/>
    <col min="8963" max="8965" width="16.25" style="617" customWidth="1"/>
    <col min="8966" max="8966" width="8.75" style="617" customWidth="1"/>
    <col min="8967" max="8967" width="8" style="617" customWidth="1"/>
    <col min="8968" max="8968" width="8.25" style="617" customWidth="1"/>
    <col min="8969" max="8969" width="7.75" style="617" customWidth="1"/>
    <col min="8970" max="8970" width="8.375" style="617" customWidth="1"/>
    <col min="8971" max="8971" width="9.125" style="617" customWidth="1"/>
    <col min="8972" max="8972" width="9.375" style="617" customWidth="1"/>
    <col min="8973" max="8973" width="9.125" style="617" customWidth="1"/>
    <col min="8974" max="8974" width="9.375" style="617" customWidth="1"/>
    <col min="8975" max="8975" width="9" style="617" customWidth="1"/>
    <col min="8976" max="8976" width="8.25" style="617" customWidth="1"/>
    <col min="8977" max="8977" width="6.625" style="617" customWidth="1"/>
    <col min="8978" max="8979" width="7.25" style="617" customWidth="1"/>
    <col min="8980" max="8980" width="9.25" style="617" customWidth="1"/>
    <col min="8981" max="8981" width="8.125" style="617" customWidth="1"/>
    <col min="8982" max="8982" width="9.375" style="617" customWidth="1"/>
    <col min="8983" max="8983" width="8.5" style="617" customWidth="1"/>
    <col min="8984" max="8984" width="7.75" style="617" customWidth="1"/>
    <col min="8985" max="8985" width="3.125" style="617" customWidth="1"/>
    <col min="8986" max="8986" width="9.375" style="617" customWidth="1"/>
    <col min="8987" max="8987" width="9.25" style="617" customWidth="1"/>
    <col min="8988" max="8988" width="9.125" style="617" customWidth="1"/>
    <col min="8989" max="8990" width="7.25" style="617" customWidth="1"/>
    <col min="8991" max="8991" width="3.125" style="617" customWidth="1"/>
    <col min="8992" max="8992" width="8.125" style="617" customWidth="1"/>
    <col min="8993" max="8994" width="7.25" style="617" customWidth="1"/>
    <col min="8995" max="8995" width="7.5" style="617" customWidth="1"/>
    <col min="8996" max="8996" width="8.125" style="617" customWidth="1"/>
    <col min="8997" max="8997" width="7.75" style="617" customWidth="1"/>
    <col min="8998" max="9000" width="7.25" style="617" customWidth="1"/>
    <col min="9001" max="9001" width="9" style="617" customWidth="1"/>
    <col min="9002" max="9002" width="7.25" style="617" bestFit="1" customWidth="1"/>
    <col min="9003" max="9216" width="8.75" style="617"/>
    <col min="9217" max="9217" width="5.75" style="617" customWidth="1"/>
    <col min="9218" max="9218" width="56.375" style="617" customWidth="1"/>
    <col min="9219" max="9221" width="16.25" style="617" customWidth="1"/>
    <col min="9222" max="9222" width="8.75" style="617" customWidth="1"/>
    <col min="9223" max="9223" width="8" style="617" customWidth="1"/>
    <col min="9224" max="9224" width="8.25" style="617" customWidth="1"/>
    <col min="9225" max="9225" width="7.75" style="617" customWidth="1"/>
    <col min="9226" max="9226" width="8.375" style="617" customWidth="1"/>
    <col min="9227" max="9227" width="9.125" style="617" customWidth="1"/>
    <col min="9228" max="9228" width="9.375" style="617" customWidth="1"/>
    <col min="9229" max="9229" width="9.125" style="617" customWidth="1"/>
    <col min="9230" max="9230" width="9.375" style="617" customWidth="1"/>
    <col min="9231" max="9231" width="9" style="617" customWidth="1"/>
    <col min="9232" max="9232" width="8.25" style="617" customWidth="1"/>
    <col min="9233" max="9233" width="6.625" style="617" customWidth="1"/>
    <col min="9234" max="9235" width="7.25" style="617" customWidth="1"/>
    <col min="9236" max="9236" width="9.25" style="617" customWidth="1"/>
    <col min="9237" max="9237" width="8.125" style="617" customWidth="1"/>
    <col min="9238" max="9238" width="9.375" style="617" customWidth="1"/>
    <col min="9239" max="9239" width="8.5" style="617" customWidth="1"/>
    <col min="9240" max="9240" width="7.75" style="617" customWidth="1"/>
    <col min="9241" max="9241" width="3.125" style="617" customWidth="1"/>
    <col min="9242" max="9242" width="9.375" style="617" customWidth="1"/>
    <col min="9243" max="9243" width="9.25" style="617" customWidth="1"/>
    <col min="9244" max="9244" width="9.125" style="617" customWidth="1"/>
    <col min="9245" max="9246" width="7.25" style="617" customWidth="1"/>
    <col min="9247" max="9247" width="3.125" style="617" customWidth="1"/>
    <col min="9248" max="9248" width="8.125" style="617" customWidth="1"/>
    <col min="9249" max="9250" width="7.25" style="617" customWidth="1"/>
    <col min="9251" max="9251" width="7.5" style="617" customWidth="1"/>
    <col min="9252" max="9252" width="8.125" style="617" customWidth="1"/>
    <col min="9253" max="9253" width="7.75" style="617" customWidth="1"/>
    <col min="9254" max="9256" width="7.25" style="617" customWidth="1"/>
    <col min="9257" max="9257" width="9" style="617" customWidth="1"/>
    <col min="9258" max="9258" width="7.25" style="617" bestFit="1" customWidth="1"/>
    <col min="9259" max="9472" width="8.75" style="617"/>
    <col min="9473" max="9473" width="5.75" style="617" customWidth="1"/>
    <col min="9474" max="9474" width="56.375" style="617" customWidth="1"/>
    <col min="9475" max="9477" width="16.25" style="617" customWidth="1"/>
    <col min="9478" max="9478" width="8.75" style="617" customWidth="1"/>
    <col min="9479" max="9479" width="8" style="617" customWidth="1"/>
    <col min="9480" max="9480" width="8.25" style="617" customWidth="1"/>
    <col min="9481" max="9481" width="7.75" style="617" customWidth="1"/>
    <col min="9482" max="9482" width="8.375" style="617" customWidth="1"/>
    <col min="9483" max="9483" width="9.125" style="617" customWidth="1"/>
    <col min="9484" max="9484" width="9.375" style="617" customWidth="1"/>
    <col min="9485" max="9485" width="9.125" style="617" customWidth="1"/>
    <col min="9486" max="9486" width="9.375" style="617" customWidth="1"/>
    <col min="9487" max="9487" width="9" style="617" customWidth="1"/>
    <col min="9488" max="9488" width="8.25" style="617" customWidth="1"/>
    <col min="9489" max="9489" width="6.625" style="617" customWidth="1"/>
    <col min="9490" max="9491" width="7.25" style="617" customWidth="1"/>
    <col min="9492" max="9492" width="9.25" style="617" customWidth="1"/>
    <col min="9493" max="9493" width="8.125" style="617" customWidth="1"/>
    <col min="9494" max="9494" width="9.375" style="617" customWidth="1"/>
    <col min="9495" max="9495" width="8.5" style="617" customWidth="1"/>
    <col min="9496" max="9496" width="7.75" style="617" customWidth="1"/>
    <col min="9497" max="9497" width="3.125" style="617" customWidth="1"/>
    <col min="9498" max="9498" width="9.375" style="617" customWidth="1"/>
    <col min="9499" max="9499" width="9.25" style="617" customWidth="1"/>
    <col min="9500" max="9500" width="9.125" style="617" customWidth="1"/>
    <col min="9501" max="9502" width="7.25" style="617" customWidth="1"/>
    <col min="9503" max="9503" width="3.125" style="617" customWidth="1"/>
    <col min="9504" max="9504" width="8.125" style="617" customWidth="1"/>
    <col min="9505" max="9506" width="7.25" style="617" customWidth="1"/>
    <col min="9507" max="9507" width="7.5" style="617" customWidth="1"/>
    <col min="9508" max="9508" width="8.125" style="617" customWidth="1"/>
    <col min="9509" max="9509" width="7.75" style="617" customWidth="1"/>
    <col min="9510" max="9512" width="7.25" style="617" customWidth="1"/>
    <col min="9513" max="9513" width="9" style="617" customWidth="1"/>
    <col min="9514" max="9514" width="7.25" style="617" bestFit="1" customWidth="1"/>
    <col min="9515" max="9728" width="8.75" style="617"/>
    <col min="9729" max="9729" width="5.75" style="617" customWidth="1"/>
    <col min="9730" max="9730" width="56.375" style="617" customWidth="1"/>
    <col min="9731" max="9733" width="16.25" style="617" customWidth="1"/>
    <col min="9734" max="9734" width="8.75" style="617" customWidth="1"/>
    <col min="9735" max="9735" width="8" style="617" customWidth="1"/>
    <col min="9736" max="9736" width="8.25" style="617" customWidth="1"/>
    <col min="9737" max="9737" width="7.75" style="617" customWidth="1"/>
    <col min="9738" max="9738" width="8.375" style="617" customWidth="1"/>
    <col min="9739" max="9739" width="9.125" style="617" customWidth="1"/>
    <col min="9740" max="9740" width="9.375" style="617" customWidth="1"/>
    <col min="9741" max="9741" width="9.125" style="617" customWidth="1"/>
    <col min="9742" max="9742" width="9.375" style="617" customWidth="1"/>
    <col min="9743" max="9743" width="9" style="617" customWidth="1"/>
    <col min="9744" max="9744" width="8.25" style="617" customWidth="1"/>
    <col min="9745" max="9745" width="6.625" style="617" customWidth="1"/>
    <col min="9746" max="9747" width="7.25" style="617" customWidth="1"/>
    <col min="9748" max="9748" width="9.25" style="617" customWidth="1"/>
    <col min="9749" max="9749" width="8.125" style="617" customWidth="1"/>
    <col min="9750" max="9750" width="9.375" style="617" customWidth="1"/>
    <col min="9751" max="9751" width="8.5" style="617" customWidth="1"/>
    <col min="9752" max="9752" width="7.75" style="617" customWidth="1"/>
    <col min="9753" max="9753" width="3.125" style="617" customWidth="1"/>
    <col min="9754" max="9754" width="9.375" style="617" customWidth="1"/>
    <col min="9755" max="9755" width="9.25" style="617" customWidth="1"/>
    <col min="9756" max="9756" width="9.125" style="617" customWidth="1"/>
    <col min="9757" max="9758" width="7.25" style="617" customWidth="1"/>
    <col min="9759" max="9759" width="3.125" style="617" customWidth="1"/>
    <col min="9760" max="9760" width="8.125" style="617" customWidth="1"/>
    <col min="9761" max="9762" width="7.25" style="617" customWidth="1"/>
    <col min="9763" max="9763" width="7.5" style="617" customWidth="1"/>
    <col min="9764" max="9764" width="8.125" style="617" customWidth="1"/>
    <col min="9765" max="9765" width="7.75" style="617" customWidth="1"/>
    <col min="9766" max="9768" width="7.25" style="617" customWidth="1"/>
    <col min="9769" max="9769" width="9" style="617" customWidth="1"/>
    <col min="9770" max="9770" width="7.25" style="617" bestFit="1" customWidth="1"/>
    <col min="9771" max="9984" width="8.75" style="617"/>
    <col min="9985" max="9985" width="5.75" style="617" customWidth="1"/>
    <col min="9986" max="9986" width="56.375" style="617" customWidth="1"/>
    <col min="9987" max="9989" width="16.25" style="617" customWidth="1"/>
    <col min="9990" max="9990" width="8.75" style="617" customWidth="1"/>
    <col min="9991" max="9991" width="8" style="617" customWidth="1"/>
    <col min="9992" max="9992" width="8.25" style="617" customWidth="1"/>
    <col min="9993" max="9993" width="7.75" style="617" customWidth="1"/>
    <col min="9994" max="9994" width="8.375" style="617" customWidth="1"/>
    <col min="9995" max="9995" width="9.125" style="617" customWidth="1"/>
    <col min="9996" max="9996" width="9.375" style="617" customWidth="1"/>
    <col min="9997" max="9997" width="9.125" style="617" customWidth="1"/>
    <col min="9998" max="9998" width="9.375" style="617" customWidth="1"/>
    <col min="9999" max="9999" width="9" style="617" customWidth="1"/>
    <col min="10000" max="10000" width="8.25" style="617" customWidth="1"/>
    <col min="10001" max="10001" width="6.625" style="617" customWidth="1"/>
    <col min="10002" max="10003" width="7.25" style="617" customWidth="1"/>
    <col min="10004" max="10004" width="9.25" style="617" customWidth="1"/>
    <col min="10005" max="10005" width="8.125" style="617" customWidth="1"/>
    <col min="10006" max="10006" width="9.375" style="617" customWidth="1"/>
    <col min="10007" max="10007" width="8.5" style="617" customWidth="1"/>
    <col min="10008" max="10008" width="7.75" style="617" customWidth="1"/>
    <col min="10009" max="10009" width="3.125" style="617" customWidth="1"/>
    <col min="10010" max="10010" width="9.375" style="617" customWidth="1"/>
    <col min="10011" max="10011" width="9.25" style="617" customWidth="1"/>
    <col min="10012" max="10012" width="9.125" style="617" customWidth="1"/>
    <col min="10013" max="10014" width="7.25" style="617" customWidth="1"/>
    <col min="10015" max="10015" width="3.125" style="617" customWidth="1"/>
    <col min="10016" max="10016" width="8.125" style="617" customWidth="1"/>
    <col min="10017" max="10018" width="7.25" style="617" customWidth="1"/>
    <col min="10019" max="10019" width="7.5" style="617" customWidth="1"/>
    <col min="10020" max="10020" width="8.125" style="617" customWidth="1"/>
    <col min="10021" max="10021" width="7.75" style="617" customWidth="1"/>
    <col min="10022" max="10024" width="7.25" style="617" customWidth="1"/>
    <col min="10025" max="10025" width="9" style="617" customWidth="1"/>
    <col min="10026" max="10026" width="7.25" style="617" bestFit="1" customWidth="1"/>
    <col min="10027" max="10240" width="8.75" style="617"/>
    <col min="10241" max="10241" width="5.75" style="617" customWidth="1"/>
    <col min="10242" max="10242" width="56.375" style="617" customWidth="1"/>
    <col min="10243" max="10245" width="16.25" style="617" customWidth="1"/>
    <col min="10246" max="10246" width="8.75" style="617" customWidth="1"/>
    <col min="10247" max="10247" width="8" style="617" customWidth="1"/>
    <col min="10248" max="10248" width="8.25" style="617" customWidth="1"/>
    <col min="10249" max="10249" width="7.75" style="617" customWidth="1"/>
    <col min="10250" max="10250" width="8.375" style="617" customWidth="1"/>
    <col min="10251" max="10251" width="9.125" style="617" customWidth="1"/>
    <col min="10252" max="10252" width="9.375" style="617" customWidth="1"/>
    <col min="10253" max="10253" width="9.125" style="617" customWidth="1"/>
    <col min="10254" max="10254" width="9.375" style="617" customWidth="1"/>
    <col min="10255" max="10255" width="9" style="617" customWidth="1"/>
    <col min="10256" max="10256" width="8.25" style="617" customWidth="1"/>
    <col min="10257" max="10257" width="6.625" style="617" customWidth="1"/>
    <col min="10258" max="10259" width="7.25" style="617" customWidth="1"/>
    <col min="10260" max="10260" width="9.25" style="617" customWidth="1"/>
    <col min="10261" max="10261" width="8.125" style="617" customWidth="1"/>
    <col min="10262" max="10262" width="9.375" style="617" customWidth="1"/>
    <col min="10263" max="10263" width="8.5" style="617" customWidth="1"/>
    <col min="10264" max="10264" width="7.75" style="617" customWidth="1"/>
    <col min="10265" max="10265" width="3.125" style="617" customWidth="1"/>
    <col min="10266" max="10266" width="9.375" style="617" customWidth="1"/>
    <col min="10267" max="10267" width="9.25" style="617" customWidth="1"/>
    <col min="10268" max="10268" width="9.125" style="617" customWidth="1"/>
    <col min="10269" max="10270" width="7.25" style="617" customWidth="1"/>
    <col min="10271" max="10271" width="3.125" style="617" customWidth="1"/>
    <col min="10272" max="10272" width="8.125" style="617" customWidth="1"/>
    <col min="10273" max="10274" width="7.25" style="617" customWidth="1"/>
    <col min="10275" max="10275" width="7.5" style="617" customWidth="1"/>
    <col min="10276" max="10276" width="8.125" style="617" customWidth="1"/>
    <col min="10277" max="10277" width="7.75" style="617" customWidth="1"/>
    <col min="10278" max="10280" width="7.25" style="617" customWidth="1"/>
    <col min="10281" max="10281" width="9" style="617" customWidth="1"/>
    <col min="10282" max="10282" width="7.25" style="617" bestFit="1" customWidth="1"/>
    <col min="10283" max="10496" width="8.75" style="617"/>
    <col min="10497" max="10497" width="5.75" style="617" customWidth="1"/>
    <col min="10498" max="10498" width="56.375" style="617" customWidth="1"/>
    <col min="10499" max="10501" width="16.25" style="617" customWidth="1"/>
    <col min="10502" max="10502" width="8.75" style="617" customWidth="1"/>
    <col min="10503" max="10503" width="8" style="617" customWidth="1"/>
    <col min="10504" max="10504" width="8.25" style="617" customWidth="1"/>
    <col min="10505" max="10505" width="7.75" style="617" customWidth="1"/>
    <col min="10506" max="10506" width="8.375" style="617" customWidth="1"/>
    <col min="10507" max="10507" width="9.125" style="617" customWidth="1"/>
    <col min="10508" max="10508" width="9.375" style="617" customWidth="1"/>
    <col min="10509" max="10509" width="9.125" style="617" customWidth="1"/>
    <col min="10510" max="10510" width="9.375" style="617" customWidth="1"/>
    <col min="10511" max="10511" width="9" style="617" customWidth="1"/>
    <col min="10512" max="10512" width="8.25" style="617" customWidth="1"/>
    <col min="10513" max="10513" width="6.625" style="617" customWidth="1"/>
    <col min="10514" max="10515" width="7.25" style="617" customWidth="1"/>
    <col min="10516" max="10516" width="9.25" style="617" customWidth="1"/>
    <col min="10517" max="10517" width="8.125" style="617" customWidth="1"/>
    <col min="10518" max="10518" width="9.375" style="617" customWidth="1"/>
    <col min="10519" max="10519" width="8.5" style="617" customWidth="1"/>
    <col min="10520" max="10520" width="7.75" style="617" customWidth="1"/>
    <col min="10521" max="10521" width="3.125" style="617" customWidth="1"/>
    <col min="10522" max="10522" width="9.375" style="617" customWidth="1"/>
    <col min="10523" max="10523" width="9.25" style="617" customWidth="1"/>
    <col min="10524" max="10524" width="9.125" style="617" customWidth="1"/>
    <col min="10525" max="10526" width="7.25" style="617" customWidth="1"/>
    <col min="10527" max="10527" width="3.125" style="617" customWidth="1"/>
    <col min="10528" max="10528" width="8.125" style="617" customWidth="1"/>
    <col min="10529" max="10530" width="7.25" style="617" customWidth="1"/>
    <col min="10531" max="10531" width="7.5" style="617" customWidth="1"/>
    <col min="10532" max="10532" width="8.125" style="617" customWidth="1"/>
    <col min="10533" max="10533" width="7.75" style="617" customWidth="1"/>
    <col min="10534" max="10536" width="7.25" style="617" customWidth="1"/>
    <col min="10537" max="10537" width="9" style="617" customWidth="1"/>
    <col min="10538" max="10538" width="7.25" style="617" bestFit="1" customWidth="1"/>
    <col min="10539" max="10752" width="8.75" style="617"/>
    <col min="10753" max="10753" width="5.75" style="617" customWidth="1"/>
    <col min="10754" max="10754" width="56.375" style="617" customWidth="1"/>
    <col min="10755" max="10757" width="16.25" style="617" customWidth="1"/>
    <col min="10758" max="10758" width="8.75" style="617" customWidth="1"/>
    <col min="10759" max="10759" width="8" style="617" customWidth="1"/>
    <col min="10760" max="10760" width="8.25" style="617" customWidth="1"/>
    <col min="10761" max="10761" width="7.75" style="617" customWidth="1"/>
    <col min="10762" max="10762" width="8.375" style="617" customWidth="1"/>
    <col min="10763" max="10763" width="9.125" style="617" customWidth="1"/>
    <col min="10764" max="10764" width="9.375" style="617" customWidth="1"/>
    <col min="10765" max="10765" width="9.125" style="617" customWidth="1"/>
    <col min="10766" max="10766" width="9.375" style="617" customWidth="1"/>
    <col min="10767" max="10767" width="9" style="617" customWidth="1"/>
    <col min="10768" max="10768" width="8.25" style="617" customWidth="1"/>
    <col min="10769" max="10769" width="6.625" style="617" customWidth="1"/>
    <col min="10770" max="10771" width="7.25" style="617" customWidth="1"/>
    <col min="10772" max="10772" width="9.25" style="617" customWidth="1"/>
    <col min="10773" max="10773" width="8.125" style="617" customWidth="1"/>
    <col min="10774" max="10774" width="9.375" style="617" customWidth="1"/>
    <col min="10775" max="10775" width="8.5" style="617" customWidth="1"/>
    <col min="10776" max="10776" width="7.75" style="617" customWidth="1"/>
    <col min="10777" max="10777" width="3.125" style="617" customWidth="1"/>
    <col min="10778" max="10778" width="9.375" style="617" customWidth="1"/>
    <col min="10779" max="10779" width="9.25" style="617" customWidth="1"/>
    <col min="10780" max="10780" width="9.125" style="617" customWidth="1"/>
    <col min="10781" max="10782" width="7.25" style="617" customWidth="1"/>
    <col min="10783" max="10783" width="3.125" style="617" customWidth="1"/>
    <col min="10784" max="10784" width="8.125" style="617" customWidth="1"/>
    <col min="10785" max="10786" width="7.25" style="617" customWidth="1"/>
    <col min="10787" max="10787" width="7.5" style="617" customWidth="1"/>
    <col min="10788" max="10788" width="8.125" style="617" customWidth="1"/>
    <col min="10789" max="10789" width="7.75" style="617" customWidth="1"/>
    <col min="10790" max="10792" width="7.25" style="617" customWidth="1"/>
    <col min="10793" max="10793" width="9" style="617" customWidth="1"/>
    <col min="10794" max="10794" width="7.25" style="617" bestFit="1" customWidth="1"/>
    <col min="10795" max="11008" width="8.75" style="617"/>
    <col min="11009" max="11009" width="5.75" style="617" customWidth="1"/>
    <col min="11010" max="11010" width="56.375" style="617" customWidth="1"/>
    <col min="11011" max="11013" width="16.25" style="617" customWidth="1"/>
    <col min="11014" max="11014" width="8.75" style="617" customWidth="1"/>
    <col min="11015" max="11015" width="8" style="617" customWidth="1"/>
    <col min="11016" max="11016" width="8.25" style="617" customWidth="1"/>
    <col min="11017" max="11017" width="7.75" style="617" customWidth="1"/>
    <col min="11018" max="11018" width="8.375" style="617" customWidth="1"/>
    <col min="11019" max="11019" width="9.125" style="617" customWidth="1"/>
    <col min="11020" max="11020" width="9.375" style="617" customWidth="1"/>
    <col min="11021" max="11021" width="9.125" style="617" customWidth="1"/>
    <col min="11022" max="11022" width="9.375" style="617" customWidth="1"/>
    <col min="11023" max="11023" width="9" style="617" customWidth="1"/>
    <col min="11024" max="11024" width="8.25" style="617" customWidth="1"/>
    <col min="11025" max="11025" width="6.625" style="617" customWidth="1"/>
    <col min="11026" max="11027" width="7.25" style="617" customWidth="1"/>
    <col min="11028" max="11028" width="9.25" style="617" customWidth="1"/>
    <col min="11029" max="11029" width="8.125" style="617" customWidth="1"/>
    <col min="11030" max="11030" width="9.375" style="617" customWidth="1"/>
    <col min="11031" max="11031" width="8.5" style="617" customWidth="1"/>
    <col min="11032" max="11032" width="7.75" style="617" customWidth="1"/>
    <col min="11033" max="11033" width="3.125" style="617" customWidth="1"/>
    <col min="11034" max="11034" width="9.375" style="617" customWidth="1"/>
    <col min="11035" max="11035" width="9.25" style="617" customWidth="1"/>
    <col min="11036" max="11036" width="9.125" style="617" customWidth="1"/>
    <col min="11037" max="11038" width="7.25" style="617" customWidth="1"/>
    <col min="11039" max="11039" width="3.125" style="617" customWidth="1"/>
    <col min="11040" max="11040" width="8.125" style="617" customWidth="1"/>
    <col min="11041" max="11042" width="7.25" style="617" customWidth="1"/>
    <col min="11043" max="11043" width="7.5" style="617" customWidth="1"/>
    <col min="11044" max="11044" width="8.125" style="617" customWidth="1"/>
    <col min="11045" max="11045" width="7.75" style="617" customWidth="1"/>
    <col min="11046" max="11048" width="7.25" style="617" customWidth="1"/>
    <col min="11049" max="11049" width="9" style="617" customWidth="1"/>
    <col min="11050" max="11050" width="7.25" style="617" bestFit="1" customWidth="1"/>
    <col min="11051" max="11264" width="8.75" style="617"/>
    <col min="11265" max="11265" width="5.75" style="617" customWidth="1"/>
    <col min="11266" max="11266" width="56.375" style="617" customWidth="1"/>
    <col min="11267" max="11269" width="16.25" style="617" customWidth="1"/>
    <col min="11270" max="11270" width="8.75" style="617" customWidth="1"/>
    <col min="11271" max="11271" width="8" style="617" customWidth="1"/>
    <col min="11272" max="11272" width="8.25" style="617" customWidth="1"/>
    <col min="11273" max="11273" width="7.75" style="617" customWidth="1"/>
    <col min="11274" max="11274" width="8.375" style="617" customWidth="1"/>
    <col min="11275" max="11275" width="9.125" style="617" customWidth="1"/>
    <col min="11276" max="11276" width="9.375" style="617" customWidth="1"/>
    <col min="11277" max="11277" width="9.125" style="617" customWidth="1"/>
    <col min="11278" max="11278" width="9.375" style="617" customWidth="1"/>
    <col min="11279" max="11279" width="9" style="617" customWidth="1"/>
    <col min="11280" max="11280" width="8.25" style="617" customWidth="1"/>
    <col min="11281" max="11281" width="6.625" style="617" customWidth="1"/>
    <col min="11282" max="11283" width="7.25" style="617" customWidth="1"/>
    <col min="11284" max="11284" width="9.25" style="617" customWidth="1"/>
    <col min="11285" max="11285" width="8.125" style="617" customWidth="1"/>
    <col min="11286" max="11286" width="9.375" style="617" customWidth="1"/>
    <col min="11287" max="11287" width="8.5" style="617" customWidth="1"/>
    <col min="11288" max="11288" width="7.75" style="617" customWidth="1"/>
    <col min="11289" max="11289" width="3.125" style="617" customWidth="1"/>
    <col min="11290" max="11290" width="9.375" style="617" customWidth="1"/>
    <col min="11291" max="11291" width="9.25" style="617" customWidth="1"/>
    <col min="11292" max="11292" width="9.125" style="617" customWidth="1"/>
    <col min="11293" max="11294" width="7.25" style="617" customWidth="1"/>
    <col min="11295" max="11295" width="3.125" style="617" customWidth="1"/>
    <col min="11296" max="11296" width="8.125" style="617" customWidth="1"/>
    <col min="11297" max="11298" width="7.25" style="617" customWidth="1"/>
    <col min="11299" max="11299" width="7.5" style="617" customWidth="1"/>
    <col min="11300" max="11300" width="8.125" style="617" customWidth="1"/>
    <col min="11301" max="11301" width="7.75" style="617" customWidth="1"/>
    <col min="11302" max="11304" width="7.25" style="617" customWidth="1"/>
    <col min="11305" max="11305" width="9" style="617" customWidth="1"/>
    <col min="11306" max="11306" width="7.25" style="617" bestFit="1" customWidth="1"/>
    <col min="11307" max="11520" width="8.75" style="617"/>
    <col min="11521" max="11521" width="5.75" style="617" customWidth="1"/>
    <col min="11522" max="11522" width="56.375" style="617" customWidth="1"/>
    <col min="11523" max="11525" width="16.25" style="617" customWidth="1"/>
    <col min="11526" max="11526" width="8.75" style="617" customWidth="1"/>
    <col min="11527" max="11527" width="8" style="617" customWidth="1"/>
    <col min="11528" max="11528" width="8.25" style="617" customWidth="1"/>
    <col min="11529" max="11529" width="7.75" style="617" customWidth="1"/>
    <col min="11530" max="11530" width="8.375" style="617" customWidth="1"/>
    <col min="11531" max="11531" width="9.125" style="617" customWidth="1"/>
    <col min="11532" max="11532" width="9.375" style="617" customWidth="1"/>
    <col min="11533" max="11533" width="9.125" style="617" customWidth="1"/>
    <col min="11534" max="11534" width="9.375" style="617" customWidth="1"/>
    <col min="11535" max="11535" width="9" style="617" customWidth="1"/>
    <col min="11536" max="11536" width="8.25" style="617" customWidth="1"/>
    <col min="11537" max="11537" width="6.625" style="617" customWidth="1"/>
    <col min="11538" max="11539" width="7.25" style="617" customWidth="1"/>
    <col min="11540" max="11540" width="9.25" style="617" customWidth="1"/>
    <col min="11541" max="11541" width="8.125" style="617" customWidth="1"/>
    <col min="11542" max="11542" width="9.375" style="617" customWidth="1"/>
    <col min="11543" max="11543" width="8.5" style="617" customWidth="1"/>
    <col min="11544" max="11544" width="7.75" style="617" customWidth="1"/>
    <col min="11545" max="11545" width="3.125" style="617" customWidth="1"/>
    <col min="11546" max="11546" width="9.375" style="617" customWidth="1"/>
    <col min="11547" max="11547" width="9.25" style="617" customWidth="1"/>
    <col min="11548" max="11548" width="9.125" style="617" customWidth="1"/>
    <col min="11549" max="11550" width="7.25" style="617" customWidth="1"/>
    <col min="11551" max="11551" width="3.125" style="617" customWidth="1"/>
    <col min="11552" max="11552" width="8.125" style="617" customWidth="1"/>
    <col min="11553" max="11554" width="7.25" style="617" customWidth="1"/>
    <col min="11555" max="11555" width="7.5" style="617" customWidth="1"/>
    <col min="11556" max="11556" width="8.125" style="617" customWidth="1"/>
    <col min="11557" max="11557" width="7.75" style="617" customWidth="1"/>
    <col min="11558" max="11560" width="7.25" style="617" customWidth="1"/>
    <col min="11561" max="11561" width="9" style="617" customWidth="1"/>
    <col min="11562" max="11562" width="7.25" style="617" bestFit="1" customWidth="1"/>
    <col min="11563" max="11776" width="8.75" style="617"/>
    <col min="11777" max="11777" width="5.75" style="617" customWidth="1"/>
    <col min="11778" max="11778" width="56.375" style="617" customWidth="1"/>
    <col min="11779" max="11781" width="16.25" style="617" customWidth="1"/>
    <col min="11782" max="11782" width="8.75" style="617" customWidth="1"/>
    <col min="11783" max="11783" width="8" style="617" customWidth="1"/>
    <col min="11784" max="11784" width="8.25" style="617" customWidth="1"/>
    <col min="11785" max="11785" width="7.75" style="617" customWidth="1"/>
    <col min="11786" max="11786" width="8.375" style="617" customWidth="1"/>
    <col min="11787" max="11787" width="9.125" style="617" customWidth="1"/>
    <col min="11788" max="11788" width="9.375" style="617" customWidth="1"/>
    <col min="11789" max="11789" width="9.125" style="617" customWidth="1"/>
    <col min="11790" max="11790" width="9.375" style="617" customWidth="1"/>
    <col min="11791" max="11791" width="9" style="617" customWidth="1"/>
    <col min="11792" max="11792" width="8.25" style="617" customWidth="1"/>
    <col min="11793" max="11793" width="6.625" style="617" customWidth="1"/>
    <col min="11794" max="11795" width="7.25" style="617" customWidth="1"/>
    <col min="11796" max="11796" width="9.25" style="617" customWidth="1"/>
    <col min="11797" max="11797" width="8.125" style="617" customWidth="1"/>
    <col min="11798" max="11798" width="9.375" style="617" customWidth="1"/>
    <col min="11799" max="11799" width="8.5" style="617" customWidth="1"/>
    <col min="11800" max="11800" width="7.75" style="617" customWidth="1"/>
    <col min="11801" max="11801" width="3.125" style="617" customWidth="1"/>
    <col min="11802" max="11802" width="9.375" style="617" customWidth="1"/>
    <col min="11803" max="11803" width="9.25" style="617" customWidth="1"/>
    <col min="11804" max="11804" width="9.125" style="617" customWidth="1"/>
    <col min="11805" max="11806" width="7.25" style="617" customWidth="1"/>
    <col min="11807" max="11807" width="3.125" style="617" customWidth="1"/>
    <col min="11808" max="11808" width="8.125" style="617" customWidth="1"/>
    <col min="11809" max="11810" width="7.25" style="617" customWidth="1"/>
    <col min="11811" max="11811" width="7.5" style="617" customWidth="1"/>
    <col min="11812" max="11812" width="8.125" style="617" customWidth="1"/>
    <col min="11813" max="11813" width="7.75" style="617" customWidth="1"/>
    <col min="11814" max="11816" width="7.25" style="617" customWidth="1"/>
    <col min="11817" max="11817" width="9" style="617" customWidth="1"/>
    <col min="11818" max="11818" width="7.25" style="617" bestFit="1" customWidth="1"/>
    <col min="11819" max="12032" width="8.75" style="617"/>
    <col min="12033" max="12033" width="5.75" style="617" customWidth="1"/>
    <col min="12034" max="12034" width="56.375" style="617" customWidth="1"/>
    <col min="12035" max="12037" width="16.25" style="617" customWidth="1"/>
    <col min="12038" max="12038" width="8.75" style="617" customWidth="1"/>
    <col min="12039" max="12039" width="8" style="617" customWidth="1"/>
    <col min="12040" max="12040" width="8.25" style="617" customWidth="1"/>
    <col min="12041" max="12041" width="7.75" style="617" customWidth="1"/>
    <col min="12042" max="12042" width="8.375" style="617" customWidth="1"/>
    <col min="12043" max="12043" width="9.125" style="617" customWidth="1"/>
    <col min="12044" max="12044" width="9.375" style="617" customWidth="1"/>
    <col min="12045" max="12045" width="9.125" style="617" customWidth="1"/>
    <col min="12046" max="12046" width="9.375" style="617" customWidth="1"/>
    <col min="12047" max="12047" width="9" style="617" customWidth="1"/>
    <col min="12048" max="12048" width="8.25" style="617" customWidth="1"/>
    <col min="12049" max="12049" width="6.625" style="617" customWidth="1"/>
    <col min="12050" max="12051" width="7.25" style="617" customWidth="1"/>
    <col min="12052" max="12052" width="9.25" style="617" customWidth="1"/>
    <col min="12053" max="12053" width="8.125" style="617" customWidth="1"/>
    <col min="12054" max="12054" width="9.375" style="617" customWidth="1"/>
    <col min="12055" max="12055" width="8.5" style="617" customWidth="1"/>
    <col min="12056" max="12056" width="7.75" style="617" customWidth="1"/>
    <col min="12057" max="12057" width="3.125" style="617" customWidth="1"/>
    <col min="12058" max="12058" width="9.375" style="617" customWidth="1"/>
    <col min="12059" max="12059" width="9.25" style="617" customWidth="1"/>
    <col min="12060" max="12060" width="9.125" style="617" customWidth="1"/>
    <col min="12061" max="12062" width="7.25" style="617" customWidth="1"/>
    <col min="12063" max="12063" width="3.125" style="617" customWidth="1"/>
    <col min="12064" max="12064" width="8.125" style="617" customWidth="1"/>
    <col min="12065" max="12066" width="7.25" style="617" customWidth="1"/>
    <col min="12067" max="12067" width="7.5" style="617" customWidth="1"/>
    <col min="12068" max="12068" width="8.125" style="617" customWidth="1"/>
    <col min="12069" max="12069" width="7.75" style="617" customWidth="1"/>
    <col min="12070" max="12072" width="7.25" style="617" customWidth="1"/>
    <col min="12073" max="12073" width="9" style="617" customWidth="1"/>
    <col min="12074" max="12074" width="7.25" style="617" bestFit="1" customWidth="1"/>
    <col min="12075" max="12288" width="8.75" style="617"/>
    <col min="12289" max="12289" width="5.75" style="617" customWidth="1"/>
    <col min="12290" max="12290" width="56.375" style="617" customWidth="1"/>
    <col min="12291" max="12293" width="16.25" style="617" customWidth="1"/>
    <col min="12294" max="12294" width="8.75" style="617" customWidth="1"/>
    <col min="12295" max="12295" width="8" style="617" customWidth="1"/>
    <col min="12296" max="12296" width="8.25" style="617" customWidth="1"/>
    <col min="12297" max="12297" width="7.75" style="617" customWidth="1"/>
    <col min="12298" max="12298" width="8.375" style="617" customWidth="1"/>
    <col min="12299" max="12299" width="9.125" style="617" customWidth="1"/>
    <col min="12300" max="12300" width="9.375" style="617" customWidth="1"/>
    <col min="12301" max="12301" width="9.125" style="617" customWidth="1"/>
    <col min="12302" max="12302" width="9.375" style="617" customWidth="1"/>
    <col min="12303" max="12303" width="9" style="617" customWidth="1"/>
    <col min="12304" max="12304" width="8.25" style="617" customWidth="1"/>
    <col min="12305" max="12305" width="6.625" style="617" customWidth="1"/>
    <col min="12306" max="12307" width="7.25" style="617" customWidth="1"/>
    <col min="12308" max="12308" width="9.25" style="617" customWidth="1"/>
    <col min="12309" max="12309" width="8.125" style="617" customWidth="1"/>
    <col min="12310" max="12310" width="9.375" style="617" customWidth="1"/>
    <col min="12311" max="12311" width="8.5" style="617" customWidth="1"/>
    <col min="12312" max="12312" width="7.75" style="617" customWidth="1"/>
    <col min="12313" max="12313" width="3.125" style="617" customWidth="1"/>
    <col min="12314" max="12314" width="9.375" style="617" customWidth="1"/>
    <col min="12315" max="12315" width="9.25" style="617" customWidth="1"/>
    <col min="12316" max="12316" width="9.125" style="617" customWidth="1"/>
    <col min="12317" max="12318" width="7.25" style="617" customWidth="1"/>
    <col min="12319" max="12319" width="3.125" style="617" customWidth="1"/>
    <col min="12320" max="12320" width="8.125" style="617" customWidth="1"/>
    <col min="12321" max="12322" width="7.25" style="617" customWidth="1"/>
    <col min="12323" max="12323" width="7.5" style="617" customWidth="1"/>
    <col min="12324" max="12324" width="8.125" style="617" customWidth="1"/>
    <col min="12325" max="12325" width="7.75" style="617" customWidth="1"/>
    <col min="12326" max="12328" width="7.25" style="617" customWidth="1"/>
    <col min="12329" max="12329" width="9" style="617" customWidth="1"/>
    <col min="12330" max="12330" width="7.25" style="617" bestFit="1" customWidth="1"/>
    <col min="12331" max="12544" width="8.75" style="617"/>
    <col min="12545" max="12545" width="5.75" style="617" customWidth="1"/>
    <col min="12546" max="12546" width="56.375" style="617" customWidth="1"/>
    <col min="12547" max="12549" width="16.25" style="617" customWidth="1"/>
    <col min="12550" max="12550" width="8.75" style="617" customWidth="1"/>
    <col min="12551" max="12551" width="8" style="617" customWidth="1"/>
    <col min="12552" max="12552" width="8.25" style="617" customWidth="1"/>
    <col min="12553" max="12553" width="7.75" style="617" customWidth="1"/>
    <col min="12554" max="12554" width="8.375" style="617" customWidth="1"/>
    <col min="12555" max="12555" width="9.125" style="617" customWidth="1"/>
    <col min="12556" max="12556" width="9.375" style="617" customWidth="1"/>
    <col min="12557" max="12557" width="9.125" style="617" customWidth="1"/>
    <col min="12558" max="12558" width="9.375" style="617" customWidth="1"/>
    <col min="12559" max="12559" width="9" style="617" customWidth="1"/>
    <col min="12560" max="12560" width="8.25" style="617" customWidth="1"/>
    <col min="12561" max="12561" width="6.625" style="617" customWidth="1"/>
    <col min="12562" max="12563" width="7.25" style="617" customWidth="1"/>
    <col min="12564" max="12564" width="9.25" style="617" customWidth="1"/>
    <col min="12565" max="12565" width="8.125" style="617" customWidth="1"/>
    <col min="12566" max="12566" width="9.375" style="617" customWidth="1"/>
    <col min="12567" max="12567" width="8.5" style="617" customWidth="1"/>
    <col min="12568" max="12568" width="7.75" style="617" customWidth="1"/>
    <col min="12569" max="12569" width="3.125" style="617" customWidth="1"/>
    <col min="12570" max="12570" width="9.375" style="617" customWidth="1"/>
    <col min="12571" max="12571" width="9.25" style="617" customWidth="1"/>
    <col min="12572" max="12572" width="9.125" style="617" customWidth="1"/>
    <col min="12573" max="12574" width="7.25" style="617" customWidth="1"/>
    <col min="12575" max="12575" width="3.125" style="617" customWidth="1"/>
    <col min="12576" max="12576" width="8.125" style="617" customWidth="1"/>
    <col min="12577" max="12578" width="7.25" style="617" customWidth="1"/>
    <col min="12579" max="12579" width="7.5" style="617" customWidth="1"/>
    <col min="12580" max="12580" width="8.125" style="617" customWidth="1"/>
    <col min="12581" max="12581" width="7.75" style="617" customWidth="1"/>
    <col min="12582" max="12584" width="7.25" style="617" customWidth="1"/>
    <col min="12585" max="12585" width="9" style="617" customWidth="1"/>
    <col min="12586" max="12586" width="7.25" style="617" bestFit="1" customWidth="1"/>
    <col min="12587" max="12800" width="8.75" style="617"/>
    <col min="12801" max="12801" width="5.75" style="617" customWidth="1"/>
    <col min="12802" max="12802" width="56.375" style="617" customWidth="1"/>
    <col min="12803" max="12805" width="16.25" style="617" customWidth="1"/>
    <col min="12806" max="12806" width="8.75" style="617" customWidth="1"/>
    <col min="12807" max="12807" width="8" style="617" customWidth="1"/>
    <col min="12808" max="12808" width="8.25" style="617" customWidth="1"/>
    <col min="12809" max="12809" width="7.75" style="617" customWidth="1"/>
    <col min="12810" max="12810" width="8.375" style="617" customWidth="1"/>
    <col min="12811" max="12811" width="9.125" style="617" customWidth="1"/>
    <col min="12812" max="12812" width="9.375" style="617" customWidth="1"/>
    <col min="12813" max="12813" width="9.125" style="617" customWidth="1"/>
    <col min="12814" max="12814" width="9.375" style="617" customWidth="1"/>
    <col min="12815" max="12815" width="9" style="617" customWidth="1"/>
    <col min="12816" max="12816" width="8.25" style="617" customWidth="1"/>
    <col min="12817" max="12817" width="6.625" style="617" customWidth="1"/>
    <col min="12818" max="12819" width="7.25" style="617" customWidth="1"/>
    <col min="12820" max="12820" width="9.25" style="617" customWidth="1"/>
    <col min="12821" max="12821" width="8.125" style="617" customWidth="1"/>
    <col min="12822" max="12822" width="9.375" style="617" customWidth="1"/>
    <col min="12823" max="12823" width="8.5" style="617" customWidth="1"/>
    <col min="12824" max="12824" width="7.75" style="617" customWidth="1"/>
    <col min="12825" max="12825" width="3.125" style="617" customWidth="1"/>
    <col min="12826" max="12826" width="9.375" style="617" customWidth="1"/>
    <col min="12827" max="12827" width="9.25" style="617" customWidth="1"/>
    <col min="12828" max="12828" width="9.125" style="617" customWidth="1"/>
    <col min="12829" max="12830" width="7.25" style="617" customWidth="1"/>
    <col min="12831" max="12831" width="3.125" style="617" customWidth="1"/>
    <col min="12832" max="12832" width="8.125" style="617" customWidth="1"/>
    <col min="12833" max="12834" width="7.25" style="617" customWidth="1"/>
    <col min="12835" max="12835" width="7.5" style="617" customWidth="1"/>
    <col min="12836" max="12836" width="8.125" style="617" customWidth="1"/>
    <col min="12837" max="12837" width="7.75" style="617" customWidth="1"/>
    <col min="12838" max="12840" width="7.25" style="617" customWidth="1"/>
    <col min="12841" max="12841" width="9" style="617" customWidth="1"/>
    <col min="12842" max="12842" width="7.25" style="617" bestFit="1" customWidth="1"/>
    <col min="12843" max="13056" width="8.75" style="617"/>
    <col min="13057" max="13057" width="5.75" style="617" customWidth="1"/>
    <col min="13058" max="13058" width="56.375" style="617" customWidth="1"/>
    <col min="13059" max="13061" width="16.25" style="617" customWidth="1"/>
    <col min="13062" max="13062" width="8.75" style="617" customWidth="1"/>
    <col min="13063" max="13063" width="8" style="617" customWidth="1"/>
    <col min="13064" max="13064" width="8.25" style="617" customWidth="1"/>
    <col min="13065" max="13065" width="7.75" style="617" customWidth="1"/>
    <col min="13066" max="13066" width="8.375" style="617" customWidth="1"/>
    <col min="13067" max="13067" width="9.125" style="617" customWidth="1"/>
    <col min="13068" max="13068" width="9.375" style="617" customWidth="1"/>
    <col min="13069" max="13069" width="9.125" style="617" customWidth="1"/>
    <col min="13070" max="13070" width="9.375" style="617" customWidth="1"/>
    <col min="13071" max="13071" width="9" style="617" customWidth="1"/>
    <col min="13072" max="13072" width="8.25" style="617" customWidth="1"/>
    <col min="13073" max="13073" width="6.625" style="617" customWidth="1"/>
    <col min="13074" max="13075" width="7.25" style="617" customWidth="1"/>
    <col min="13076" max="13076" width="9.25" style="617" customWidth="1"/>
    <col min="13077" max="13077" width="8.125" style="617" customWidth="1"/>
    <col min="13078" max="13078" width="9.375" style="617" customWidth="1"/>
    <col min="13079" max="13079" width="8.5" style="617" customWidth="1"/>
    <col min="13080" max="13080" width="7.75" style="617" customWidth="1"/>
    <col min="13081" max="13081" width="3.125" style="617" customWidth="1"/>
    <col min="13082" max="13082" width="9.375" style="617" customWidth="1"/>
    <col min="13083" max="13083" width="9.25" style="617" customWidth="1"/>
    <col min="13084" max="13084" width="9.125" style="617" customWidth="1"/>
    <col min="13085" max="13086" width="7.25" style="617" customWidth="1"/>
    <col min="13087" max="13087" width="3.125" style="617" customWidth="1"/>
    <col min="13088" max="13088" width="8.125" style="617" customWidth="1"/>
    <col min="13089" max="13090" width="7.25" style="617" customWidth="1"/>
    <col min="13091" max="13091" width="7.5" style="617" customWidth="1"/>
    <col min="13092" max="13092" width="8.125" style="617" customWidth="1"/>
    <col min="13093" max="13093" width="7.75" style="617" customWidth="1"/>
    <col min="13094" max="13096" width="7.25" style="617" customWidth="1"/>
    <col min="13097" max="13097" width="9" style="617" customWidth="1"/>
    <col min="13098" max="13098" width="7.25" style="617" bestFit="1" customWidth="1"/>
    <col min="13099" max="13312" width="8.75" style="617"/>
    <col min="13313" max="13313" width="5.75" style="617" customWidth="1"/>
    <col min="13314" max="13314" width="56.375" style="617" customWidth="1"/>
    <col min="13315" max="13317" width="16.25" style="617" customWidth="1"/>
    <col min="13318" max="13318" width="8.75" style="617" customWidth="1"/>
    <col min="13319" max="13319" width="8" style="617" customWidth="1"/>
    <col min="13320" max="13320" width="8.25" style="617" customWidth="1"/>
    <col min="13321" max="13321" width="7.75" style="617" customWidth="1"/>
    <col min="13322" max="13322" width="8.375" style="617" customWidth="1"/>
    <col min="13323" max="13323" width="9.125" style="617" customWidth="1"/>
    <col min="13324" max="13324" width="9.375" style="617" customWidth="1"/>
    <col min="13325" max="13325" width="9.125" style="617" customWidth="1"/>
    <col min="13326" max="13326" width="9.375" style="617" customWidth="1"/>
    <col min="13327" max="13327" width="9" style="617" customWidth="1"/>
    <col min="13328" max="13328" width="8.25" style="617" customWidth="1"/>
    <col min="13329" max="13329" width="6.625" style="617" customWidth="1"/>
    <col min="13330" max="13331" width="7.25" style="617" customWidth="1"/>
    <col min="13332" max="13332" width="9.25" style="617" customWidth="1"/>
    <col min="13333" max="13333" width="8.125" style="617" customWidth="1"/>
    <col min="13334" max="13334" width="9.375" style="617" customWidth="1"/>
    <col min="13335" max="13335" width="8.5" style="617" customWidth="1"/>
    <col min="13336" max="13336" width="7.75" style="617" customWidth="1"/>
    <col min="13337" max="13337" width="3.125" style="617" customWidth="1"/>
    <col min="13338" max="13338" width="9.375" style="617" customWidth="1"/>
    <col min="13339" max="13339" width="9.25" style="617" customWidth="1"/>
    <col min="13340" max="13340" width="9.125" style="617" customWidth="1"/>
    <col min="13341" max="13342" width="7.25" style="617" customWidth="1"/>
    <col min="13343" max="13343" width="3.125" style="617" customWidth="1"/>
    <col min="13344" max="13344" width="8.125" style="617" customWidth="1"/>
    <col min="13345" max="13346" width="7.25" style="617" customWidth="1"/>
    <col min="13347" max="13347" width="7.5" style="617" customWidth="1"/>
    <col min="13348" max="13348" width="8.125" style="617" customWidth="1"/>
    <col min="13349" max="13349" width="7.75" style="617" customWidth="1"/>
    <col min="13350" max="13352" width="7.25" style="617" customWidth="1"/>
    <col min="13353" max="13353" width="9" style="617" customWidth="1"/>
    <col min="13354" max="13354" width="7.25" style="617" bestFit="1" customWidth="1"/>
    <col min="13355" max="13568" width="8.75" style="617"/>
    <col min="13569" max="13569" width="5.75" style="617" customWidth="1"/>
    <col min="13570" max="13570" width="56.375" style="617" customWidth="1"/>
    <col min="13571" max="13573" width="16.25" style="617" customWidth="1"/>
    <col min="13574" max="13574" width="8.75" style="617" customWidth="1"/>
    <col min="13575" max="13575" width="8" style="617" customWidth="1"/>
    <col min="13576" max="13576" width="8.25" style="617" customWidth="1"/>
    <col min="13577" max="13577" width="7.75" style="617" customWidth="1"/>
    <col min="13578" max="13578" width="8.375" style="617" customWidth="1"/>
    <col min="13579" max="13579" width="9.125" style="617" customWidth="1"/>
    <col min="13580" max="13580" width="9.375" style="617" customWidth="1"/>
    <col min="13581" max="13581" width="9.125" style="617" customWidth="1"/>
    <col min="13582" max="13582" width="9.375" style="617" customWidth="1"/>
    <col min="13583" max="13583" width="9" style="617" customWidth="1"/>
    <col min="13584" max="13584" width="8.25" style="617" customWidth="1"/>
    <col min="13585" max="13585" width="6.625" style="617" customWidth="1"/>
    <col min="13586" max="13587" width="7.25" style="617" customWidth="1"/>
    <col min="13588" max="13588" width="9.25" style="617" customWidth="1"/>
    <col min="13589" max="13589" width="8.125" style="617" customWidth="1"/>
    <col min="13590" max="13590" width="9.375" style="617" customWidth="1"/>
    <col min="13591" max="13591" width="8.5" style="617" customWidth="1"/>
    <col min="13592" max="13592" width="7.75" style="617" customWidth="1"/>
    <col min="13593" max="13593" width="3.125" style="617" customWidth="1"/>
    <col min="13594" max="13594" width="9.375" style="617" customWidth="1"/>
    <col min="13595" max="13595" width="9.25" style="617" customWidth="1"/>
    <col min="13596" max="13596" width="9.125" style="617" customWidth="1"/>
    <col min="13597" max="13598" width="7.25" style="617" customWidth="1"/>
    <col min="13599" max="13599" width="3.125" style="617" customWidth="1"/>
    <col min="13600" max="13600" width="8.125" style="617" customWidth="1"/>
    <col min="13601" max="13602" width="7.25" style="617" customWidth="1"/>
    <col min="13603" max="13603" width="7.5" style="617" customWidth="1"/>
    <col min="13604" max="13604" width="8.125" style="617" customWidth="1"/>
    <col min="13605" max="13605" width="7.75" style="617" customWidth="1"/>
    <col min="13606" max="13608" width="7.25" style="617" customWidth="1"/>
    <col min="13609" max="13609" width="9" style="617" customWidth="1"/>
    <col min="13610" max="13610" width="7.25" style="617" bestFit="1" customWidth="1"/>
    <col min="13611" max="13824" width="8.75" style="617"/>
    <col min="13825" max="13825" width="5.75" style="617" customWidth="1"/>
    <col min="13826" max="13826" width="56.375" style="617" customWidth="1"/>
    <col min="13827" max="13829" width="16.25" style="617" customWidth="1"/>
    <col min="13830" max="13830" width="8.75" style="617" customWidth="1"/>
    <col min="13831" max="13831" width="8" style="617" customWidth="1"/>
    <col min="13832" max="13832" width="8.25" style="617" customWidth="1"/>
    <col min="13833" max="13833" width="7.75" style="617" customWidth="1"/>
    <col min="13834" max="13834" width="8.375" style="617" customWidth="1"/>
    <col min="13835" max="13835" width="9.125" style="617" customWidth="1"/>
    <col min="13836" max="13836" width="9.375" style="617" customWidth="1"/>
    <col min="13837" max="13837" width="9.125" style="617" customWidth="1"/>
    <col min="13838" max="13838" width="9.375" style="617" customWidth="1"/>
    <col min="13839" max="13839" width="9" style="617" customWidth="1"/>
    <col min="13840" max="13840" width="8.25" style="617" customWidth="1"/>
    <col min="13841" max="13841" width="6.625" style="617" customWidth="1"/>
    <col min="13842" max="13843" width="7.25" style="617" customWidth="1"/>
    <col min="13844" max="13844" width="9.25" style="617" customWidth="1"/>
    <col min="13845" max="13845" width="8.125" style="617" customWidth="1"/>
    <col min="13846" max="13846" width="9.375" style="617" customWidth="1"/>
    <col min="13847" max="13847" width="8.5" style="617" customWidth="1"/>
    <col min="13848" max="13848" width="7.75" style="617" customWidth="1"/>
    <col min="13849" max="13849" width="3.125" style="617" customWidth="1"/>
    <col min="13850" max="13850" width="9.375" style="617" customWidth="1"/>
    <col min="13851" max="13851" width="9.25" style="617" customWidth="1"/>
    <col min="13852" max="13852" width="9.125" style="617" customWidth="1"/>
    <col min="13853" max="13854" width="7.25" style="617" customWidth="1"/>
    <col min="13855" max="13855" width="3.125" style="617" customWidth="1"/>
    <col min="13856" max="13856" width="8.125" style="617" customWidth="1"/>
    <col min="13857" max="13858" width="7.25" style="617" customWidth="1"/>
    <col min="13859" max="13859" width="7.5" style="617" customWidth="1"/>
    <col min="13860" max="13860" width="8.125" style="617" customWidth="1"/>
    <col min="13861" max="13861" width="7.75" style="617" customWidth="1"/>
    <col min="13862" max="13864" width="7.25" style="617" customWidth="1"/>
    <col min="13865" max="13865" width="9" style="617" customWidth="1"/>
    <col min="13866" max="13866" width="7.25" style="617" bestFit="1" customWidth="1"/>
    <col min="13867" max="14080" width="8.75" style="617"/>
    <col min="14081" max="14081" width="5.75" style="617" customWidth="1"/>
    <col min="14082" max="14082" width="56.375" style="617" customWidth="1"/>
    <col min="14083" max="14085" width="16.25" style="617" customWidth="1"/>
    <col min="14086" max="14086" width="8.75" style="617" customWidth="1"/>
    <col min="14087" max="14087" width="8" style="617" customWidth="1"/>
    <col min="14088" max="14088" width="8.25" style="617" customWidth="1"/>
    <col min="14089" max="14089" width="7.75" style="617" customWidth="1"/>
    <col min="14090" max="14090" width="8.375" style="617" customWidth="1"/>
    <col min="14091" max="14091" width="9.125" style="617" customWidth="1"/>
    <col min="14092" max="14092" width="9.375" style="617" customWidth="1"/>
    <col min="14093" max="14093" width="9.125" style="617" customWidth="1"/>
    <col min="14094" max="14094" width="9.375" style="617" customWidth="1"/>
    <col min="14095" max="14095" width="9" style="617" customWidth="1"/>
    <col min="14096" max="14096" width="8.25" style="617" customWidth="1"/>
    <col min="14097" max="14097" width="6.625" style="617" customWidth="1"/>
    <col min="14098" max="14099" width="7.25" style="617" customWidth="1"/>
    <col min="14100" max="14100" width="9.25" style="617" customWidth="1"/>
    <col min="14101" max="14101" width="8.125" style="617" customWidth="1"/>
    <col min="14102" max="14102" width="9.375" style="617" customWidth="1"/>
    <col min="14103" max="14103" width="8.5" style="617" customWidth="1"/>
    <col min="14104" max="14104" width="7.75" style="617" customWidth="1"/>
    <col min="14105" max="14105" width="3.125" style="617" customWidth="1"/>
    <col min="14106" max="14106" width="9.375" style="617" customWidth="1"/>
    <col min="14107" max="14107" width="9.25" style="617" customWidth="1"/>
    <col min="14108" max="14108" width="9.125" style="617" customWidth="1"/>
    <col min="14109" max="14110" width="7.25" style="617" customWidth="1"/>
    <col min="14111" max="14111" width="3.125" style="617" customWidth="1"/>
    <col min="14112" max="14112" width="8.125" style="617" customWidth="1"/>
    <col min="14113" max="14114" width="7.25" style="617" customWidth="1"/>
    <col min="14115" max="14115" width="7.5" style="617" customWidth="1"/>
    <col min="14116" max="14116" width="8.125" style="617" customWidth="1"/>
    <col min="14117" max="14117" width="7.75" style="617" customWidth="1"/>
    <col min="14118" max="14120" width="7.25" style="617" customWidth="1"/>
    <col min="14121" max="14121" width="9" style="617" customWidth="1"/>
    <col min="14122" max="14122" width="7.25" style="617" bestFit="1" customWidth="1"/>
    <col min="14123" max="14336" width="8.75" style="617"/>
    <col min="14337" max="14337" width="5.75" style="617" customWidth="1"/>
    <col min="14338" max="14338" width="56.375" style="617" customWidth="1"/>
    <col min="14339" max="14341" width="16.25" style="617" customWidth="1"/>
    <col min="14342" max="14342" width="8.75" style="617" customWidth="1"/>
    <col min="14343" max="14343" width="8" style="617" customWidth="1"/>
    <col min="14344" max="14344" width="8.25" style="617" customWidth="1"/>
    <col min="14345" max="14345" width="7.75" style="617" customWidth="1"/>
    <col min="14346" max="14346" width="8.375" style="617" customWidth="1"/>
    <col min="14347" max="14347" width="9.125" style="617" customWidth="1"/>
    <col min="14348" max="14348" width="9.375" style="617" customWidth="1"/>
    <col min="14349" max="14349" width="9.125" style="617" customWidth="1"/>
    <col min="14350" max="14350" width="9.375" style="617" customWidth="1"/>
    <col min="14351" max="14351" width="9" style="617" customWidth="1"/>
    <col min="14352" max="14352" width="8.25" style="617" customWidth="1"/>
    <col min="14353" max="14353" width="6.625" style="617" customWidth="1"/>
    <col min="14354" max="14355" width="7.25" style="617" customWidth="1"/>
    <col min="14356" max="14356" width="9.25" style="617" customWidth="1"/>
    <col min="14357" max="14357" width="8.125" style="617" customWidth="1"/>
    <col min="14358" max="14358" width="9.375" style="617" customWidth="1"/>
    <col min="14359" max="14359" width="8.5" style="617" customWidth="1"/>
    <col min="14360" max="14360" width="7.75" style="617" customWidth="1"/>
    <col min="14361" max="14361" width="3.125" style="617" customWidth="1"/>
    <col min="14362" max="14362" width="9.375" style="617" customWidth="1"/>
    <col min="14363" max="14363" width="9.25" style="617" customWidth="1"/>
    <col min="14364" max="14364" width="9.125" style="617" customWidth="1"/>
    <col min="14365" max="14366" width="7.25" style="617" customWidth="1"/>
    <col min="14367" max="14367" width="3.125" style="617" customWidth="1"/>
    <col min="14368" max="14368" width="8.125" style="617" customWidth="1"/>
    <col min="14369" max="14370" width="7.25" style="617" customWidth="1"/>
    <col min="14371" max="14371" width="7.5" style="617" customWidth="1"/>
    <col min="14372" max="14372" width="8.125" style="617" customWidth="1"/>
    <col min="14373" max="14373" width="7.75" style="617" customWidth="1"/>
    <col min="14374" max="14376" width="7.25" style="617" customWidth="1"/>
    <col min="14377" max="14377" width="9" style="617" customWidth="1"/>
    <col min="14378" max="14378" width="7.25" style="617" bestFit="1" customWidth="1"/>
    <col min="14379" max="14592" width="8.75" style="617"/>
    <col min="14593" max="14593" width="5.75" style="617" customWidth="1"/>
    <col min="14594" max="14594" width="56.375" style="617" customWidth="1"/>
    <col min="14595" max="14597" width="16.25" style="617" customWidth="1"/>
    <col min="14598" max="14598" width="8.75" style="617" customWidth="1"/>
    <col min="14599" max="14599" width="8" style="617" customWidth="1"/>
    <col min="14600" max="14600" width="8.25" style="617" customWidth="1"/>
    <col min="14601" max="14601" width="7.75" style="617" customWidth="1"/>
    <col min="14602" max="14602" width="8.375" style="617" customWidth="1"/>
    <col min="14603" max="14603" width="9.125" style="617" customWidth="1"/>
    <col min="14604" max="14604" width="9.375" style="617" customWidth="1"/>
    <col min="14605" max="14605" width="9.125" style="617" customWidth="1"/>
    <col min="14606" max="14606" width="9.375" style="617" customWidth="1"/>
    <col min="14607" max="14607" width="9" style="617" customWidth="1"/>
    <col min="14608" max="14608" width="8.25" style="617" customWidth="1"/>
    <col min="14609" max="14609" width="6.625" style="617" customWidth="1"/>
    <col min="14610" max="14611" width="7.25" style="617" customWidth="1"/>
    <col min="14612" max="14612" width="9.25" style="617" customWidth="1"/>
    <col min="14613" max="14613" width="8.125" style="617" customWidth="1"/>
    <col min="14614" max="14614" width="9.375" style="617" customWidth="1"/>
    <col min="14615" max="14615" width="8.5" style="617" customWidth="1"/>
    <col min="14616" max="14616" width="7.75" style="617" customWidth="1"/>
    <col min="14617" max="14617" width="3.125" style="617" customWidth="1"/>
    <col min="14618" max="14618" width="9.375" style="617" customWidth="1"/>
    <col min="14619" max="14619" width="9.25" style="617" customWidth="1"/>
    <col min="14620" max="14620" width="9.125" style="617" customWidth="1"/>
    <col min="14621" max="14622" width="7.25" style="617" customWidth="1"/>
    <col min="14623" max="14623" width="3.125" style="617" customWidth="1"/>
    <col min="14624" max="14624" width="8.125" style="617" customWidth="1"/>
    <col min="14625" max="14626" width="7.25" style="617" customWidth="1"/>
    <col min="14627" max="14627" width="7.5" style="617" customWidth="1"/>
    <col min="14628" max="14628" width="8.125" style="617" customWidth="1"/>
    <col min="14629" max="14629" width="7.75" style="617" customWidth="1"/>
    <col min="14630" max="14632" width="7.25" style="617" customWidth="1"/>
    <col min="14633" max="14633" width="9" style="617" customWidth="1"/>
    <col min="14634" max="14634" width="7.25" style="617" bestFit="1" customWidth="1"/>
    <col min="14635" max="14848" width="8.75" style="617"/>
    <col min="14849" max="14849" width="5.75" style="617" customWidth="1"/>
    <col min="14850" max="14850" width="56.375" style="617" customWidth="1"/>
    <col min="14851" max="14853" width="16.25" style="617" customWidth="1"/>
    <col min="14854" max="14854" width="8.75" style="617" customWidth="1"/>
    <col min="14855" max="14855" width="8" style="617" customWidth="1"/>
    <col min="14856" max="14856" width="8.25" style="617" customWidth="1"/>
    <col min="14857" max="14857" width="7.75" style="617" customWidth="1"/>
    <col min="14858" max="14858" width="8.375" style="617" customWidth="1"/>
    <col min="14859" max="14859" width="9.125" style="617" customWidth="1"/>
    <col min="14860" max="14860" width="9.375" style="617" customWidth="1"/>
    <col min="14861" max="14861" width="9.125" style="617" customWidth="1"/>
    <col min="14862" max="14862" width="9.375" style="617" customWidth="1"/>
    <col min="14863" max="14863" width="9" style="617" customWidth="1"/>
    <col min="14864" max="14864" width="8.25" style="617" customWidth="1"/>
    <col min="14865" max="14865" width="6.625" style="617" customWidth="1"/>
    <col min="14866" max="14867" width="7.25" style="617" customWidth="1"/>
    <col min="14868" max="14868" width="9.25" style="617" customWidth="1"/>
    <col min="14869" max="14869" width="8.125" style="617" customWidth="1"/>
    <col min="14870" max="14870" width="9.375" style="617" customWidth="1"/>
    <col min="14871" max="14871" width="8.5" style="617" customWidth="1"/>
    <col min="14872" max="14872" width="7.75" style="617" customWidth="1"/>
    <col min="14873" max="14873" width="3.125" style="617" customWidth="1"/>
    <col min="14874" max="14874" width="9.375" style="617" customWidth="1"/>
    <col min="14875" max="14875" width="9.25" style="617" customWidth="1"/>
    <col min="14876" max="14876" width="9.125" style="617" customWidth="1"/>
    <col min="14877" max="14878" width="7.25" style="617" customWidth="1"/>
    <col min="14879" max="14879" width="3.125" style="617" customWidth="1"/>
    <col min="14880" max="14880" width="8.125" style="617" customWidth="1"/>
    <col min="14881" max="14882" width="7.25" style="617" customWidth="1"/>
    <col min="14883" max="14883" width="7.5" style="617" customWidth="1"/>
    <col min="14884" max="14884" width="8.125" style="617" customWidth="1"/>
    <col min="14885" max="14885" width="7.75" style="617" customWidth="1"/>
    <col min="14886" max="14888" width="7.25" style="617" customWidth="1"/>
    <col min="14889" max="14889" width="9" style="617" customWidth="1"/>
    <col min="14890" max="14890" width="7.25" style="617" bestFit="1" customWidth="1"/>
    <col min="14891" max="15104" width="8.75" style="617"/>
    <col min="15105" max="15105" width="5.75" style="617" customWidth="1"/>
    <col min="15106" max="15106" width="56.375" style="617" customWidth="1"/>
    <col min="15107" max="15109" width="16.25" style="617" customWidth="1"/>
    <col min="15110" max="15110" width="8.75" style="617" customWidth="1"/>
    <col min="15111" max="15111" width="8" style="617" customWidth="1"/>
    <col min="15112" max="15112" width="8.25" style="617" customWidth="1"/>
    <col min="15113" max="15113" width="7.75" style="617" customWidth="1"/>
    <col min="15114" max="15114" width="8.375" style="617" customWidth="1"/>
    <col min="15115" max="15115" width="9.125" style="617" customWidth="1"/>
    <col min="15116" max="15116" width="9.375" style="617" customWidth="1"/>
    <col min="15117" max="15117" width="9.125" style="617" customWidth="1"/>
    <col min="15118" max="15118" width="9.375" style="617" customWidth="1"/>
    <col min="15119" max="15119" width="9" style="617" customWidth="1"/>
    <col min="15120" max="15120" width="8.25" style="617" customWidth="1"/>
    <col min="15121" max="15121" width="6.625" style="617" customWidth="1"/>
    <col min="15122" max="15123" width="7.25" style="617" customWidth="1"/>
    <col min="15124" max="15124" width="9.25" style="617" customWidth="1"/>
    <col min="15125" max="15125" width="8.125" style="617" customWidth="1"/>
    <col min="15126" max="15126" width="9.375" style="617" customWidth="1"/>
    <col min="15127" max="15127" width="8.5" style="617" customWidth="1"/>
    <col min="15128" max="15128" width="7.75" style="617" customWidth="1"/>
    <col min="15129" max="15129" width="3.125" style="617" customWidth="1"/>
    <col min="15130" max="15130" width="9.375" style="617" customWidth="1"/>
    <col min="15131" max="15131" width="9.25" style="617" customWidth="1"/>
    <col min="15132" max="15132" width="9.125" style="617" customWidth="1"/>
    <col min="15133" max="15134" width="7.25" style="617" customWidth="1"/>
    <col min="15135" max="15135" width="3.125" style="617" customWidth="1"/>
    <col min="15136" max="15136" width="8.125" style="617" customWidth="1"/>
    <col min="15137" max="15138" width="7.25" style="617" customWidth="1"/>
    <col min="15139" max="15139" width="7.5" style="617" customWidth="1"/>
    <col min="15140" max="15140" width="8.125" style="617" customWidth="1"/>
    <col min="15141" max="15141" width="7.75" style="617" customWidth="1"/>
    <col min="15142" max="15144" width="7.25" style="617" customWidth="1"/>
    <col min="15145" max="15145" width="9" style="617" customWidth="1"/>
    <col min="15146" max="15146" width="7.25" style="617" bestFit="1" customWidth="1"/>
    <col min="15147" max="15360" width="8.75" style="617"/>
    <col min="15361" max="15361" width="5.75" style="617" customWidth="1"/>
    <col min="15362" max="15362" width="56.375" style="617" customWidth="1"/>
    <col min="15363" max="15365" width="16.25" style="617" customWidth="1"/>
    <col min="15366" max="15366" width="8.75" style="617" customWidth="1"/>
    <col min="15367" max="15367" width="8" style="617" customWidth="1"/>
    <col min="15368" max="15368" width="8.25" style="617" customWidth="1"/>
    <col min="15369" max="15369" width="7.75" style="617" customWidth="1"/>
    <col min="15370" max="15370" width="8.375" style="617" customWidth="1"/>
    <col min="15371" max="15371" width="9.125" style="617" customWidth="1"/>
    <col min="15372" max="15372" width="9.375" style="617" customWidth="1"/>
    <col min="15373" max="15373" width="9.125" style="617" customWidth="1"/>
    <col min="15374" max="15374" width="9.375" style="617" customWidth="1"/>
    <col min="15375" max="15375" width="9" style="617" customWidth="1"/>
    <col min="15376" max="15376" width="8.25" style="617" customWidth="1"/>
    <col min="15377" max="15377" width="6.625" style="617" customWidth="1"/>
    <col min="15378" max="15379" width="7.25" style="617" customWidth="1"/>
    <col min="15380" max="15380" width="9.25" style="617" customWidth="1"/>
    <col min="15381" max="15381" width="8.125" style="617" customWidth="1"/>
    <col min="15382" max="15382" width="9.375" style="617" customWidth="1"/>
    <col min="15383" max="15383" width="8.5" style="617" customWidth="1"/>
    <col min="15384" max="15384" width="7.75" style="617" customWidth="1"/>
    <col min="15385" max="15385" width="3.125" style="617" customWidth="1"/>
    <col min="15386" max="15386" width="9.375" style="617" customWidth="1"/>
    <col min="15387" max="15387" width="9.25" style="617" customWidth="1"/>
    <col min="15388" max="15388" width="9.125" style="617" customWidth="1"/>
    <col min="15389" max="15390" width="7.25" style="617" customWidth="1"/>
    <col min="15391" max="15391" width="3.125" style="617" customWidth="1"/>
    <col min="15392" max="15392" width="8.125" style="617" customWidth="1"/>
    <col min="15393" max="15394" width="7.25" style="617" customWidth="1"/>
    <col min="15395" max="15395" width="7.5" style="617" customWidth="1"/>
    <col min="15396" max="15396" width="8.125" style="617" customWidth="1"/>
    <col min="15397" max="15397" width="7.75" style="617" customWidth="1"/>
    <col min="15398" max="15400" width="7.25" style="617" customWidth="1"/>
    <col min="15401" max="15401" width="9" style="617" customWidth="1"/>
    <col min="15402" max="15402" width="7.25" style="617" bestFit="1" customWidth="1"/>
    <col min="15403" max="15616" width="8.75" style="617"/>
    <col min="15617" max="15617" width="5.75" style="617" customWidth="1"/>
    <col min="15618" max="15618" width="56.375" style="617" customWidth="1"/>
    <col min="15619" max="15621" width="16.25" style="617" customWidth="1"/>
    <col min="15622" max="15622" width="8.75" style="617" customWidth="1"/>
    <col min="15623" max="15623" width="8" style="617" customWidth="1"/>
    <col min="15624" max="15624" width="8.25" style="617" customWidth="1"/>
    <col min="15625" max="15625" width="7.75" style="617" customWidth="1"/>
    <col min="15626" max="15626" width="8.375" style="617" customWidth="1"/>
    <col min="15627" max="15627" width="9.125" style="617" customWidth="1"/>
    <col min="15628" max="15628" width="9.375" style="617" customWidth="1"/>
    <col min="15629" max="15629" width="9.125" style="617" customWidth="1"/>
    <col min="15630" max="15630" width="9.375" style="617" customWidth="1"/>
    <col min="15631" max="15631" width="9" style="617" customWidth="1"/>
    <col min="15632" max="15632" width="8.25" style="617" customWidth="1"/>
    <col min="15633" max="15633" width="6.625" style="617" customWidth="1"/>
    <col min="15634" max="15635" width="7.25" style="617" customWidth="1"/>
    <col min="15636" max="15636" width="9.25" style="617" customWidth="1"/>
    <col min="15637" max="15637" width="8.125" style="617" customWidth="1"/>
    <col min="15638" max="15638" width="9.375" style="617" customWidth="1"/>
    <col min="15639" max="15639" width="8.5" style="617" customWidth="1"/>
    <col min="15640" max="15640" width="7.75" style="617" customWidth="1"/>
    <col min="15641" max="15641" width="3.125" style="617" customWidth="1"/>
    <col min="15642" max="15642" width="9.375" style="617" customWidth="1"/>
    <col min="15643" max="15643" width="9.25" style="617" customWidth="1"/>
    <col min="15644" max="15644" width="9.125" style="617" customWidth="1"/>
    <col min="15645" max="15646" width="7.25" style="617" customWidth="1"/>
    <col min="15647" max="15647" width="3.125" style="617" customWidth="1"/>
    <col min="15648" max="15648" width="8.125" style="617" customWidth="1"/>
    <col min="15649" max="15650" width="7.25" style="617" customWidth="1"/>
    <col min="15651" max="15651" width="7.5" style="617" customWidth="1"/>
    <col min="15652" max="15652" width="8.125" style="617" customWidth="1"/>
    <col min="15653" max="15653" width="7.75" style="617" customWidth="1"/>
    <col min="15654" max="15656" width="7.25" style="617" customWidth="1"/>
    <col min="15657" max="15657" width="9" style="617" customWidth="1"/>
    <col min="15658" max="15658" width="7.25" style="617" bestFit="1" customWidth="1"/>
    <col min="15659" max="15872" width="8.75" style="617"/>
    <col min="15873" max="15873" width="5.75" style="617" customWidth="1"/>
    <col min="15874" max="15874" width="56.375" style="617" customWidth="1"/>
    <col min="15875" max="15877" width="16.25" style="617" customWidth="1"/>
    <col min="15878" max="15878" width="8.75" style="617" customWidth="1"/>
    <col min="15879" max="15879" width="8" style="617" customWidth="1"/>
    <col min="15880" max="15880" width="8.25" style="617" customWidth="1"/>
    <col min="15881" max="15881" width="7.75" style="617" customWidth="1"/>
    <col min="15882" max="15882" width="8.375" style="617" customWidth="1"/>
    <col min="15883" max="15883" width="9.125" style="617" customWidth="1"/>
    <col min="15884" max="15884" width="9.375" style="617" customWidth="1"/>
    <col min="15885" max="15885" width="9.125" style="617" customWidth="1"/>
    <col min="15886" max="15886" width="9.375" style="617" customWidth="1"/>
    <col min="15887" max="15887" width="9" style="617" customWidth="1"/>
    <col min="15888" max="15888" width="8.25" style="617" customWidth="1"/>
    <col min="15889" max="15889" width="6.625" style="617" customWidth="1"/>
    <col min="15890" max="15891" width="7.25" style="617" customWidth="1"/>
    <col min="15892" max="15892" width="9.25" style="617" customWidth="1"/>
    <col min="15893" max="15893" width="8.125" style="617" customWidth="1"/>
    <col min="15894" max="15894" width="9.375" style="617" customWidth="1"/>
    <col min="15895" max="15895" width="8.5" style="617" customWidth="1"/>
    <col min="15896" max="15896" width="7.75" style="617" customWidth="1"/>
    <col min="15897" max="15897" width="3.125" style="617" customWidth="1"/>
    <col min="15898" max="15898" width="9.375" style="617" customWidth="1"/>
    <col min="15899" max="15899" width="9.25" style="617" customWidth="1"/>
    <col min="15900" max="15900" width="9.125" style="617" customWidth="1"/>
    <col min="15901" max="15902" width="7.25" style="617" customWidth="1"/>
    <col min="15903" max="15903" width="3.125" style="617" customWidth="1"/>
    <col min="15904" max="15904" width="8.125" style="617" customWidth="1"/>
    <col min="15905" max="15906" width="7.25" style="617" customWidth="1"/>
    <col min="15907" max="15907" width="7.5" style="617" customWidth="1"/>
    <col min="15908" max="15908" width="8.125" style="617" customWidth="1"/>
    <col min="15909" max="15909" width="7.75" style="617" customWidth="1"/>
    <col min="15910" max="15912" width="7.25" style="617" customWidth="1"/>
    <col min="15913" max="15913" width="9" style="617" customWidth="1"/>
    <col min="15914" max="15914" width="7.25" style="617" bestFit="1" customWidth="1"/>
    <col min="15915" max="16128" width="8.75" style="617"/>
    <col min="16129" max="16129" width="5.75" style="617" customWidth="1"/>
    <col min="16130" max="16130" width="56.375" style="617" customWidth="1"/>
    <col min="16131" max="16133" width="16.25" style="617" customWidth="1"/>
    <col min="16134" max="16134" width="8.75" style="617" customWidth="1"/>
    <col min="16135" max="16135" width="8" style="617" customWidth="1"/>
    <col min="16136" max="16136" width="8.25" style="617" customWidth="1"/>
    <col min="16137" max="16137" width="7.75" style="617" customWidth="1"/>
    <col min="16138" max="16138" width="8.375" style="617" customWidth="1"/>
    <col min="16139" max="16139" width="9.125" style="617" customWidth="1"/>
    <col min="16140" max="16140" width="9.375" style="617" customWidth="1"/>
    <col min="16141" max="16141" width="9.125" style="617" customWidth="1"/>
    <col min="16142" max="16142" width="9.375" style="617" customWidth="1"/>
    <col min="16143" max="16143" width="9" style="617" customWidth="1"/>
    <col min="16144" max="16144" width="8.25" style="617" customWidth="1"/>
    <col min="16145" max="16145" width="6.625" style="617" customWidth="1"/>
    <col min="16146" max="16147" width="7.25" style="617" customWidth="1"/>
    <col min="16148" max="16148" width="9.25" style="617" customWidth="1"/>
    <col min="16149" max="16149" width="8.125" style="617" customWidth="1"/>
    <col min="16150" max="16150" width="9.375" style="617" customWidth="1"/>
    <col min="16151" max="16151" width="8.5" style="617" customWidth="1"/>
    <col min="16152" max="16152" width="7.75" style="617" customWidth="1"/>
    <col min="16153" max="16153" width="3.125" style="617" customWidth="1"/>
    <col min="16154" max="16154" width="9.375" style="617" customWidth="1"/>
    <col min="16155" max="16155" width="9.25" style="617" customWidth="1"/>
    <col min="16156" max="16156" width="9.125" style="617" customWidth="1"/>
    <col min="16157" max="16158" width="7.25" style="617" customWidth="1"/>
    <col min="16159" max="16159" width="3.125" style="617" customWidth="1"/>
    <col min="16160" max="16160" width="8.125" style="617" customWidth="1"/>
    <col min="16161" max="16162" width="7.25" style="617" customWidth="1"/>
    <col min="16163" max="16163" width="7.5" style="617" customWidth="1"/>
    <col min="16164" max="16164" width="8.125" style="617" customWidth="1"/>
    <col min="16165" max="16165" width="7.75" style="617" customWidth="1"/>
    <col min="16166" max="16168" width="7.25" style="617" customWidth="1"/>
    <col min="16169" max="16169" width="9" style="617" customWidth="1"/>
    <col min="16170" max="16170" width="7.25" style="617" bestFit="1" customWidth="1"/>
    <col min="16171" max="16384" width="8.75" style="617"/>
  </cols>
  <sheetData>
    <row r="1" spans="1:236" ht="35.1" customHeight="1" x14ac:dyDescent="0.2">
      <c r="A1" s="857" t="s">
        <v>596</v>
      </c>
      <c r="B1" s="857"/>
      <c r="C1" s="857"/>
      <c r="D1" s="857"/>
      <c r="E1" s="857"/>
    </row>
    <row r="2" spans="1:236" ht="35.1" customHeight="1" x14ac:dyDescent="0.2">
      <c r="A2" s="857"/>
      <c r="B2" s="857"/>
      <c r="C2" s="857"/>
      <c r="D2" s="857"/>
      <c r="E2" s="857"/>
      <c r="G2" s="618"/>
      <c r="H2" s="618"/>
      <c r="I2" s="618"/>
      <c r="J2" s="618"/>
      <c r="K2" s="618"/>
      <c r="L2" s="618"/>
      <c r="M2" s="618"/>
      <c r="N2" s="618"/>
      <c r="O2" s="618"/>
      <c r="P2" s="618"/>
      <c r="Q2" s="618"/>
      <c r="R2" s="618"/>
      <c r="S2" s="618"/>
      <c r="T2" s="618"/>
      <c r="U2" s="618"/>
      <c r="V2" s="618"/>
      <c r="W2" s="618"/>
      <c r="X2" s="619"/>
      <c r="Y2" s="620"/>
      <c r="Z2" s="618"/>
      <c r="AA2" s="618"/>
      <c r="AB2" s="618"/>
      <c r="AC2" s="618"/>
      <c r="AD2" s="619"/>
      <c r="AE2" s="620"/>
      <c r="AF2" s="618"/>
    </row>
    <row r="3" spans="1:236" ht="35.1" customHeight="1" x14ac:dyDescent="0.2">
      <c r="A3" s="858"/>
      <c r="B3" s="858"/>
      <c r="C3" s="858"/>
      <c r="D3" s="858"/>
      <c r="E3" s="858"/>
      <c r="G3" s="618"/>
      <c r="H3" s="618"/>
      <c r="I3" s="618"/>
      <c r="J3" s="618"/>
      <c r="K3" s="618"/>
      <c r="L3" s="618"/>
      <c r="M3" s="618"/>
      <c r="N3" s="618"/>
      <c r="O3" s="618"/>
      <c r="P3" s="618"/>
      <c r="Q3" s="618"/>
      <c r="R3" s="618"/>
      <c r="S3" s="618"/>
      <c r="T3" s="618"/>
      <c r="U3" s="618"/>
      <c r="V3" s="618"/>
      <c r="W3" s="618"/>
      <c r="X3" s="619"/>
      <c r="Y3" s="620"/>
      <c r="Z3" s="618"/>
      <c r="AA3" s="618"/>
      <c r="AB3" s="618"/>
      <c r="AC3" s="618"/>
      <c r="AD3" s="619"/>
      <c r="AE3" s="620"/>
      <c r="AF3" s="618"/>
    </row>
    <row r="4" spans="1:236" ht="35.1" customHeight="1" x14ac:dyDescent="0.2">
      <c r="A4" s="621" t="s">
        <v>379</v>
      </c>
      <c r="B4" s="621" t="s">
        <v>1</v>
      </c>
      <c r="C4" s="622" t="s">
        <v>380</v>
      </c>
      <c r="D4" s="622" t="s">
        <v>381</v>
      </c>
      <c r="E4" s="623" t="s">
        <v>382</v>
      </c>
      <c r="G4" s="618"/>
      <c r="H4" s="618"/>
      <c r="I4" s="618"/>
      <c r="J4" s="618"/>
      <c r="K4" s="618"/>
      <c r="L4" s="618"/>
      <c r="M4" s="618"/>
      <c r="N4" s="618"/>
      <c r="O4" s="618"/>
      <c r="P4" s="618"/>
      <c r="Q4" s="618"/>
      <c r="R4" s="618"/>
      <c r="S4" s="618"/>
      <c r="T4" s="618"/>
      <c r="U4" s="618"/>
      <c r="V4" s="618"/>
      <c r="W4" s="618"/>
      <c r="X4" s="619"/>
      <c r="Y4" s="620"/>
      <c r="Z4" s="618"/>
      <c r="AA4" s="618"/>
      <c r="AB4" s="618"/>
      <c r="AC4" s="618"/>
      <c r="AD4" s="619"/>
      <c r="AE4" s="620"/>
      <c r="AF4" s="618"/>
    </row>
    <row r="5" spans="1:236" ht="35.1" customHeight="1" x14ac:dyDescent="0.2">
      <c r="A5" s="624">
        <v>1</v>
      </c>
      <c r="B5" s="625" t="s">
        <v>517</v>
      </c>
      <c r="C5" s="626"/>
      <c r="D5" s="626"/>
      <c r="E5" s="626"/>
      <c r="G5" s="618"/>
      <c r="H5" s="618"/>
      <c r="I5" s="618"/>
      <c r="J5" s="618"/>
      <c r="K5" s="618"/>
      <c r="L5" s="618"/>
      <c r="M5" s="618"/>
      <c r="N5" s="618"/>
      <c r="O5" s="618"/>
      <c r="P5" s="618"/>
      <c r="Q5" s="618"/>
      <c r="R5" s="618"/>
      <c r="S5" s="618"/>
      <c r="T5" s="618"/>
      <c r="U5" s="618"/>
      <c r="V5" s="618"/>
      <c r="W5" s="618"/>
      <c r="X5" s="619"/>
      <c r="Y5" s="620"/>
      <c r="Z5" s="618"/>
      <c r="AA5" s="618"/>
      <c r="AB5" s="618"/>
      <c r="AC5" s="618"/>
      <c r="AD5" s="619"/>
      <c r="AE5" s="620"/>
      <c r="AF5" s="618"/>
    </row>
    <row r="6" spans="1:236" ht="35.1" customHeight="1" x14ac:dyDescent="0.2">
      <c r="A6" s="627">
        <v>2</v>
      </c>
      <c r="B6" s="625" t="s">
        <v>518</v>
      </c>
      <c r="C6" s="628"/>
      <c r="D6" s="628"/>
      <c r="E6" s="628"/>
      <c r="F6" s="629"/>
      <c r="G6" s="618"/>
      <c r="H6" s="618"/>
      <c r="I6" s="618"/>
      <c r="J6" s="618"/>
      <c r="K6" s="618"/>
      <c r="L6" s="618"/>
      <c r="M6" s="618"/>
      <c r="N6" s="618"/>
      <c r="O6" s="618"/>
      <c r="P6" s="618"/>
      <c r="Q6" s="618"/>
      <c r="R6" s="618"/>
      <c r="S6" s="618"/>
      <c r="T6" s="618"/>
      <c r="U6" s="618"/>
      <c r="V6" s="618"/>
      <c r="W6" s="618"/>
      <c r="X6" s="619"/>
      <c r="Y6" s="620"/>
      <c r="Z6" s="618"/>
      <c r="AA6" s="618"/>
      <c r="AB6" s="618"/>
      <c r="AC6" s="618"/>
      <c r="AD6" s="619"/>
      <c r="AE6" s="620"/>
      <c r="AF6" s="618"/>
      <c r="AG6" s="630"/>
      <c r="AH6" s="630"/>
      <c r="AI6" s="630"/>
      <c r="AJ6" s="631"/>
      <c r="AK6" s="630"/>
      <c r="AL6" s="630"/>
      <c r="AM6" s="630"/>
      <c r="AN6" s="631"/>
      <c r="AO6" s="630"/>
      <c r="AP6" s="630"/>
      <c r="AQ6" s="630"/>
      <c r="AR6" s="631"/>
      <c r="AS6" s="630"/>
      <c r="AT6" s="630"/>
      <c r="AU6" s="630"/>
      <c r="AV6" s="631"/>
      <c r="AW6" s="630"/>
      <c r="AX6" s="630"/>
      <c r="AY6" s="630"/>
      <c r="AZ6" s="631"/>
      <c r="BA6" s="630"/>
      <c r="BB6" s="630"/>
      <c r="BC6" s="630"/>
      <c r="BD6" s="631"/>
      <c r="BE6" s="630"/>
      <c r="BF6" s="630"/>
      <c r="BG6" s="630"/>
      <c r="BH6" s="631"/>
      <c r="BI6" s="630"/>
      <c r="BJ6" s="630"/>
      <c r="BK6" s="630"/>
      <c r="BL6" s="631"/>
      <c r="BM6" s="630"/>
      <c r="BN6" s="630"/>
      <c r="BO6" s="630"/>
      <c r="BP6" s="631"/>
      <c r="BQ6" s="630"/>
      <c r="BR6" s="630"/>
      <c r="BS6" s="630"/>
      <c r="BT6" s="631"/>
      <c r="BU6" s="630"/>
      <c r="BV6" s="630"/>
      <c r="BW6" s="630"/>
      <c r="BX6" s="631"/>
      <c r="BY6" s="630"/>
      <c r="BZ6" s="630"/>
      <c r="CA6" s="630"/>
      <c r="CB6" s="631"/>
      <c r="CC6" s="630"/>
      <c r="CD6" s="630"/>
      <c r="CE6" s="630"/>
      <c r="CF6" s="631"/>
      <c r="CG6" s="630"/>
      <c r="CH6" s="630"/>
      <c r="CI6" s="630"/>
      <c r="CJ6" s="631"/>
      <c r="CK6" s="630"/>
      <c r="CL6" s="630"/>
      <c r="CM6" s="630"/>
      <c r="CN6" s="631"/>
      <c r="CO6" s="630"/>
      <c r="CP6" s="630"/>
      <c r="CQ6" s="630"/>
      <c r="CR6" s="631"/>
      <c r="CS6" s="630"/>
      <c r="CT6" s="630"/>
      <c r="CU6" s="630"/>
      <c r="CV6" s="631"/>
      <c r="CW6" s="630"/>
      <c r="CX6" s="630"/>
      <c r="CY6" s="630"/>
      <c r="CZ6" s="631"/>
      <c r="DA6" s="630"/>
      <c r="DB6" s="630"/>
      <c r="DC6" s="630"/>
      <c r="DD6" s="631"/>
      <c r="DE6" s="630"/>
      <c r="DF6" s="630"/>
      <c r="DG6" s="630"/>
      <c r="DH6" s="631"/>
      <c r="DI6" s="630"/>
      <c r="DJ6" s="630"/>
      <c r="DK6" s="630"/>
      <c r="DL6" s="631"/>
      <c r="DM6" s="630"/>
      <c r="DN6" s="630"/>
      <c r="DO6" s="630"/>
      <c r="DP6" s="631"/>
      <c r="DQ6" s="630"/>
      <c r="DR6" s="630"/>
      <c r="DS6" s="630"/>
      <c r="DT6" s="631"/>
      <c r="DU6" s="630"/>
      <c r="DV6" s="630"/>
      <c r="DW6" s="630"/>
      <c r="DX6" s="631"/>
      <c r="DY6" s="630"/>
      <c r="DZ6" s="630"/>
      <c r="EA6" s="630"/>
      <c r="EB6" s="631"/>
      <c r="EC6" s="630"/>
      <c r="ED6" s="630"/>
      <c r="EE6" s="630"/>
      <c r="EF6" s="631"/>
      <c r="EG6" s="630"/>
      <c r="EH6" s="630"/>
      <c r="EI6" s="630"/>
      <c r="EJ6" s="631"/>
      <c r="EK6" s="630"/>
      <c r="EL6" s="630"/>
      <c r="EM6" s="630"/>
      <c r="EN6" s="631"/>
      <c r="EO6" s="630"/>
      <c r="EP6" s="630"/>
      <c r="EQ6" s="630"/>
      <c r="ER6" s="631" t="s">
        <v>383</v>
      </c>
      <c r="ES6" s="630"/>
      <c r="ET6" s="630"/>
      <c r="EU6" s="630"/>
      <c r="EV6" s="631" t="s">
        <v>383</v>
      </c>
      <c r="EW6" s="630"/>
      <c r="EX6" s="630"/>
      <c r="EY6" s="630"/>
      <c r="EZ6" s="631" t="s">
        <v>383</v>
      </c>
      <c r="FA6" s="630"/>
      <c r="FB6" s="630"/>
      <c r="FC6" s="630"/>
      <c r="FD6" s="631" t="s">
        <v>383</v>
      </c>
      <c r="FE6" s="630"/>
      <c r="FF6" s="630"/>
      <c r="FG6" s="630"/>
      <c r="FH6" s="631" t="s">
        <v>383</v>
      </c>
      <c r="FI6" s="630"/>
      <c r="FJ6" s="630"/>
      <c r="FK6" s="630"/>
      <c r="FL6" s="631" t="s">
        <v>383</v>
      </c>
      <c r="FM6" s="630"/>
      <c r="FN6" s="630"/>
      <c r="FO6" s="630"/>
      <c r="FP6" s="631" t="s">
        <v>383</v>
      </c>
      <c r="FQ6" s="630"/>
      <c r="FR6" s="630"/>
      <c r="FS6" s="630"/>
      <c r="FT6" s="631" t="s">
        <v>383</v>
      </c>
      <c r="FU6" s="630"/>
      <c r="FV6" s="630"/>
      <c r="FW6" s="630"/>
      <c r="FX6" s="631" t="s">
        <v>383</v>
      </c>
      <c r="FY6" s="630"/>
      <c r="FZ6" s="630"/>
      <c r="GA6" s="630"/>
      <c r="GB6" s="631" t="s">
        <v>383</v>
      </c>
      <c r="GC6" s="630"/>
      <c r="GD6" s="630"/>
      <c r="GE6" s="630"/>
      <c r="GF6" s="631" t="s">
        <v>383</v>
      </c>
      <c r="GG6" s="630"/>
      <c r="GH6" s="630"/>
      <c r="GI6" s="630"/>
      <c r="GJ6" s="631" t="s">
        <v>383</v>
      </c>
      <c r="GK6" s="630"/>
      <c r="GL6" s="630"/>
      <c r="GM6" s="630"/>
      <c r="GN6" s="631" t="s">
        <v>383</v>
      </c>
      <c r="GO6" s="630"/>
      <c r="GP6" s="630"/>
      <c r="GQ6" s="630"/>
      <c r="GR6" s="631" t="s">
        <v>383</v>
      </c>
      <c r="GS6" s="630"/>
      <c r="GT6" s="630"/>
      <c r="GU6" s="630"/>
      <c r="GV6" s="631" t="s">
        <v>383</v>
      </c>
      <c r="GW6" s="630"/>
      <c r="GX6" s="630"/>
      <c r="GY6" s="630"/>
      <c r="GZ6" s="631" t="s">
        <v>383</v>
      </c>
      <c r="HA6" s="630"/>
      <c r="HB6" s="630"/>
      <c r="HC6" s="630"/>
      <c r="HD6" s="631" t="s">
        <v>383</v>
      </c>
      <c r="HE6" s="630"/>
      <c r="HF6" s="630"/>
      <c r="HG6" s="630"/>
      <c r="HH6" s="631" t="s">
        <v>383</v>
      </c>
      <c r="HI6" s="630"/>
      <c r="HJ6" s="630"/>
      <c r="HK6" s="630"/>
      <c r="HL6" s="631" t="s">
        <v>383</v>
      </c>
      <c r="HM6" s="630"/>
      <c r="HN6" s="630"/>
      <c r="HO6" s="630"/>
      <c r="HP6" s="631" t="s">
        <v>383</v>
      </c>
      <c r="HQ6" s="630"/>
      <c r="HR6" s="630"/>
      <c r="HS6" s="630"/>
      <c r="HT6" s="631" t="s">
        <v>383</v>
      </c>
      <c r="HU6" s="630"/>
      <c r="HV6" s="630"/>
      <c r="HW6" s="630"/>
      <c r="HX6" s="631" t="s">
        <v>383</v>
      </c>
      <c r="HY6" s="630"/>
      <c r="HZ6" s="630"/>
      <c r="IA6" s="630"/>
      <c r="IB6" s="631" t="s">
        <v>383</v>
      </c>
    </row>
    <row r="7" spans="1:236" ht="35.1" customHeight="1" x14ac:dyDescent="0.2">
      <c r="A7" s="624">
        <v>3</v>
      </c>
      <c r="B7" s="625" t="s">
        <v>519</v>
      </c>
      <c r="C7" s="626"/>
      <c r="D7" s="626"/>
      <c r="E7" s="626"/>
      <c r="G7" s="618"/>
      <c r="H7" s="618"/>
      <c r="I7" s="618"/>
      <c r="J7" s="618"/>
      <c r="K7" s="618"/>
      <c r="L7" s="618"/>
      <c r="M7" s="618"/>
      <c r="N7" s="618"/>
      <c r="O7" s="618"/>
      <c r="P7" s="618"/>
      <c r="Q7" s="618"/>
      <c r="R7" s="618"/>
      <c r="S7" s="618"/>
      <c r="T7" s="618"/>
      <c r="U7" s="618"/>
      <c r="V7" s="618"/>
      <c r="W7" s="618"/>
      <c r="X7" s="619"/>
      <c r="Y7" s="620"/>
      <c r="Z7" s="618"/>
      <c r="AA7" s="618"/>
      <c r="AB7" s="618"/>
      <c r="AC7" s="618"/>
      <c r="AD7" s="619"/>
      <c r="AE7" s="620"/>
      <c r="AF7" s="618"/>
    </row>
    <row r="8" spans="1:236" ht="35.1" customHeight="1" x14ac:dyDescent="0.2">
      <c r="A8" s="624">
        <v>4</v>
      </c>
      <c r="B8" s="625" t="s">
        <v>520</v>
      </c>
      <c r="C8" s="626"/>
      <c r="D8" s="626"/>
      <c r="E8" s="626"/>
      <c r="G8" s="618"/>
      <c r="H8" s="618"/>
      <c r="I8" s="618"/>
      <c r="J8" s="618"/>
      <c r="K8" s="618"/>
      <c r="L8" s="618"/>
      <c r="M8" s="618"/>
      <c r="N8" s="618"/>
      <c r="O8" s="618"/>
      <c r="P8" s="618"/>
      <c r="Q8" s="618"/>
      <c r="R8" s="618"/>
      <c r="S8" s="618"/>
      <c r="T8" s="618"/>
      <c r="U8" s="618"/>
      <c r="V8" s="618"/>
      <c r="W8" s="618"/>
      <c r="X8" s="619"/>
      <c r="Y8" s="620"/>
      <c r="Z8" s="618"/>
      <c r="AA8" s="618"/>
      <c r="AB8" s="618"/>
      <c r="AC8" s="618"/>
      <c r="AD8" s="619"/>
      <c r="AE8" s="620"/>
      <c r="AF8" s="618"/>
    </row>
    <row r="9" spans="1:236" ht="35.1" customHeight="1" x14ac:dyDescent="0.2">
      <c r="A9" s="627">
        <v>5</v>
      </c>
      <c r="B9" s="625" t="s">
        <v>521</v>
      </c>
      <c r="C9" s="626"/>
      <c r="D9" s="626"/>
      <c r="E9" s="626"/>
      <c r="F9" s="632"/>
      <c r="G9" s="618"/>
      <c r="H9" s="618"/>
      <c r="I9" s="618"/>
      <c r="J9" s="618"/>
      <c r="K9" s="618"/>
      <c r="L9" s="618"/>
      <c r="M9" s="618"/>
      <c r="N9" s="618"/>
      <c r="O9" s="618"/>
      <c r="P9" s="619"/>
      <c r="Q9" s="620"/>
      <c r="R9" s="618"/>
      <c r="S9" s="618"/>
      <c r="T9" s="618"/>
      <c r="U9" s="618"/>
      <c r="V9" s="619"/>
      <c r="W9" s="620"/>
      <c r="X9" s="618"/>
    </row>
    <row r="10" spans="1:236" ht="35.1" customHeight="1" x14ac:dyDescent="0.2">
      <c r="A10" s="624">
        <v>6</v>
      </c>
      <c r="B10" s="625" t="s">
        <v>522</v>
      </c>
      <c r="C10" s="626"/>
      <c r="D10" s="626"/>
      <c r="E10" s="626"/>
      <c r="F10" s="631"/>
      <c r="G10" s="618"/>
      <c r="H10" s="618"/>
      <c r="I10" s="618"/>
      <c r="J10" s="618"/>
      <c r="K10" s="618"/>
      <c r="L10" s="618"/>
      <c r="M10" s="618"/>
      <c r="N10" s="618"/>
      <c r="O10" s="618"/>
      <c r="P10" s="618"/>
      <c r="Q10" s="618"/>
      <c r="R10" s="618"/>
      <c r="S10" s="618"/>
      <c r="T10" s="618"/>
      <c r="U10" s="618"/>
      <c r="V10" s="618"/>
      <c r="W10" s="618"/>
      <c r="X10" s="619"/>
      <c r="Y10" s="620"/>
      <c r="Z10" s="618"/>
      <c r="AA10" s="618"/>
      <c r="AB10" s="618"/>
      <c r="AC10" s="618"/>
      <c r="AD10" s="619"/>
      <c r="AE10" s="620"/>
      <c r="AF10" s="618"/>
      <c r="AG10" s="620"/>
      <c r="AH10" s="620"/>
      <c r="AI10" s="619"/>
      <c r="AJ10" s="620"/>
      <c r="AK10" s="620"/>
      <c r="AL10" s="620"/>
      <c r="AM10" s="619"/>
      <c r="AN10" s="620"/>
      <c r="AO10" s="620"/>
      <c r="AP10" s="620"/>
      <c r="AQ10" s="619"/>
      <c r="AR10" s="620"/>
      <c r="AS10" s="620"/>
      <c r="AT10" s="620"/>
      <c r="AU10" s="619"/>
      <c r="AV10" s="620"/>
      <c r="AW10" s="620"/>
      <c r="AX10" s="620"/>
      <c r="AY10" s="619"/>
      <c r="AZ10" s="620"/>
      <c r="BA10" s="620"/>
      <c r="BB10" s="620"/>
      <c r="BC10" s="619"/>
      <c r="BD10" s="620"/>
      <c r="BE10" s="620"/>
      <c r="BF10" s="620"/>
      <c r="BG10" s="619"/>
      <c r="BH10" s="620"/>
      <c r="BI10" s="620"/>
      <c r="BJ10" s="620"/>
      <c r="BK10" s="619"/>
      <c r="BL10" s="620"/>
      <c r="BM10" s="620"/>
      <c r="BN10" s="620"/>
      <c r="BO10" s="619"/>
      <c r="BP10" s="620"/>
      <c r="BQ10" s="620"/>
      <c r="BR10" s="620"/>
      <c r="BS10" s="619"/>
      <c r="BT10" s="620"/>
      <c r="BU10" s="620"/>
      <c r="BV10" s="620"/>
      <c r="BW10" s="619"/>
      <c r="BX10" s="620"/>
      <c r="BY10" s="620"/>
      <c r="BZ10" s="620"/>
      <c r="CA10" s="619"/>
      <c r="CB10" s="620"/>
      <c r="CC10" s="620"/>
      <c r="CD10" s="620"/>
      <c r="CE10" s="619"/>
      <c r="CF10" s="620"/>
      <c r="CG10" s="620"/>
      <c r="CH10" s="620"/>
      <c r="CI10" s="619"/>
      <c r="CJ10" s="620"/>
      <c r="CK10" s="620"/>
      <c r="CL10" s="620"/>
      <c r="CM10" s="619"/>
      <c r="CN10" s="620"/>
      <c r="CO10" s="620"/>
      <c r="CP10" s="620"/>
      <c r="CQ10" s="619"/>
      <c r="CR10" s="620"/>
      <c r="CS10" s="620"/>
      <c r="CT10" s="620"/>
      <c r="CU10" s="619"/>
      <c r="CV10" s="620"/>
      <c r="CW10" s="620"/>
      <c r="CX10" s="620"/>
      <c r="CY10" s="619"/>
      <c r="CZ10" s="620"/>
      <c r="DA10" s="620"/>
      <c r="DB10" s="620"/>
      <c r="DC10" s="619"/>
      <c r="DD10" s="620"/>
      <c r="DE10" s="620"/>
      <c r="DF10" s="620"/>
      <c r="DG10" s="619"/>
      <c r="DH10" s="620"/>
      <c r="DI10" s="620"/>
      <c r="DJ10" s="620"/>
      <c r="DK10" s="619"/>
      <c r="DL10" s="620"/>
      <c r="DM10" s="620"/>
      <c r="DN10" s="620"/>
      <c r="DO10" s="619"/>
      <c r="DP10" s="620"/>
      <c r="DQ10" s="620"/>
      <c r="DR10" s="620"/>
      <c r="DS10" s="619"/>
      <c r="DT10" s="620"/>
      <c r="DU10" s="620"/>
      <c r="DV10" s="620"/>
      <c r="DW10" s="619"/>
      <c r="DX10" s="620"/>
      <c r="DY10" s="620"/>
      <c r="DZ10" s="620"/>
      <c r="EA10" s="619"/>
      <c r="EB10" s="620"/>
      <c r="EC10" s="620"/>
      <c r="ED10" s="620"/>
      <c r="EE10" s="619"/>
      <c r="EF10" s="620"/>
      <c r="EG10" s="620"/>
      <c r="EH10" s="620"/>
      <c r="EI10" s="619"/>
      <c r="EJ10" s="620"/>
      <c r="EK10" s="620"/>
      <c r="EL10" s="620"/>
      <c r="EM10" s="619"/>
      <c r="EN10" s="620"/>
      <c r="EO10" s="620"/>
      <c r="EP10" s="620"/>
      <c r="EQ10" s="619"/>
      <c r="ER10" s="620"/>
      <c r="ES10" s="620"/>
      <c r="ET10" s="620"/>
      <c r="EU10" s="619"/>
      <c r="EV10" s="620"/>
      <c r="EW10" s="620"/>
      <c r="EX10" s="620"/>
      <c r="EY10" s="619"/>
      <c r="EZ10" s="620"/>
      <c r="FA10" s="620"/>
      <c r="FB10" s="620"/>
      <c r="FC10" s="619"/>
      <c r="FD10" s="620"/>
      <c r="FE10" s="620"/>
      <c r="FF10" s="620"/>
      <c r="FG10" s="619"/>
      <c r="FH10" s="620"/>
      <c r="FI10" s="620"/>
      <c r="FJ10" s="620"/>
      <c r="FK10" s="619"/>
      <c r="FL10" s="620"/>
      <c r="FM10" s="620"/>
      <c r="FN10" s="620"/>
      <c r="FO10" s="619"/>
      <c r="FP10" s="620"/>
      <c r="FQ10" s="620"/>
      <c r="FR10" s="620"/>
      <c r="FS10" s="619"/>
      <c r="FT10" s="620"/>
      <c r="FU10" s="620"/>
      <c r="FV10" s="620"/>
      <c r="FW10" s="619"/>
      <c r="FX10" s="620"/>
      <c r="FY10" s="620"/>
      <c r="FZ10" s="620"/>
      <c r="GA10" s="619"/>
      <c r="GB10" s="620"/>
      <c r="GC10" s="620"/>
      <c r="GD10" s="620"/>
      <c r="GE10" s="619"/>
      <c r="GF10" s="620"/>
      <c r="GG10" s="620"/>
      <c r="GH10" s="620"/>
      <c r="GI10" s="619"/>
      <c r="GJ10" s="620"/>
      <c r="GK10" s="620"/>
      <c r="GL10" s="620"/>
      <c r="GM10" s="619"/>
      <c r="GN10" s="620"/>
      <c r="GO10" s="620"/>
      <c r="GP10" s="620"/>
      <c r="GQ10" s="619"/>
      <c r="GR10" s="620"/>
      <c r="GS10" s="620"/>
      <c r="GT10" s="620"/>
      <c r="GU10" s="619"/>
      <c r="GV10" s="620"/>
      <c r="GW10" s="620"/>
      <c r="GX10" s="620"/>
      <c r="GY10" s="619"/>
      <c r="GZ10" s="620"/>
      <c r="HA10" s="620"/>
      <c r="HB10" s="620"/>
      <c r="HC10" s="619"/>
      <c r="HD10" s="620"/>
      <c r="HE10" s="620"/>
      <c r="HF10" s="620"/>
      <c r="HG10" s="619"/>
      <c r="HH10" s="620"/>
      <c r="HI10" s="620"/>
    </row>
    <row r="11" spans="1:236" ht="33.75" customHeight="1" x14ac:dyDescent="0.2">
      <c r="A11" s="624">
        <v>7</v>
      </c>
      <c r="B11" s="625" t="s">
        <v>523</v>
      </c>
      <c r="C11" s="628"/>
      <c r="D11" s="628"/>
      <c r="E11" s="628"/>
    </row>
    <row r="12" spans="1:236" ht="33.75" customHeight="1" x14ac:dyDescent="0.2">
      <c r="A12" s="627">
        <v>8</v>
      </c>
      <c r="B12" s="633" t="s">
        <v>524</v>
      </c>
      <c r="C12" s="634"/>
      <c r="D12" s="634"/>
      <c r="E12" s="634"/>
    </row>
    <row r="13" spans="1:236" ht="33.75" customHeight="1" x14ac:dyDescent="0.2">
      <c r="A13" s="624">
        <v>9</v>
      </c>
      <c r="B13" s="635" t="s">
        <v>525</v>
      </c>
      <c r="C13" s="626"/>
      <c r="D13" s="626"/>
      <c r="E13" s="626"/>
    </row>
    <row r="14" spans="1:236" ht="35.1" customHeight="1" x14ac:dyDescent="0.2">
      <c r="A14" s="624">
        <v>10</v>
      </c>
      <c r="B14" s="633" t="s">
        <v>526</v>
      </c>
      <c r="C14" s="636"/>
      <c r="D14" s="636"/>
      <c r="E14" s="636"/>
    </row>
    <row r="15" spans="1:236" ht="35.1" customHeight="1" x14ac:dyDescent="0.2">
      <c r="A15" s="627">
        <v>11</v>
      </c>
      <c r="B15" s="633" t="s">
        <v>527</v>
      </c>
      <c r="C15" s="636"/>
      <c r="D15" s="636"/>
      <c r="E15" s="636"/>
    </row>
    <row r="16" spans="1:236" ht="35.1" customHeight="1" x14ac:dyDescent="0.2">
      <c r="A16" s="624">
        <v>12</v>
      </c>
      <c r="B16" s="633" t="s">
        <v>528</v>
      </c>
      <c r="C16" s="636"/>
      <c r="D16" s="636"/>
      <c r="E16" s="636"/>
    </row>
    <row r="17" spans="1:8" ht="35.1" customHeight="1" x14ac:dyDescent="0.2">
      <c r="A17" s="637"/>
      <c r="B17" s="638" t="s">
        <v>384</v>
      </c>
      <c r="C17" s="639">
        <f>SUM(C5:C16)</f>
        <v>0</v>
      </c>
      <c r="D17" s="639">
        <f t="shared" ref="D17:E17" si="0">SUM(D5:D16)</f>
        <v>0</v>
      </c>
      <c r="E17" s="639">
        <f t="shared" si="0"/>
        <v>0</v>
      </c>
    </row>
    <row r="18" spans="1:8" s="641" customFormat="1" ht="345.75" customHeight="1" x14ac:dyDescent="0.2">
      <c r="A18" s="637"/>
      <c r="B18" s="638" t="s">
        <v>385</v>
      </c>
      <c r="C18" s="639"/>
      <c r="D18" s="639"/>
      <c r="E18" s="639"/>
      <c r="F18" s="640"/>
      <c r="H18" s="642"/>
    </row>
    <row r="19" spans="1:8" ht="21" customHeight="1" x14ac:dyDescent="0.2">
      <c r="A19" s="637"/>
      <c r="B19" s="638" t="s">
        <v>386</v>
      </c>
      <c r="C19" s="639"/>
      <c r="D19" s="639"/>
      <c r="E19" s="639"/>
    </row>
    <row r="20" spans="1:8" x14ac:dyDescent="0.2">
      <c r="A20" s="637"/>
      <c r="B20" s="638" t="s">
        <v>387</v>
      </c>
      <c r="C20" s="639"/>
      <c r="D20" s="639"/>
      <c r="E20" s="639"/>
    </row>
    <row r="21" spans="1:8" x14ac:dyDescent="0.2">
      <c r="A21" s="856" t="s">
        <v>529</v>
      </c>
      <c r="B21" s="856"/>
      <c r="C21" s="856"/>
      <c r="D21" s="856"/>
      <c r="E21" s="856"/>
    </row>
    <row r="108" spans="2:2" ht="30" x14ac:dyDescent="0.2">
      <c r="B108" s="644" t="s">
        <v>388</v>
      </c>
    </row>
    <row r="136" spans="2:2" ht="30" x14ac:dyDescent="0.2">
      <c r="B136" s="645" t="s">
        <v>530</v>
      </c>
    </row>
    <row r="137" spans="2:2" ht="30" x14ac:dyDescent="0.2">
      <c r="B137" s="644" t="s">
        <v>389</v>
      </c>
    </row>
    <row r="145" spans="2:2" ht="30" x14ac:dyDescent="0.2">
      <c r="B145" s="645" t="s">
        <v>531</v>
      </c>
    </row>
    <row r="146" spans="2:2" ht="72.75" customHeight="1" x14ac:dyDescent="0.2">
      <c r="B146" s="644" t="s">
        <v>390</v>
      </c>
    </row>
    <row r="149" spans="2:2" x14ac:dyDescent="0.2">
      <c r="B149" s="646" t="s">
        <v>532</v>
      </c>
    </row>
    <row r="159" spans="2:2" ht="30" x14ac:dyDescent="0.2">
      <c r="B159" s="645" t="s">
        <v>533</v>
      </c>
    </row>
    <row r="160" spans="2:2" ht="30" x14ac:dyDescent="0.2">
      <c r="B160" s="644" t="s">
        <v>391</v>
      </c>
    </row>
    <row r="171" spans="2:2" ht="30" x14ac:dyDescent="0.2">
      <c r="B171" s="645" t="s">
        <v>534</v>
      </c>
    </row>
    <row r="172" spans="2:2" ht="30" x14ac:dyDescent="0.2">
      <c r="B172" s="644" t="s">
        <v>392</v>
      </c>
    </row>
    <row r="175" spans="2:2" x14ac:dyDescent="0.2">
      <c r="B175" s="647" t="s">
        <v>535</v>
      </c>
    </row>
    <row r="181" spans="1:4" ht="30" x14ac:dyDescent="0.2">
      <c r="B181" s="645" t="s">
        <v>536</v>
      </c>
    </row>
    <row r="182" spans="1:4" ht="30" x14ac:dyDescent="0.2">
      <c r="B182" s="644" t="s">
        <v>393</v>
      </c>
    </row>
    <row r="184" spans="1:4" ht="44.25" customHeight="1" x14ac:dyDescent="0.2"/>
    <row r="185" spans="1:4" ht="44.25" customHeight="1" x14ac:dyDescent="0.25">
      <c r="A185" s="648"/>
      <c r="B185" s="649"/>
      <c r="C185" s="643">
        <v>1</v>
      </c>
      <c r="D185" s="643" t="s">
        <v>271</v>
      </c>
    </row>
    <row r="186" spans="1:4" ht="63" customHeight="1" x14ac:dyDescent="0.25">
      <c r="A186" s="648"/>
      <c r="B186" s="649"/>
      <c r="C186" s="643">
        <v>10</v>
      </c>
      <c r="D186" s="643" t="s">
        <v>271</v>
      </c>
    </row>
    <row r="187" spans="1:4" ht="63" customHeight="1" x14ac:dyDescent="0.25">
      <c r="A187" s="648"/>
      <c r="B187" s="649"/>
      <c r="C187" s="643">
        <v>10</v>
      </c>
      <c r="D187" s="643" t="s">
        <v>271</v>
      </c>
    </row>
    <row r="188" spans="1:4" ht="118.5" customHeight="1" x14ac:dyDescent="0.25">
      <c r="A188" s="648"/>
      <c r="B188" s="649"/>
      <c r="C188" s="643">
        <v>10</v>
      </c>
      <c r="D188" s="643" t="s">
        <v>271</v>
      </c>
    </row>
    <row r="189" spans="1:4" x14ac:dyDescent="0.25">
      <c r="A189" s="648"/>
      <c r="B189" s="649"/>
      <c r="C189" s="643">
        <v>20</v>
      </c>
      <c r="D189" s="643" t="s">
        <v>271</v>
      </c>
    </row>
    <row r="190" spans="1:4" x14ac:dyDescent="0.25">
      <c r="A190" s="648">
        <v>6</v>
      </c>
      <c r="B190" s="649"/>
      <c r="C190" s="643">
        <v>8</v>
      </c>
      <c r="D190" s="643" t="s">
        <v>271</v>
      </c>
    </row>
    <row r="191" spans="1:4" x14ac:dyDescent="0.25">
      <c r="A191" s="648">
        <v>7</v>
      </c>
      <c r="B191" s="649"/>
      <c r="C191" s="643">
        <v>1</v>
      </c>
      <c r="D191" s="643" t="s">
        <v>198</v>
      </c>
    </row>
    <row r="192" spans="1:4" x14ac:dyDescent="0.2">
      <c r="A192" s="640">
        <v>8</v>
      </c>
    </row>
    <row r="195" spans="2:2" ht="30" x14ac:dyDescent="0.2">
      <c r="B195" s="645" t="s">
        <v>537</v>
      </c>
    </row>
    <row r="196" spans="2:2" ht="30" x14ac:dyDescent="0.2">
      <c r="B196" s="644" t="s">
        <v>394</v>
      </c>
    </row>
    <row r="200" spans="2:2" ht="30" x14ac:dyDescent="0.2">
      <c r="B200" s="645" t="s">
        <v>538</v>
      </c>
    </row>
    <row r="201" spans="2:2" ht="30" x14ac:dyDescent="0.2">
      <c r="B201" s="644" t="s">
        <v>395</v>
      </c>
    </row>
    <row r="205" spans="2:2" ht="30" x14ac:dyDescent="0.2">
      <c r="B205" s="645" t="s">
        <v>539</v>
      </c>
    </row>
  </sheetData>
  <mergeCells count="2">
    <mergeCell ref="A21:E21"/>
    <mergeCell ref="A1:E3"/>
  </mergeCells>
  <printOptions horizontalCentered="1"/>
  <pageMargins left="0.43307086614173201" right="0.23622047244094499" top="1.2204724409448799" bottom="0.39370078740157499" header="0.511811023622047" footer="0.196850393700787"/>
  <pageSetup scale="65" orientation="portrait" r:id="rId1"/>
  <headerFooter>
    <oddHeader xml:space="preserve">&amp;L&amp;"Century Gothic,Bold"&amp;11BILL OF QUANTITIES
ELECTRICAL &amp;&amp; ALLIED WORKS&amp;C&amp;"Century Gothic,Bold"&amp;11&amp;UEY OFFICE
NAVEENA TOWER, LAHORE
SUMMARY OF AMOUNT&amp;R&amp;"Century Gothic,Bold"&amp;11 06th Floor </oddHeader>
    <oddFooter>&amp;L&amp;"Century Gothic,Bold Italic"ElekEn Associates&amp;C&amp;"Century Gothic,Regular"&amp;11Page &amp;P of &amp;N&amp;RSeptember , 2023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AA4C70-BBBD-432D-8C9B-75161CA6900A}">
  <ds:schemaRefs>
    <ds:schemaRef ds:uri="http://schemas.microsoft.com/sharepoint/v3/contenttype/forms"/>
  </ds:schemaRefs>
</ds:datastoreItem>
</file>

<file path=customXml/itemProps2.xml><?xml version="1.0" encoding="utf-8"?>
<ds:datastoreItem xmlns:ds="http://schemas.openxmlformats.org/officeDocument/2006/customXml" ds:itemID="{D1E4B313-941A-4E73-A46C-6C599E7EA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17</vt:i4>
      </vt:variant>
    </vt:vector>
  </HeadingPairs>
  <TitlesOfParts>
    <vt:vector size="27" baseType="lpstr">
      <vt:lpstr>TITLE</vt:lpstr>
      <vt:lpstr>Grand Summary</vt:lpstr>
      <vt:lpstr>Summary Civil ID</vt:lpstr>
      <vt:lpstr>A-CIVIL</vt:lpstr>
      <vt:lpstr>B - Furniture</vt:lpstr>
      <vt:lpstr>HVAC</vt:lpstr>
      <vt:lpstr>PLUMBING</vt:lpstr>
      <vt:lpstr>FIRE</vt:lpstr>
      <vt:lpstr>Elect Summary</vt:lpstr>
      <vt:lpstr>Elect BOQ</vt:lpstr>
      <vt:lpstr>'A-CIVIL'!Print_Area</vt:lpstr>
      <vt:lpstr>'B - Furniture'!Print_Area</vt:lpstr>
      <vt:lpstr>'Elect BOQ'!Print_Area</vt:lpstr>
      <vt:lpstr>'Elect Summary'!Print_Area</vt:lpstr>
      <vt:lpstr>FIRE!Print_Area</vt:lpstr>
      <vt:lpstr>'Grand Summary'!Print_Area</vt:lpstr>
      <vt:lpstr>HVAC!Print_Area</vt:lpstr>
      <vt:lpstr>PLUMBING!Print_Area</vt:lpstr>
      <vt:lpstr>'Summary Civil ID'!Print_Area</vt:lpstr>
      <vt:lpstr>TITLE!Print_Area</vt:lpstr>
      <vt:lpstr>'A-CIVIL'!Print_Titles</vt:lpstr>
      <vt:lpstr>'B - Furniture'!Print_Titles</vt:lpstr>
      <vt:lpstr>'Elect BOQ'!Print_Titles</vt:lpstr>
      <vt:lpstr>'Elect Summary'!Print_Titles</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Asaad Mahmood</cp:lastModifiedBy>
  <cp:lastPrinted>2023-09-21T11:26:49Z</cp:lastPrinted>
  <dcterms:created xsi:type="dcterms:W3CDTF">2001-08-24T09:20:00Z</dcterms:created>
  <dcterms:modified xsi:type="dcterms:W3CDTF">2023-09-28T19:57:50Z</dcterms:modified>
</cp:coreProperties>
</file>