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 Jamil Savills Docs\EY Lahore\MEP Tender package\Electrical reviewed by Savills\23-9-2023\AV scope\"/>
    </mc:Choice>
  </mc:AlternateContent>
  <xr:revisionPtr revIDLastSave="0" documentId="13_ncr:1_{BDEC0ADC-E2AC-4133-9ADE-9EF348FA4148}" xr6:coauthVersionLast="47" xr6:coauthVersionMax="47" xr10:uidLastSave="{00000000-0000-0000-0000-000000000000}"/>
  <bookViews>
    <workbookView xWindow="22932" yWindow="-108" windowWidth="23256" windowHeight="12576" tabRatio="925" xr2:uid="{F3E3B406-0F4A-4391-8664-5B9457295569}"/>
  </bookViews>
  <sheets>
    <sheet name="COST SUMMARY" sheetId="3" r:id="rId1"/>
    <sheet name="Small S1a" sheetId="25" r:id="rId2"/>
    <sheet name="Custom Div" sheetId="89" r:id="rId3"/>
    <sheet name="JIT" sheetId="86" r:id="rId4"/>
    <sheet name="VCI" sheetId="27" r:id="rId5"/>
    <sheet name="Condeco" sheetId="61" r:id="rId6"/>
    <sheet name="Large Sreen" sheetId="42" state="hidden" r:id="rId7"/>
  </sheets>
  <definedNames>
    <definedName name="_xlnm._FilterDatabase" localSheetId="2" hidden="1">'Custom Div'!$B$1:$B$48</definedName>
    <definedName name="_xlnm._FilterDatabase" localSheetId="1" hidden="1">'Small S1a'!$B$1:$B$35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5" i="3"/>
  <c r="G13" i="3"/>
  <c r="G7" i="3"/>
  <c r="G8" i="3"/>
  <c r="G9" i="3"/>
  <c r="G10" i="3"/>
  <c r="G11" i="3"/>
  <c r="G6" i="3"/>
  <c r="F7" i="3"/>
  <c r="F8" i="3"/>
  <c r="F9" i="3"/>
  <c r="F10" i="3"/>
  <c r="F11" i="3"/>
  <c r="F6" i="3"/>
  <c r="E11" i="3"/>
  <c r="E9" i="3"/>
  <c r="E8" i="3"/>
  <c r="E7" i="3"/>
  <c r="E6" i="3"/>
  <c r="D7" i="3"/>
  <c r="D8" i="3"/>
  <c r="D9" i="3"/>
  <c r="D10" i="3"/>
  <c r="D11" i="3"/>
  <c r="D6" i="3"/>
  <c r="C11" i="3"/>
  <c r="C9" i="3"/>
  <c r="C8" i="3"/>
  <c r="C7" i="3"/>
  <c r="C6" i="3"/>
  <c r="H35" i="25"/>
  <c r="H21" i="25"/>
  <c r="H48" i="89"/>
  <c r="H34" i="89"/>
  <c r="H14" i="86"/>
  <c r="H28" i="86"/>
  <c r="H28" i="27"/>
  <c r="H14" i="27"/>
  <c r="H27" i="61"/>
  <c r="H13" i="61"/>
  <c r="H13" i="27"/>
  <c r="H25" i="89" l="1"/>
  <c r="H30" i="89"/>
  <c r="H16" i="89"/>
  <c r="H15" i="89"/>
  <c r="H28" i="89" l="1"/>
  <c r="H27" i="89"/>
  <c r="H26" i="89"/>
  <c r="H24" i="89"/>
  <c r="H23" i="89"/>
  <c r="H22" i="89"/>
  <c r="H21" i="89"/>
  <c r="H20" i="89"/>
  <c r="H19" i="89"/>
  <c r="H18" i="89"/>
  <c r="H17" i="89"/>
  <c r="H14" i="89"/>
  <c r="H13" i="89"/>
  <c r="H12" i="89"/>
  <c r="H11" i="89"/>
  <c r="H7" i="3"/>
  <c r="A7" i="3"/>
  <c r="H47" i="89"/>
  <c r="H46" i="89"/>
  <c r="H45" i="89"/>
  <c r="H44" i="89"/>
  <c r="H43" i="89"/>
  <c r="H42" i="89"/>
  <c r="H41" i="89"/>
  <c r="H40" i="89"/>
  <c r="H33" i="89"/>
  <c r="H32" i="89"/>
  <c r="H31" i="89"/>
  <c r="H29" i="89"/>
  <c r="A1" i="89"/>
  <c r="A1" i="86" l="1"/>
  <c r="H8" i="3"/>
  <c r="A8" i="3"/>
  <c r="H27" i="86"/>
  <c r="H26" i="86"/>
  <c r="H25" i="86"/>
  <c r="H24" i="86"/>
  <c r="H23" i="86"/>
  <c r="H22" i="86"/>
  <c r="H21" i="86"/>
  <c r="H20" i="86"/>
  <c r="H13" i="86"/>
  <c r="H12" i="86"/>
  <c r="A1" i="61" l="1"/>
  <c r="H11" i="3"/>
  <c r="A11" i="3"/>
  <c r="H26" i="61"/>
  <c r="H25" i="61"/>
  <c r="H24" i="61"/>
  <c r="H23" i="61"/>
  <c r="H22" i="61"/>
  <c r="H21" i="61"/>
  <c r="H20" i="61"/>
  <c r="H19" i="61"/>
  <c r="H12" i="61"/>
  <c r="G12" i="42" l="1"/>
  <c r="G11" i="42"/>
  <c r="H9" i="3" l="1"/>
  <c r="A9" i="3"/>
  <c r="H12" i="27"/>
  <c r="H14" i="25" l="1"/>
  <c r="H10" i="3" l="1"/>
  <c r="A10" i="3"/>
  <c r="G29" i="42"/>
  <c r="G28" i="42"/>
  <c r="G27" i="42"/>
  <c r="G26" i="42"/>
  <c r="G25" i="42"/>
  <c r="G24" i="42"/>
  <c r="G23" i="42"/>
  <c r="G22" i="42"/>
  <c r="G13" i="42"/>
  <c r="A1" i="42"/>
  <c r="G30" i="42" l="1"/>
  <c r="G14" i="42"/>
  <c r="G17" i="42" s="1"/>
  <c r="G31" i="42" s="1"/>
  <c r="G34" i="42" l="1"/>
  <c r="A1" i="27" l="1"/>
  <c r="H22" i="27"/>
  <c r="H23" i="27"/>
  <c r="H24" i="27"/>
  <c r="H25" i="27"/>
  <c r="H26" i="27"/>
  <c r="H27" i="27"/>
  <c r="H21" i="27"/>
  <c r="H20" i="27"/>
  <c r="H6" i="3"/>
  <c r="A6" i="3"/>
  <c r="H11" i="27" l="1"/>
  <c r="H34" i="25" l="1"/>
  <c r="H33" i="25"/>
  <c r="H32" i="25"/>
  <c r="H31" i="25"/>
  <c r="H30" i="25"/>
  <c r="H29" i="25"/>
  <c r="H28" i="25"/>
  <c r="H27" i="25"/>
  <c r="H20" i="25"/>
  <c r="H19" i="25"/>
  <c r="H18" i="25"/>
  <c r="H17" i="25"/>
  <c r="H16" i="25"/>
  <c r="H15" i="25"/>
  <c r="H13" i="25"/>
  <c r="H12" i="25"/>
  <c r="H11" i="25"/>
  <c r="A1" i="25"/>
</calcChain>
</file>

<file path=xl/sharedStrings.xml><?xml version="1.0" encoding="utf-8"?>
<sst xmlns="http://schemas.openxmlformats.org/spreadsheetml/2006/main" count="314" uniqueCount="121">
  <si>
    <t>Manufacturer</t>
  </si>
  <si>
    <t>Model Number</t>
  </si>
  <si>
    <t>Description</t>
  </si>
  <si>
    <t>QTY</t>
  </si>
  <si>
    <t>Total Cost</t>
  </si>
  <si>
    <t>Equipment List</t>
  </si>
  <si>
    <t>Unit Price</t>
  </si>
  <si>
    <t>Samsung</t>
  </si>
  <si>
    <t>Extron</t>
  </si>
  <si>
    <t>Subtotal</t>
  </si>
  <si>
    <t>Ref #</t>
  </si>
  <si>
    <t>Freight and Expenses:</t>
  </si>
  <si>
    <t>Subtotal:</t>
  </si>
  <si>
    <t>Equipment Total:</t>
  </si>
  <si>
    <t>Misc. Materials:</t>
  </si>
  <si>
    <t>System Total:</t>
  </si>
  <si>
    <t>Labor and Services Cost:</t>
  </si>
  <si>
    <t>PRICING SUMMARY*</t>
  </si>
  <si>
    <t>Room Type</t>
  </si>
  <si>
    <t>Qty. of Room Types</t>
  </si>
  <si>
    <t>*All pricing excludes applicable sales taxes.</t>
  </si>
  <si>
    <t xml:space="preserve">AV Integrator:  </t>
  </si>
  <si>
    <t xml:space="preserve">DESIGN TYPE:  </t>
  </si>
  <si>
    <t>See coordination plan for details.</t>
  </si>
  <si>
    <t>Peerless</t>
  </si>
  <si>
    <t>Room Numbers</t>
  </si>
  <si>
    <t xml:space="preserve">Project Management </t>
  </si>
  <si>
    <t>Design Engineering</t>
  </si>
  <si>
    <t>CAD / Drawing</t>
  </si>
  <si>
    <t>Project Coordination / Logistics</t>
  </si>
  <si>
    <t>Documentation</t>
  </si>
  <si>
    <t>Decommissioning</t>
  </si>
  <si>
    <t>Installation</t>
  </si>
  <si>
    <t>On-site test &amp; Commissioning</t>
  </si>
  <si>
    <t>HDMI Ultra/6 Cable (1.8m 4K/60)</t>
  </si>
  <si>
    <t>26-663.06</t>
  </si>
  <si>
    <t>Labour and Services</t>
  </si>
  <si>
    <t>Articulated Display Mount</t>
  </si>
  <si>
    <t>SA761PU</t>
  </si>
  <si>
    <t>Jabra</t>
  </si>
  <si>
    <t>Panacast 50</t>
  </si>
  <si>
    <t>Labor and Services</t>
  </si>
  <si>
    <t>VCI Display</t>
  </si>
  <si>
    <t>QM55R</t>
  </si>
  <si>
    <t>55" Display</t>
  </si>
  <si>
    <t>OFE</t>
  </si>
  <si>
    <t>Digital Signage Player</t>
  </si>
  <si>
    <t>Tilt Wall Mount</t>
  </si>
  <si>
    <t>Video Sound Bar c/w Monitor Mount</t>
  </si>
  <si>
    <t>60-1592-02</t>
  </si>
  <si>
    <t>Cable Cubby 100 UK AC</t>
  </si>
  <si>
    <t>Condeco</t>
  </si>
  <si>
    <t>ROOM04</t>
  </si>
  <si>
    <t>Room Booking Panel</t>
  </si>
  <si>
    <t>ST650P</t>
  </si>
  <si>
    <t>TBA</t>
  </si>
  <si>
    <t>Grand Total</t>
  </si>
  <si>
    <t>CONDECOS</t>
  </si>
  <si>
    <t>Room Numbers: Various Meeting Rooms</t>
  </si>
  <si>
    <t>QM75R</t>
  </si>
  <si>
    <t>Lenovo</t>
  </si>
  <si>
    <t>Docking hub (USB-C)</t>
  </si>
  <si>
    <t>26-715-06</t>
  </si>
  <si>
    <t>USB-C to USB-C, 6' (1.8 m)</t>
  </si>
  <si>
    <t>50" Display</t>
  </si>
  <si>
    <t>75" Display</t>
  </si>
  <si>
    <t>Room Numbers: Plan 18 - TBA</t>
  </si>
  <si>
    <t>LARGE SCREEN</t>
  </si>
  <si>
    <t>Room Numbers: TBA</t>
  </si>
  <si>
    <t>Room Number: TBA</t>
  </si>
  <si>
    <t>SPEAK 710</t>
  </si>
  <si>
    <t xml:space="preserve">Table top Speaker Puck </t>
  </si>
  <si>
    <t>SPEAK 710 SECURE</t>
  </si>
  <si>
    <t>Secure table mount</t>
  </si>
  <si>
    <t>JIT</t>
  </si>
  <si>
    <t>SMALL ROOM S1a - 50" Display</t>
  </si>
  <si>
    <t xml:space="preserve">QM50R </t>
  </si>
  <si>
    <t xml:space="preserve">QM55R </t>
  </si>
  <si>
    <t>Project Name: EY Pakistan - Lahore</t>
  </si>
  <si>
    <t xml:space="preserve">VCI DISPLAY </t>
  </si>
  <si>
    <t>SMALL CUSTOM DIVISIBLE ROOM</t>
  </si>
  <si>
    <t>QM65B</t>
  </si>
  <si>
    <t>65" Display</t>
  </si>
  <si>
    <t>Yealink</t>
  </si>
  <si>
    <t>UVC86</t>
  </si>
  <si>
    <t>USB 4k Camera</t>
  </si>
  <si>
    <t>Docking Hub</t>
  </si>
  <si>
    <t>Biamp</t>
  </si>
  <si>
    <t>TesiraForte-X400</t>
  </si>
  <si>
    <t>DSP Processor</t>
  </si>
  <si>
    <t>Parle TCM-XA Ceiling</t>
  </si>
  <si>
    <t>Ceiling Microphone with amplifier</t>
  </si>
  <si>
    <t>Parle TCM-XEX Ceiling</t>
  </si>
  <si>
    <t>Expansion Ceiling Microphone</t>
  </si>
  <si>
    <t>Desono C-IC6</t>
  </si>
  <si>
    <t>6" Ceiling Speaker</t>
  </si>
  <si>
    <t>BPAK</t>
  </si>
  <si>
    <t>Backpack Adapter Kit</t>
  </si>
  <si>
    <t>C5E-10-P</t>
  </si>
  <si>
    <t>Plenum Rated 10' Cable</t>
  </si>
  <si>
    <t>C5E-25-P</t>
  </si>
  <si>
    <t>Plenum Rated 25' Cable</t>
  </si>
  <si>
    <t>Closed Contact Partion Switch</t>
  </si>
  <si>
    <t>Cable Cubby 1202 C/w Local PSU Module</t>
  </si>
  <si>
    <t>USB to USB (1.8 m)</t>
  </si>
  <si>
    <t>Crestron</t>
  </si>
  <si>
    <t>HD-RX-101-C-E</t>
  </si>
  <si>
    <t>HDMI over Catx Receiver</t>
  </si>
  <si>
    <t>HD-TX-101-C-E</t>
  </si>
  <si>
    <t>HDMI over Catx Transmitter</t>
  </si>
  <si>
    <t>SR560G</t>
  </si>
  <si>
    <t>Trolley mount for Samsung 55" Display</t>
  </si>
  <si>
    <t>HDMI 1:2 Distribution Amplifier</t>
  </si>
  <si>
    <t>60-1607-01</t>
  </si>
  <si>
    <t>Lead Time</t>
  </si>
  <si>
    <t>Supply Cost</t>
  </si>
  <si>
    <t>Supply Cost per unit</t>
  </si>
  <si>
    <t>Total Supply Cost</t>
  </si>
  <si>
    <t>Labor and Services cost per unit</t>
  </si>
  <si>
    <t>Total labor and services cost</t>
  </si>
  <si>
    <t>Total Labor and services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</si>
</sst>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&quot;PKR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6DBA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8" xfId="0" applyFont="1" applyBorder="1"/>
    <xf numFmtId="0" fontId="0" fillId="0" borderId="7" xfId="0" applyBorder="1"/>
    <xf numFmtId="49" fontId="0" fillId="0" borderId="7" xfId="0" applyNumberFormat="1" applyBorder="1"/>
    <xf numFmtId="49" fontId="0" fillId="2" borderId="7" xfId="0" applyNumberFormat="1" applyFill="1" applyBorder="1"/>
    <xf numFmtId="0" fontId="0" fillId="2" borderId="7" xfId="0" applyFill="1" applyBorder="1"/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6" fillId="0" borderId="0" xfId="0" applyFont="1"/>
    <xf numFmtId="0" fontId="7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0" fontId="1" fillId="4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left" vertical="center" wrapText="1"/>
    </xf>
    <xf numFmtId="0" fontId="8" fillId="6" borderId="7" xfId="0" applyFont="1" applyFill="1" applyBorder="1"/>
    <xf numFmtId="0" fontId="8" fillId="6" borderId="15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right"/>
    </xf>
    <xf numFmtId="4" fontId="8" fillId="6" borderId="13" xfId="0" applyNumberFormat="1" applyFont="1" applyFill="1" applyBorder="1" applyAlignment="1">
      <alignment horizontal="left"/>
    </xf>
    <xf numFmtId="0" fontId="0" fillId="0" borderId="7" xfId="0" applyBorder="1" applyAlignment="1">
      <alignment vertical="center"/>
    </xf>
    <xf numFmtId="165" fontId="0" fillId="0" borderId="7" xfId="0" applyNumberForma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0" fontId="8" fillId="6" borderId="16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0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600"/>
      <color rgb="FF3A6C8F"/>
      <color rgb="FFFFFACC"/>
      <color rgb="FF7F7300"/>
      <color rgb="FF002060"/>
      <color rgb="FF9B5500"/>
      <color rgb="FFDEA9FF"/>
      <color rgb="FF003300"/>
      <color rgb="FFC00000"/>
      <color rgb="FFD65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80D6D-ED7F-4599-97F6-B5C5197A28A5}">
  <sheetPr>
    <tabColor theme="0" tint="-0.14999847407452621"/>
    <pageSetUpPr fitToPage="1"/>
  </sheetPr>
  <dimension ref="A1:H29"/>
  <sheetViews>
    <sheetView tabSelected="1" zoomScale="80" zoomScaleNormal="80" workbookViewId="0">
      <selection activeCell="A3" sqref="A3"/>
    </sheetView>
  </sheetViews>
  <sheetFormatPr defaultRowHeight="14.4" x14ac:dyDescent="0.3"/>
  <cols>
    <col min="1" max="1" width="36" bestFit="1" customWidth="1"/>
    <col min="2" max="2" width="15.88671875" customWidth="1"/>
    <col min="3" max="3" width="15.33203125" customWidth="1"/>
    <col min="4" max="4" width="15.21875" customWidth="1"/>
    <col min="5" max="5" width="14.6640625" customWidth="1"/>
    <col min="6" max="6" width="16" customWidth="1"/>
    <col min="7" max="7" width="15.88671875" customWidth="1"/>
    <col min="8" max="8" width="53.6640625" bestFit="1" customWidth="1"/>
  </cols>
  <sheetData>
    <row r="1" spans="1:8" ht="25.8" x14ac:dyDescent="0.3">
      <c r="A1" s="40" t="s">
        <v>78</v>
      </c>
      <c r="B1" s="40"/>
      <c r="C1" s="40"/>
      <c r="D1" s="40"/>
      <c r="E1" s="40"/>
      <c r="F1" s="40"/>
      <c r="G1" s="40"/>
    </row>
    <row r="2" spans="1:8" ht="15.6" x14ac:dyDescent="0.3">
      <c r="A2" s="41" t="s">
        <v>21</v>
      </c>
      <c r="B2" s="42"/>
      <c r="C2" s="42"/>
      <c r="D2" s="42"/>
      <c r="E2" s="42"/>
      <c r="F2" s="42"/>
      <c r="G2" s="43"/>
    </row>
    <row r="4" spans="1:8" ht="15.6" x14ac:dyDescent="0.3">
      <c r="A4" s="12" t="s">
        <v>17</v>
      </c>
    </row>
    <row r="5" spans="1:8" ht="57.6" x14ac:dyDescent="0.3">
      <c r="A5" s="13" t="s">
        <v>18</v>
      </c>
      <c r="B5" s="15" t="s">
        <v>19</v>
      </c>
      <c r="C5" s="15" t="s">
        <v>116</v>
      </c>
      <c r="D5" s="15" t="s">
        <v>117</v>
      </c>
      <c r="E5" s="15" t="s">
        <v>118</v>
      </c>
      <c r="F5" s="15" t="s">
        <v>119</v>
      </c>
      <c r="G5" s="14" t="s">
        <v>4</v>
      </c>
      <c r="H5" s="14" t="s">
        <v>25</v>
      </c>
    </row>
    <row r="6" spans="1:8" x14ac:dyDescent="0.3">
      <c r="A6" s="29" t="str">
        <f>'Small S1a'!A3</f>
        <v>SMALL ROOM S1a - 50" Display</v>
      </c>
      <c r="B6" s="9">
        <v>8</v>
      </c>
      <c r="C6" s="9">
        <f>'Small S1a'!H21</f>
        <v>0</v>
      </c>
      <c r="D6" s="9">
        <f>C6*B6</f>
        <v>0</v>
      </c>
      <c r="E6" s="9">
        <f>'Small S1a'!H35</f>
        <v>0</v>
      </c>
      <c r="F6" s="9">
        <f>E6*B6</f>
        <v>0</v>
      </c>
      <c r="G6" s="36">
        <f>F6+D6</f>
        <v>0</v>
      </c>
      <c r="H6" s="2" t="str">
        <f>'Small S1a'!A6</f>
        <v>Room Numbers: TBA</v>
      </c>
    </row>
    <row r="7" spans="1:8" x14ac:dyDescent="0.3">
      <c r="A7" s="29" t="str">
        <f>'Custom Div'!A3</f>
        <v>SMALL CUSTOM DIVISIBLE ROOM</v>
      </c>
      <c r="B7" s="9">
        <v>1</v>
      </c>
      <c r="C7" s="9">
        <f>'Custom Div'!H34</f>
        <v>0</v>
      </c>
      <c r="D7" s="9">
        <f t="shared" ref="D7:D11" si="0">C7*B7</f>
        <v>0</v>
      </c>
      <c r="E7" s="9">
        <f>'Custom Div'!H48</f>
        <v>0</v>
      </c>
      <c r="F7" s="9">
        <f t="shared" ref="F7:F11" si="1">E7*B7</f>
        <v>0</v>
      </c>
      <c r="G7" s="36">
        <f t="shared" ref="G7:G11" si="2">F7+D7</f>
        <v>0</v>
      </c>
      <c r="H7" s="2" t="str">
        <f>'Custom Div'!A6</f>
        <v>Room Numbers: TBA</v>
      </c>
    </row>
    <row r="8" spans="1:8" x14ac:dyDescent="0.3">
      <c r="A8" s="29" t="str">
        <f>JIT!A3</f>
        <v>JIT</v>
      </c>
      <c r="B8" s="9">
        <v>8</v>
      </c>
      <c r="C8" s="9">
        <f>JIT!H14</f>
        <v>0</v>
      </c>
      <c r="D8" s="9">
        <f t="shared" si="0"/>
        <v>0</v>
      </c>
      <c r="E8" s="9">
        <f>JIT!H28</f>
        <v>0</v>
      </c>
      <c r="F8" s="9">
        <f t="shared" si="1"/>
        <v>0</v>
      </c>
      <c r="G8" s="36">
        <f t="shared" si="2"/>
        <v>0</v>
      </c>
      <c r="H8" s="2" t="str">
        <f>JIT!A6</f>
        <v>Room Numbers: TBA</v>
      </c>
    </row>
    <row r="9" spans="1:8" x14ac:dyDescent="0.3">
      <c r="A9" s="29" t="str">
        <f>VCI!A3</f>
        <v xml:space="preserve">VCI DISPLAY </v>
      </c>
      <c r="B9" s="9">
        <v>6</v>
      </c>
      <c r="C9" s="9">
        <f>VCI!H14</f>
        <v>0</v>
      </c>
      <c r="D9" s="9">
        <f t="shared" si="0"/>
        <v>0</v>
      </c>
      <c r="E9" s="9">
        <f>VCI!H28</f>
        <v>0</v>
      </c>
      <c r="F9" s="9">
        <f t="shared" si="1"/>
        <v>0</v>
      </c>
      <c r="G9" s="36">
        <f t="shared" si="2"/>
        <v>0</v>
      </c>
      <c r="H9" s="2" t="str">
        <f>VCI!A6</f>
        <v>Room Number: TBA</v>
      </c>
    </row>
    <row r="10" spans="1:8" hidden="1" x14ac:dyDescent="0.3">
      <c r="A10" s="29" t="str">
        <f>'Large Sreen'!A3</f>
        <v>LARGE SCREEN</v>
      </c>
      <c r="B10" s="9">
        <v>0</v>
      </c>
      <c r="C10" s="9">
        <v>0</v>
      </c>
      <c r="D10" s="9">
        <f t="shared" si="0"/>
        <v>0</v>
      </c>
      <c r="E10" s="9"/>
      <c r="F10" s="9">
        <f t="shared" si="1"/>
        <v>0</v>
      </c>
      <c r="G10" s="36">
        <f t="shared" si="2"/>
        <v>0</v>
      </c>
      <c r="H10" s="2" t="str">
        <f>'Large Sreen'!A6</f>
        <v>Room Numbers: Plan 18 - TBA</v>
      </c>
    </row>
    <row r="11" spans="1:8" x14ac:dyDescent="0.3">
      <c r="A11" s="29" t="str">
        <f>Condeco!A3</f>
        <v>CONDECOS</v>
      </c>
      <c r="B11" s="9">
        <v>10</v>
      </c>
      <c r="C11" s="9">
        <f>Condeco!H13</f>
        <v>0</v>
      </c>
      <c r="D11" s="9">
        <f t="shared" si="0"/>
        <v>0</v>
      </c>
      <c r="E11" s="9">
        <f>Condeco!H27</f>
        <v>0</v>
      </c>
      <c r="F11" s="9">
        <f t="shared" si="1"/>
        <v>0</v>
      </c>
      <c r="G11" s="36">
        <f t="shared" si="2"/>
        <v>0</v>
      </c>
      <c r="H11" s="2" t="str">
        <f>Condeco!A6</f>
        <v>Room Numbers: Various Meeting Rooms</v>
      </c>
    </row>
    <row r="12" spans="1:8" x14ac:dyDescent="0.3">
      <c r="A12" s="2"/>
      <c r="B12" s="2"/>
      <c r="C12" s="9"/>
      <c r="D12" s="9"/>
      <c r="E12" s="9"/>
      <c r="F12" s="9"/>
      <c r="G12" s="28"/>
    </row>
    <row r="13" spans="1:8" ht="20.25" customHeight="1" x14ac:dyDescent="0.3">
      <c r="A13" s="17"/>
      <c r="B13" s="44" t="s">
        <v>117</v>
      </c>
      <c r="C13" s="45"/>
      <c r="D13" s="45"/>
      <c r="E13" s="45"/>
      <c r="F13" s="46"/>
      <c r="G13" s="37">
        <f>SUM(D6:D11)</f>
        <v>0</v>
      </c>
    </row>
    <row r="14" spans="1:8" x14ac:dyDescent="0.3">
      <c r="A14" s="16" t="s">
        <v>20</v>
      </c>
    </row>
    <row r="15" spans="1:8" ht="21.75" customHeight="1" x14ac:dyDescent="0.3">
      <c r="B15" s="44" t="s">
        <v>120</v>
      </c>
      <c r="C15" s="45"/>
      <c r="D15" s="45"/>
      <c r="E15" s="45"/>
      <c r="F15" s="46"/>
      <c r="G15" s="37">
        <f>SUM(F6:F11)</f>
        <v>0</v>
      </c>
    </row>
    <row r="16" spans="1:8" x14ac:dyDescent="0.3">
      <c r="G16" s="36"/>
    </row>
    <row r="17" spans="1:7" ht="23.25" customHeight="1" x14ac:dyDescent="0.3">
      <c r="B17" s="44" t="s">
        <v>56</v>
      </c>
      <c r="C17" s="45"/>
      <c r="D17" s="45"/>
      <c r="E17" s="45"/>
      <c r="F17" s="46"/>
      <c r="G17" s="37">
        <f>SUM(G13,G15)</f>
        <v>0</v>
      </c>
    </row>
    <row r="19" spans="1:7" x14ac:dyDescent="0.3">
      <c r="B19" s="19"/>
    </row>
    <row r="20" spans="1:7" ht="18" x14ac:dyDescent="0.35">
      <c r="A20" s="30"/>
      <c r="B20" s="31"/>
      <c r="C20" s="32"/>
      <c r="D20" s="39"/>
      <c r="E20" s="39"/>
      <c r="F20" s="39"/>
      <c r="G20" s="33"/>
    </row>
    <row r="21" spans="1:7" x14ac:dyDescent="0.3">
      <c r="B21" s="19"/>
    </row>
    <row r="22" spans="1:7" x14ac:dyDescent="0.3">
      <c r="B22" s="19"/>
    </row>
    <row r="23" spans="1:7" x14ac:dyDescent="0.3">
      <c r="B23" s="19"/>
    </row>
    <row r="24" spans="1:7" x14ac:dyDescent="0.3">
      <c r="B24" s="19"/>
    </row>
    <row r="25" spans="1:7" x14ac:dyDescent="0.3">
      <c r="B25" s="19"/>
    </row>
    <row r="26" spans="1:7" x14ac:dyDescent="0.3">
      <c r="B26" s="19"/>
    </row>
    <row r="27" spans="1:7" x14ac:dyDescent="0.3">
      <c r="B27" s="19"/>
    </row>
    <row r="29" spans="1:7" x14ac:dyDescent="0.3">
      <c r="B29" s="19"/>
    </row>
  </sheetData>
  <mergeCells count="5">
    <mergeCell ref="A1:G1"/>
    <mergeCell ref="A2:G2"/>
    <mergeCell ref="B13:F13"/>
    <mergeCell ref="B15:F15"/>
    <mergeCell ref="B17:F17"/>
  </mergeCells>
  <phoneticPr fontId="9" type="noConversion"/>
  <pageMargins left="0.7" right="0.7" top="0.75" bottom="0.75" header="0.3" footer="0.3"/>
  <pageSetup scale="68" orientation="portrait" r:id="rId1"/>
  <headerFooter>
    <oddFooter>&amp;L&amp;F  &amp;A&amp;R&amp;D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620F-C6B7-4846-8858-4964D691BE93}">
  <sheetPr>
    <tabColor rgb="FF96DBAB"/>
    <pageSetUpPr fitToPage="1"/>
  </sheetPr>
  <dimension ref="A1:H35"/>
  <sheetViews>
    <sheetView zoomScale="80" zoomScaleNormal="80" workbookViewId="0">
      <selection activeCell="F22" sqref="F22"/>
    </sheetView>
  </sheetViews>
  <sheetFormatPr defaultRowHeight="14.4" x14ac:dyDescent="0.3"/>
  <cols>
    <col min="1" max="1" width="9.88671875" customWidth="1"/>
    <col min="2" max="4" width="23.88671875" customWidth="1"/>
    <col min="5" max="5" width="36.88671875" customWidth="1"/>
    <col min="6" max="6" width="10.88671875" style="19" customWidth="1"/>
    <col min="7" max="8" width="12.88671875" style="19" customWidth="1"/>
  </cols>
  <sheetData>
    <row r="1" spans="1:8" x14ac:dyDescent="0.3">
      <c r="A1" t="str">
        <f>'COST SUMMARY'!$A$1</f>
        <v>Project Name: EY Pakistan - Lahore</v>
      </c>
    </row>
    <row r="2" spans="1:8" ht="15" thickBot="1" x14ac:dyDescent="0.35">
      <c r="A2" s="24" t="s">
        <v>22</v>
      </c>
    </row>
    <row r="3" spans="1:8" ht="14.4" customHeight="1" x14ac:dyDescent="0.3">
      <c r="A3" s="50" t="s">
        <v>75</v>
      </c>
      <c r="B3" s="51"/>
      <c r="C3" s="51"/>
      <c r="D3" s="51"/>
      <c r="E3" s="51"/>
      <c r="F3" s="51"/>
      <c r="G3" s="51"/>
      <c r="H3" s="52"/>
    </row>
    <row r="4" spans="1:8" ht="14.7" customHeight="1" thickBot="1" x14ac:dyDescent="0.35">
      <c r="A4" s="53"/>
      <c r="B4" s="54"/>
      <c r="C4" s="54"/>
      <c r="D4" s="54"/>
      <c r="E4" s="54"/>
      <c r="F4" s="54"/>
      <c r="G4" s="54"/>
      <c r="H4" s="55"/>
    </row>
    <row r="5" spans="1:8" ht="15" thickBot="1" x14ac:dyDescent="0.35"/>
    <row r="6" spans="1:8" ht="14.4" customHeight="1" x14ac:dyDescent="0.3">
      <c r="A6" s="56" t="s">
        <v>68</v>
      </c>
      <c r="B6" s="57"/>
      <c r="C6" s="57"/>
      <c r="D6" s="57"/>
      <c r="E6" s="57"/>
      <c r="F6" s="57"/>
      <c r="G6" s="57"/>
      <c r="H6" s="58"/>
    </row>
    <row r="7" spans="1:8" ht="15" customHeight="1" thickBot="1" x14ac:dyDescent="0.35">
      <c r="A7" s="59" t="s">
        <v>23</v>
      </c>
      <c r="B7" s="60"/>
      <c r="C7" s="60"/>
      <c r="D7" s="60"/>
      <c r="E7" s="60"/>
      <c r="F7" s="60"/>
      <c r="G7" s="60"/>
      <c r="H7" s="61"/>
    </row>
    <row r="8" spans="1:8" ht="15" thickBot="1" x14ac:dyDescent="0.35"/>
    <row r="9" spans="1:8" ht="15" thickBot="1" x14ac:dyDescent="0.35">
      <c r="A9" s="10" t="s">
        <v>5</v>
      </c>
      <c r="B9" s="11"/>
      <c r="C9" s="11"/>
      <c r="D9" s="11"/>
      <c r="E9" s="11"/>
      <c r="F9" s="20"/>
      <c r="G9" s="20"/>
      <c r="H9" s="18"/>
    </row>
    <row r="10" spans="1:8" x14ac:dyDescent="0.3">
      <c r="A10" s="25" t="s">
        <v>10</v>
      </c>
      <c r="B10" s="1" t="s">
        <v>0</v>
      </c>
      <c r="C10" s="1" t="s">
        <v>1</v>
      </c>
      <c r="D10" s="1" t="s">
        <v>114</v>
      </c>
      <c r="E10" s="1" t="s">
        <v>2</v>
      </c>
      <c r="F10" s="6" t="s">
        <v>3</v>
      </c>
      <c r="G10" s="6" t="s">
        <v>6</v>
      </c>
      <c r="H10" s="7" t="s">
        <v>4</v>
      </c>
    </row>
    <row r="11" spans="1:8" x14ac:dyDescent="0.3">
      <c r="A11" s="8">
        <v>1</v>
      </c>
      <c r="B11" s="2" t="s">
        <v>7</v>
      </c>
      <c r="C11" s="2" t="s">
        <v>76</v>
      </c>
      <c r="D11" s="2"/>
      <c r="E11" s="2" t="s">
        <v>64</v>
      </c>
      <c r="F11" s="9">
        <v>1</v>
      </c>
      <c r="G11" s="35"/>
      <c r="H11" s="35">
        <f>G11*F11</f>
        <v>0</v>
      </c>
    </row>
    <row r="12" spans="1:8" x14ac:dyDescent="0.3">
      <c r="A12" s="8">
        <v>2</v>
      </c>
      <c r="B12" s="2" t="s">
        <v>24</v>
      </c>
      <c r="C12" s="4" t="s">
        <v>54</v>
      </c>
      <c r="D12" s="4"/>
      <c r="E12" s="2" t="s">
        <v>47</v>
      </c>
      <c r="F12" s="9">
        <v>1</v>
      </c>
      <c r="G12" s="35"/>
      <c r="H12" s="35">
        <f>F12*G12</f>
        <v>0</v>
      </c>
    </row>
    <row r="13" spans="1:8" x14ac:dyDescent="0.3">
      <c r="A13" s="8">
        <v>3</v>
      </c>
      <c r="B13" s="2" t="s">
        <v>39</v>
      </c>
      <c r="C13" s="4" t="s">
        <v>40</v>
      </c>
      <c r="D13" s="4"/>
      <c r="E13" s="2" t="s">
        <v>48</v>
      </c>
      <c r="F13" s="9">
        <v>1</v>
      </c>
      <c r="G13" s="35"/>
      <c r="H13" s="35">
        <f t="shared" ref="H13:H15" si="0">F13*G13</f>
        <v>0</v>
      </c>
    </row>
    <row r="14" spans="1:8" x14ac:dyDescent="0.3">
      <c r="A14" s="8">
        <v>4</v>
      </c>
      <c r="B14" s="2" t="s">
        <v>60</v>
      </c>
      <c r="C14" s="4" t="s">
        <v>55</v>
      </c>
      <c r="D14" s="4"/>
      <c r="E14" s="2" t="s">
        <v>61</v>
      </c>
      <c r="F14" s="9">
        <v>1</v>
      </c>
      <c r="G14" s="35"/>
      <c r="H14" s="35">
        <f t="shared" ref="H14" si="1">F14*G14</f>
        <v>0</v>
      </c>
    </row>
    <row r="15" spans="1:8" x14ac:dyDescent="0.3">
      <c r="A15" s="8">
        <v>5</v>
      </c>
      <c r="B15" s="2" t="s">
        <v>8</v>
      </c>
      <c r="C15" s="4" t="s">
        <v>49</v>
      </c>
      <c r="D15" s="4"/>
      <c r="E15" s="2" t="s">
        <v>50</v>
      </c>
      <c r="F15" s="9">
        <v>1</v>
      </c>
      <c r="G15" s="35"/>
      <c r="H15" s="35">
        <f t="shared" si="0"/>
        <v>0</v>
      </c>
    </row>
    <row r="16" spans="1:8" x14ac:dyDescent="0.3">
      <c r="A16" s="8">
        <v>6</v>
      </c>
      <c r="B16" s="2" t="s">
        <v>8</v>
      </c>
      <c r="C16" s="5" t="s">
        <v>35</v>
      </c>
      <c r="D16" s="5"/>
      <c r="E16" s="2" t="s">
        <v>34</v>
      </c>
      <c r="F16" s="21">
        <v>1</v>
      </c>
      <c r="G16" s="35"/>
      <c r="H16" s="35">
        <f>F16*G16</f>
        <v>0</v>
      </c>
    </row>
    <row r="17" spans="1:8" x14ac:dyDescent="0.3">
      <c r="A17" s="8">
        <v>7</v>
      </c>
      <c r="B17" s="2" t="s">
        <v>8</v>
      </c>
      <c r="C17" s="5" t="s">
        <v>62</v>
      </c>
      <c r="D17" s="5"/>
      <c r="E17" s="2" t="s">
        <v>63</v>
      </c>
      <c r="F17" s="21">
        <v>1</v>
      </c>
      <c r="G17" s="35"/>
      <c r="H17" s="35">
        <f>F17*G17</f>
        <v>0</v>
      </c>
    </row>
    <row r="18" spans="1:8" x14ac:dyDescent="0.3">
      <c r="A18" s="8"/>
      <c r="B18" s="2"/>
      <c r="C18" s="5"/>
      <c r="D18" s="5"/>
      <c r="E18" s="2"/>
      <c r="F18" s="21"/>
      <c r="G18" s="35"/>
      <c r="H18" s="35">
        <f>F18*G18</f>
        <v>0</v>
      </c>
    </row>
    <row r="19" spans="1:8" x14ac:dyDescent="0.3">
      <c r="A19" s="8"/>
      <c r="B19" s="2"/>
      <c r="C19" s="5"/>
      <c r="D19" s="5"/>
      <c r="E19" s="2"/>
      <c r="F19" s="21"/>
      <c r="G19" s="35"/>
      <c r="H19" s="35">
        <f t="shared" ref="H19:H20" si="2">F19*G19</f>
        <v>0</v>
      </c>
    </row>
    <row r="20" spans="1:8" ht="15" thickBot="1" x14ac:dyDescent="0.35">
      <c r="A20" s="8"/>
      <c r="B20" s="2"/>
      <c r="C20" s="5"/>
      <c r="D20" s="5"/>
      <c r="E20" s="2"/>
      <c r="F20" s="21"/>
      <c r="G20" s="35"/>
      <c r="H20" s="35">
        <f t="shared" si="2"/>
        <v>0</v>
      </c>
    </row>
    <row r="21" spans="1:8" ht="15" thickBot="1" x14ac:dyDescent="0.35">
      <c r="F21" s="63" t="s">
        <v>115</v>
      </c>
      <c r="G21" s="64" t="s">
        <v>9</v>
      </c>
      <c r="H21" s="38">
        <f>SUM(H11:H20)</f>
        <v>0</v>
      </c>
    </row>
    <row r="24" spans="1:8" ht="15" thickBot="1" x14ac:dyDescent="0.35"/>
    <row r="25" spans="1:8" ht="15" thickBot="1" x14ac:dyDescent="0.35">
      <c r="A25" s="10" t="s">
        <v>36</v>
      </c>
      <c r="B25" s="11"/>
      <c r="C25" s="11"/>
      <c r="D25" s="11"/>
      <c r="E25" s="11"/>
      <c r="F25" s="20"/>
      <c r="G25" s="20"/>
      <c r="H25" s="18"/>
    </row>
    <row r="26" spans="1:8" x14ac:dyDescent="0.3">
      <c r="A26" s="25" t="s">
        <v>10</v>
      </c>
      <c r="B26" s="62" t="s">
        <v>2</v>
      </c>
      <c r="C26" s="62"/>
      <c r="D26" s="62"/>
      <c r="E26" s="62"/>
      <c r="F26" s="25" t="s">
        <v>3</v>
      </c>
      <c r="G26" s="25" t="s">
        <v>6</v>
      </c>
      <c r="H26" s="25" t="s">
        <v>4</v>
      </c>
    </row>
    <row r="27" spans="1:8" x14ac:dyDescent="0.3">
      <c r="A27" s="23">
        <v>1</v>
      </c>
      <c r="B27" s="47" t="s">
        <v>26</v>
      </c>
      <c r="C27" s="48"/>
      <c r="D27" s="48"/>
      <c r="E27" s="49"/>
      <c r="F27" s="9">
        <v>1</v>
      </c>
      <c r="G27" s="35"/>
      <c r="H27" s="35">
        <f>G27*F27</f>
        <v>0</v>
      </c>
    </row>
    <row r="28" spans="1:8" x14ac:dyDescent="0.3">
      <c r="A28" s="8">
        <v>2</v>
      </c>
      <c r="B28" s="47" t="s">
        <v>27</v>
      </c>
      <c r="C28" s="48"/>
      <c r="D28" s="48"/>
      <c r="E28" s="49"/>
      <c r="F28" s="9">
        <v>1</v>
      </c>
      <c r="G28" s="35"/>
      <c r="H28" s="35">
        <f t="shared" ref="H28:H34" si="3">G28*F28</f>
        <v>0</v>
      </c>
    </row>
    <row r="29" spans="1:8" x14ac:dyDescent="0.3">
      <c r="A29" s="8">
        <v>3</v>
      </c>
      <c r="B29" s="47" t="s">
        <v>28</v>
      </c>
      <c r="C29" s="48"/>
      <c r="D29" s="48"/>
      <c r="E29" s="49"/>
      <c r="F29" s="9">
        <v>1</v>
      </c>
      <c r="G29" s="35"/>
      <c r="H29" s="35">
        <f t="shared" si="3"/>
        <v>0</v>
      </c>
    </row>
    <row r="30" spans="1:8" x14ac:dyDescent="0.3">
      <c r="A30" s="8">
        <v>4</v>
      </c>
      <c r="B30" s="47" t="s">
        <v>29</v>
      </c>
      <c r="C30" s="48"/>
      <c r="D30" s="48"/>
      <c r="E30" s="49"/>
      <c r="F30" s="9">
        <v>1</v>
      </c>
      <c r="G30" s="35"/>
      <c r="H30" s="35">
        <f t="shared" si="3"/>
        <v>0</v>
      </c>
    </row>
    <row r="31" spans="1:8" x14ac:dyDescent="0.3">
      <c r="A31" s="8">
        <v>5</v>
      </c>
      <c r="B31" s="47" t="s">
        <v>30</v>
      </c>
      <c r="C31" s="48"/>
      <c r="D31" s="48"/>
      <c r="E31" s="49"/>
      <c r="F31" s="9">
        <v>1</v>
      </c>
      <c r="G31" s="35"/>
      <c r="H31" s="35">
        <f t="shared" si="3"/>
        <v>0</v>
      </c>
    </row>
    <row r="32" spans="1:8" x14ac:dyDescent="0.3">
      <c r="A32" s="8">
        <v>6</v>
      </c>
      <c r="B32" s="47" t="s">
        <v>31</v>
      </c>
      <c r="C32" s="48"/>
      <c r="D32" s="48"/>
      <c r="E32" s="49"/>
      <c r="F32" s="9">
        <v>1</v>
      </c>
      <c r="G32" s="35"/>
      <c r="H32" s="35">
        <f t="shared" si="3"/>
        <v>0</v>
      </c>
    </row>
    <row r="33" spans="1:8" x14ac:dyDescent="0.3">
      <c r="A33" s="8">
        <v>7</v>
      </c>
      <c r="B33" s="47" t="s">
        <v>32</v>
      </c>
      <c r="C33" s="48"/>
      <c r="D33" s="48"/>
      <c r="E33" s="49"/>
      <c r="F33" s="9">
        <v>1</v>
      </c>
      <c r="G33" s="35"/>
      <c r="H33" s="35">
        <f t="shared" si="3"/>
        <v>0</v>
      </c>
    </row>
    <row r="34" spans="1:8" ht="15" thickBot="1" x14ac:dyDescent="0.35">
      <c r="A34" s="8">
        <v>8</v>
      </c>
      <c r="B34" s="47" t="s">
        <v>33</v>
      </c>
      <c r="C34" s="48"/>
      <c r="D34" s="48"/>
      <c r="E34" s="49"/>
      <c r="F34" s="9">
        <v>1</v>
      </c>
      <c r="G34" s="35"/>
      <c r="H34" s="35">
        <f t="shared" si="3"/>
        <v>0</v>
      </c>
    </row>
    <row r="35" spans="1:8" ht="15" thickBot="1" x14ac:dyDescent="0.35">
      <c r="F35" s="63" t="s">
        <v>16</v>
      </c>
      <c r="G35" s="64"/>
      <c r="H35" s="38">
        <f>SUM(H27:H34)</f>
        <v>0</v>
      </c>
    </row>
  </sheetData>
  <mergeCells count="14">
    <mergeCell ref="B33:E33"/>
    <mergeCell ref="B34:E34"/>
    <mergeCell ref="F35:G35"/>
    <mergeCell ref="B32:E32"/>
    <mergeCell ref="A3:H4"/>
    <mergeCell ref="A6:H6"/>
    <mergeCell ref="A7:H7"/>
    <mergeCell ref="B26:E26"/>
    <mergeCell ref="B27:E27"/>
    <mergeCell ref="B28:E28"/>
    <mergeCell ref="B29:E29"/>
    <mergeCell ref="B30:E30"/>
    <mergeCell ref="B31:E31"/>
    <mergeCell ref="F21:G21"/>
  </mergeCells>
  <pageMargins left="0.7" right="0.7" top="0.75" bottom="0.75" header="0.3" footer="0.3"/>
  <pageSetup scale="69" fitToHeight="2" orientation="portrait" horizontalDpi="300" r:id="rId1"/>
  <headerFooter>
    <oddFooter>&amp;L&amp;F  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9075-C643-4349-B13E-EAAA13C67FD7}">
  <sheetPr>
    <tabColor theme="4" tint="0.39997558519241921"/>
    <pageSetUpPr fitToPage="1"/>
  </sheetPr>
  <dimension ref="A1:H48"/>
  <sheetViews>
    <sheetView topLeftCell="A6" zoomScale="80" zoomScaleNormal="80" workbookViewId="0">
      <selection activeCell="D50" sqref="D50"/>
    </sheetView>
  </sheetViews>
  <sheetFormatPr defaultRowHeight="14.4" x14ac:dyDescent="0.3"/>
  <cols>
    <col min="1" max="1" width="9.88671875" customWidth="1"/>
    <col min="2" max="4" width="23.88671875" customWidth="1"/>
    <col min="5" max="5" width="36.88671875" customWidth="1"/>
    <col min="6" max="6" width="10.88671875" style="19" customWidth="1"/>
    <col min="7" max="8" width="12.88671875" style="19" customWidth="1"/>
  </cols>
  <sheetData>
    <row r="1" spans="1:8" x14ac:dyDescent="0.3">
      <c r="A1" t="str">
        <f>'COST SUMMARY'!$A$1</f>
        <v>Project Name: EY Pakistan - Lahore</v>
      </c>
    </row>
    <row r="2" spans="1:8" ht="15" thickBot="1" x14ac:dyDescent="0.35">
      <c r="A2" s="24" t="s">
        <v>22</v>
      </c>
    </row>
    <row r="3" spans="1:8" ht="14.4" customHeight="1" x14ac:dyDescent="0.3">
      <c r="A3" s="65" t="s">
        <v>80</v>
      </c>
      <c r="B3" s="66"/>
      <c r="C3" s="66"/>
      <c r="D3" s="66"/>
      <c r="E3" s="66"/>
      <c r="F3" s="66"/>
      <c r="G3" s="66"/>
      <c r="H3" s="67"/>
    </row>
    <row r="4" spans="1:8" ht="14.7" customHeight="1" thickBot="1" x14ac:dyDescent="0.35">
      <c r="A4" s="68"/>
      <c r="B4" s="69"/>
      <c r="C4" s="69"/>
      <c r="D4" s="69"/>
      <c r="E4" s="69"/>
      <c r="F4" s="69"/>
      <c r="G4" s="69"/>
      <c r="H4" s="70"/>
    </row>
    <row r="5" spans="1:8" ht="15" thickBot="1" x14ac:dyDescent="0.35"/>
    <row r="6" spans="1:8" ht="14.4" customHeight="1" x14ac:dyDescent="0.3">
      <c r="A6" s="56" t="s">
        <v>68</v>
      </c>
      <c r="B6" s="57"/>
      <c r="C6" s="57"/>
      <c r="D6" s="57"/>
      <c r="E6" s="57"/>
      <c r="F6" s="57"/>
      <c r="G6" s="57"/>
      <c r="H6" s="58"/>
    </row>
    <row r="7" spans="1:8" ht="15" customHeight="1" thickBot="1" x14ac:dyDescent="0.35">
      <c r="A7" s="59" t="s">
        <v>23</v>
      </c>
      <c r="B7" s="60"/>
      <c r="C7" s="60"/>
      <c r="D7" s="60"/>
      <c r="E7" s="60"/>
      <c r="F7" s="60"/>
      <c r="G7" s="60"/>
      <c r="H7" s="61"/>
    </row>
    <row r="8" spans="1:8" ht="15" thickBot="1" x14ac:dyDescent="0.35"/>
    <row r="9" spans="1:8" ht="15" thickBot="1" x14ac:dyDescent="0.35">
      <c r="A9" s="10" t="s">
        <v>5</v>
      </c>
      <c r="B9" s="11"/>
      <c r="C9" s="11"/>
      <c r="D9" s="11"/>
      <c r="E9" s="11"/>
      <c r="F9" s="20"/>
      <c r="G9" s="20"/>
      <c r="H9" s="18"/>
    </row>
    <row r="10" spans="1:8" x14ac:dyDescent="0.3">
      <c r="A10" s="25" t="s">
        <v>10</v>
      </c>
      <c r="B10" s="1" t="s">
        <v>0</v>
      </c>
      <c r="C10" s="1" t="s">
        <v>1</v>
      </c>
      <c r="D10" s="1" t="s">
        <v>114</v>
      </c>
      <c r="E10" s="1" t="s">
        <v>2</v>
      </c>
      <c r="F10" s="6" t="s">
        <v>3</v>
      </c>
      <c r="G10" s="6" t="s">
        <v>6</v>
      </c>
      <c r="H10" s="7" t="s">
        <v>4</v>
      </c>
    </row>
    <row r="11" spans="1:8" x14ac:dyDescent="0.3">
      <c r="A11" s="8">
        <v>1</v>
      </c>
      <c r="B11" s="2" t="s">
        <v>7</v>
      </c>
      <c r="C11" s="2" t="s">
        <v>81</v>
      </c>
      <c r="D11" s="2"/>
      <c r="E11" s="2" t="s">
        <v>82</v>
      </c>
      <c r="F11" s="9">
        <v>1</v>
      </c>
      <c r="G11" s="35"/>
      <c r="H11" s="35">
        <f>G11*F11</f>
        <v>0</v>
      </c>
    </row>
    <row r="12" spans="1:8" x14ac:dyDescent="0.3">
      <c r="A12" s="8">
        <v>2</v>
      </c>
      <c r="B12" s="2" t="s">
        <v>24</v>
      </c>
      <c r="C12" s="4" t="s">
        <v>54</v>
      </c>
      <c r="D12" s="4"/>
      <c r="E12" s="2" t="s">
        <v>47</v>
      </c>
      <c r="F12" s="9">
        <v>1</v>
      </c>
      <c r="G12" s="35"/>
      <c r="H12" s="35">
        <f>F12*G12</f>
        <v>0</v>
      </c>
    </row>
    <row r="13" spans="1:8" x14ac:dyDescent="0.3">
      <c r="A13" s="8">
        <v>3</v>
      </c>
      <c r="B13" s="2" t="s">
        <v>83</v>
      </c>
      <c r="C13" s="4" t="s">
        <v>84</v>
      </c>
      <c r="D13" s="4"/>
      <c r="E13" s="2" t="s">
        <v>85</v>
      </c>
      <c r="F13" s="9">
        <v>1</v>
      </c>
      <c r="G13" s="35"/>
      <c r="H13" s="35">
        <f t="shared" ref="H13:H28" si="0">F13*G13</f>
        <v>0</v>
      </c>
    </row>
    <row r="14" spans="1:8" x14ac:dyDescent="0.3">
      <c r="A14" s="8">
        <v>4</v>
      </c>
      <c r="B14" s="2" t="s">
        <v>60</v>
      </c>
      <c r="C14" s="34" t="s">
        <v>55</v>
      </c>
      <c r="D14" s="34"/>
      <c r="E14" s="2" t="s">
        <v>86</v>
      </c>
      <c r="F14" s="9">
        <v>1</v>
      </c>
      <c r="G14" s="35"/>
      <c r="H14" s="35">
        <f t="shared" si="0"/>
        <v>0</v>
      </c>
    </row>
    <row r="15" spans="1:8" x14ac:dyDescent="0.3">
      <c r="A15" s="8">
        <v>5</v>
      </c>
      <c r="B15" s="2" t="s">
        <v>105</v>
      </c>
      <c r="C15" s="5" t="s">
        <v>106</v>
      </c>
      <c r="D15" s="5"/>
      <c r="E15" s="2" t="s">
        <v>107</v>
      </c>
      <c r="F15" s="9">
        <v>1</v>
      </c>
      <c r="G15" s="35"/>
      <c r="H15" s="35">
        <f t="shared" si="0"/>
        <v>0</v>
      </c>
    </row>
    <row r="16" spans="1:8" x14ac:dyDescent="0.3">
      <c r="A16" s="8">
        <v>6</v>
      </c>
      <c r="B16" s="2" t="s">
        <v>105</v>
      </c>
      <c r="C16" s="5" t="s">
        <v>108</v>
      </c>
      <c r="D16" s="5"/>
      <c r="E16" s="2" t="s">
        <v>109</v>
      </c>
      <c r="F16" s="9">
        <v>1</v>
      </c>
      <c r="G16" s="35"/>
      <c r="H16" s="35">
        <f t="shared" si="0"/>
        <v>0</v>
      </c>
    </row>
    <row r="17" spans="1:8" x14ac:dyDescent="0.3">
      <c r="A17" s="8">
        <v>7</v>
      </c>
      <c r="B17" s="2" t="s">
        <v>87</v>
      </c>
      <c r="C17" s="34" t="s">
        <v>88</v>
      </c>
      <c r="D17" s="34"/>
      <c r="E17" s="2" t="s">
        <v>89</v>
      </c>
      <c r="F17" s="9">
        <v>1</v>
      </c>
      <c r="G17" s="35"/>
      <c r="H17" s="35">
        <f t="shared" si="0"/>
        <v>0</v>
      </c>
    </row>
    <row r="18" spans="1:8" x14ac:dyDescent="0.3">
      <c r="A18" s="8">
        <v>8</v>
      </c>
      <c r="B18" s="2" t="s">
        <v>87</v>
      </c>
      <c r="C18" s="34" t="s">
        <v>90</v>
      </c>
      <c r="D18" s="34"/>
      <c r="E18" s="2" t="s">
        <v>91</v>
      </c>
      <c r="F18" s="9">
        <v>1</v>
      </c>
      <c r="G18" s="35"/>
      <c r="H18" s="35">
        <f t="shared" si="0"/>
        <v>0</v>
      </c>
    </row>
    <row r="19" spans="1:8" x14ac:dyDescent="0.3">
      <c r="A19" s="8">
        <v>9</v>
      </c>
      <c r="B19" s="2" t="s">
        <v>87</v>
      </c>
      <c r="C19" s="34" t="s">
        <v>92</v>
      </c>
      <c r="D19" s="34"/>
      <c r="E19" s="2" t="s">
        <v>93</v>
      </c>
      <c r="F19" s="9">
        <v>1</v>
      </c>
      <c r="G19" s="35"/>
      <c r="H19" s="35">
        <f t="shared" si="0"/>
        <v>0</v>
      </c>
    </row>
    <row r="20" spans="1:8" x14ac:dyDescent="0.3">
      <c r="A20" s="8">
        <v>10</v>
      </c>
      <c r="B20" s="2" t="s">
        <v>87</v>
      </c>
      <c r="C20" s="34" t="s">
        <v>94</v>
      </c>
      <c r="D20" s="34"/>
      <c r="E20" s="2" t="s">
        <v>95</v>
      </c>
      <c r="F20" s="9">
        <v>4</v>
      </c>
      <c r="G20" s="35"/>
      <c r="H20" s="35">
        <f t="shared" si="0"/>
        <v>0</v>
      </c>
    </row>
    <row r="21" spans="1:8" x14ac:dyDescent="0.3">
      <c r="A21" s="8">
        <v>11</v>
      </c>
      <c r="B21" s="2" t="s">
        <v>87</v>
      </c>
      <c r="C21" s="34" t="s">
        <v>96</v>
      </c>
      <c r="D21" s="34"/>
      <c r="E21" s="2" t="s">
        <v>97</v>
      </c>
      <c r="F21" s="9">
        <v>1</v>
      </c>
      <c r="G21" s="35"/>
      <c r="H21" s="35">
        <f t="shared" si="0"/>
        <v>0</v>
      </c>
    </row>
    <row r="22" spans="1:8" x14ac:dyDescent="0.3">
      <c r="A22" s="8">
        <v>12</v>
      </c>
      <c r="B22" s="2" t="s">
        <v>87</v>
      </c>
      <c r="C22" s="34" t="s">
        <v>98</v>
      </c>
      <c r="D22" s="34"/>
      <c r="E22" s="2" t="s">
        <v>99</v>
      </c>
      <c r="F22" s="9">
        <v>7</v>
      </c>
      <c r="G22" s="35"/>
      <c r="H22" s="35">
        <f t="shared" si="0"/>
        <v>0</v>
      </c>
    </row>
    <row r="23" spans="1:8" x14ac:dyDescent="0.3">
      <c r="A23" s="8">
        <v>13</v>
      </c>
      <c r="B23" s="2" t="s">
        <v>87</v>
      </c>
      <c r="C23" s="34" t="s">
        <v>100</v>
      </c>
      <c r="D23" s="34"/>
      <c r="E23" s="2" t="s">
        <v>101</v>
      </c>
      <c r="F23" s="9">
        <v>1</v>
      </c>
      <c r="G23" s="35"/>
      <c r="H23" s="35">
        <f t="shared" si="0"/>
        <v>0</v>
      </c>
    </row>
    <row r="24" spans="1:8" x14ac:dyDescent="0.3">
      <c r="A24" s="8">
        <v>14</v>
      </c>
      <c r="B24" s="2" t="s">
        <v>55</v>
      </c>
      <c r="C24" s="34" t="s">
        <v>55</v>
      </c>
      <c r="D24" s="34"/>
      <c r="E24" s="2" t="s">
        <v>102</v>
      </c>
      <c r="F24" s="9">
        <v>1</v>
      </c>
      <c r="G24" s="35"/>
      <c r="H24" s="35">
        <f t="shared" si="0"/>
        <v>0</v>
      </c>
    </row>
    <row r="25" spans="1:8" x14ac:dyDescent="0.3">
      <c r="A25" s="8">
        <v>15</v>
      </c>
      <c r="B25" s="2" t="s">
        <v>8</v>
      </c>
      <c r="C25" s="3" t="s">
        <v>113</v>
      </c>
      <c r="D25" s="3"/>
      <c r="E25" s="2" t="s">
        <v>112</v>
      </c>
      <c r="F25" s="9">
        <v>1</v>
      </c>
      <c r="G25" s="35"/>
      <c r="H25" s="35">
        <f t="shared" ref="H25" si="1">F25*G25</f>
        <v>0</v>
      </c>
    </row>
    <row r="26" spans="1:8" x14ac:dyDescent="0.3">
      <c r="A26" s="8">
        <v>16</v>
      </c>
      <c r="B26" s="2" t="s">
        <v>8</v>
      </c>
      <c r="C26" s="3" t="s">
        <v>55</v>
      </c>
      <c r="D26" s="3"/>
      <c r="E26" s="2" t="s">
        <v>103</v>
      </c>
      <c r="F26" s="9">
        <v>2</v>
      </c>
      <c r="G26" s="35"/>
      <c r="H26" s="35">
        <f t="shared" si="0"/>
        <v>0</v>
      </c>
    </row>
    <row r="27" spans="1:8" x14ac:dyDescent="0.3">
      <c r="A27" s="8">
        <v>17</v>
      </c>
      <c r="B27" s="2" t="s">
        <v>8</v>
      </c>
      <c r="C27" s="5" t="s">
        <v>55</v>
      </c>
      <c r="D27" s="5"/>
      <c r="E27" s="2" t="s">
        <v>104</v>
      </c>
      <c r="F27" s="21">
        <v>2</v>
      </c>
      <c r="G27" s="35"/>
      <c r="H27" s="35">
        <f t="shared" si="0"/>
        <v>0</v>
      </c>
    </row>
    <row r="28" spans="1:8" x14ac:dyDescent="0.3">
      <c r="A28" s="8">
        <v>18</v>
      </c>
      <c r="B28" s="2" t="s">
        <v>8</v>
      </c>
      <c r="C28" s="5" t="s">
        <v>35</v>
      </c>
      <c r="D28" s="5"/>
      <c r="E28" s="2" t="s">
        <v>34</v>
      </c>
      <c r="F28" s="21">
        <v>4</v>
      </c>
      <c r="G28" s="35"/>
      <c r="H28" s="35">
        <f t="shared" si="0"/>
        <v>0</v>
      </c>
    </row>
    <row r="29" spans="1:8" x14ac:dyDescent="0.3">
      <c r="A29" s="8">
        <v>19</v>
      </c>
      <c r="B29" s="2" t="s">
        <v>7</v>
      </c>
      <c r="C29" s="2" t="s">
        <v>77</v>
      </c>
      <c r="D29" s="2"/>
      <c r="E29" s="2" t="s">
        <v>44</v>
      </c>
      <c r="F29" s="9">
        <v>1</v>
      </c>
      <c r="G29" s="35"/>
      <c r="H29" s="35">
        <f>G29*F29</f>
        <v>0</v>
      </c>
    </row>
    <row r="30" spans="1:8" x14ac:dyDescent="0.3">
      <c r="A30" s="8">
        <v>20</v>
      </c>
      <c r="B30" s="2" t="s">
        <v>24</v>
      </c>
      <c r="C30" s="4" t="s">
        <v>110</v>
      </c>
      <c r="D30" s="4"/>
      <c r="E30" s="2" t="s">
        <v>111</v>
      </c>
      <c r="F30" s="9">
        <v>1</v>
      </c>
      <c r="G30" s="35"/>
      <c r="H30" s="35">
        <f t="shared" ref="H30" si="2">F30*G30</f>
        <v>0</v>
      </c>
    </row>
    <row r="31" spans="1:8" x14ac:dyDescent="0.3">
      <c r="A31" s="8">
        <v>21</v>
      </c>
      <c r="B31" s="2" t="s">
        <v>39</v>
      </c>
      <c r="C31" s="4" t="s">
        <v>40</v>
      </c>
      <c r="D31" s="4"/>
      <c r="E31" s="2" t="s">
        <v>48</v>
      </c>
      <c r="F31" s="9">
        <v>1</v>
      </c>
      <c r="G31" s="35"/>
      <c r="H31" s="35">
        <f t="shared" ref="H31" si="3">F31*G31</f>
        <v>0</v>
      </c>
    </row>
    <row r="32" spans="1:8" x14ac:dyDescent="0.3">
      <c r="A32" s="8">
        <v>22</v>
      </c>
      <c r="B32" s="2" t="s">
        <v>8</v>
      </c>
      <c r="C32" s="5" t="s">
        <v>35</v>
      </c>
      <c r="D32" s="5"/>
      <c r="E32" s="2" t="s">
        <v>34</v>
      </c>
      <c r="F32" s="21">
        <v>1</v>
      </c>
      <c r="G32" s="35"/>
      <c r="H32" s="35">
        <f>F32*G32</f>
        <v>0</v>
      </c>
    </row>
    <row r="33" spans="1:8" ht="15" thickBot="1" x14ac:dyDescent="0.35">
      <c r="A33" s="8"/>
      <c r="B33" s="2"/>
      <c r="C33" s="5"/>
      <c r="D33" s="5"/>
      <c r="E33" s="2"/>
      <c r="F33" s="21"/>
      <c r="G33" s="35"/>
      <c r="H33" s="35">
        <f t="shared" ref="H33" si="4">F33*G33</f>
        <v>0</v>
      </c>
    </row>
    <row r="34" spans="1:8" ht="15" thickBot="1" x14ac:dyDescent="0.35">
      <c r="F34" s="63" t="s">
        <v>115</v>
      </c>
      <c r="G34" s="64" t="s">
        <v>9</v>
      </c>
      <c r="H34" s="38">
        <f>SUM(H11:H33)</f>
        <v>0</v>
      </c>
    </row>
    <row r="37" spans="1:8" ht="15" thickBot="1" x14ac:dyDescent="0.35"/>
    <row r="38" spans="1:8" ht="15" thickBot="1" x14ac:dyDescent="0.35">
      <c r="A38" s="10" t="s">
        <v>36</v>
      </c>
      <c r="B38" s="11"/>
      <c r="C38" s="11"/>
      <c r="D38" s="11"/>
      <c r="E38" s="11"/>
      <c r="F38" s="20"/>
      <c r="G38" s="20"/>
      <c r="H38" s="18"/>
    </row>
    <row r="39" spans="1:8" x14ac:dyDescent="0.3">
      <c r="A39" s="25" t="s">
        <v>10</v>
      </c>
      <c r="B39" s="62" t="s">
        <v>2</v>
      </c>
      <c r="C39" s="62"/>
      <c r="D39" s="62"/>
      <c r="E39" s="62"/>
      <c r="F39" s="25" t="s">
        <v>3</v>
      </c>
      <c r="G39" s="25" t="s">
        <v>6</v>
      </c>
      <c r="H39" s="25" t="s">
        <v>4</v>
      </c>
    </row>
    <row r="40" spans="1:8" x14ac:dyDescent="0.3">
      <c r="A40" s="23">
        <v>1</v>
      </c>
      <c r="B40" s="47" t="s">
        <v>26</v>
      </c>
      <c r="C40" s="48"/>
      <c r="D40" s="48"/>
      <c r="E40" s="49"/>
      <c r="F40" s="9">
        <v>1</v>
      </c>
      <c r="G40" s="35"/>
      <c r="H40" s="35">
        <f>G40*F40</f>
        <v>0</v>
      </c>
    </row>
    <row r="41" spans="1:8" x14ac:dyDescent="0.3">
      <c r="A41" s="8">
        <v>2</v>
      </c>
      <c r="B41" s="47" t="s">
        <v>27</v>
      </c>
      <c r="C41" s="48"/>
      <c r="D41" s="48"/>
      <c r="E41" s="49"/>
      <c r="F41" s="9">
        <v>1</v>
      </c>
      <c r="G41" s="35"/>
      <c r="H41" s="35">
        <f t="shared" ref="H41:H47" si="5">G41*F41</f>
        <v>0</v>
      </c>
    </row>
    <row r="42" spans="1:8" x14ac:dyDescent="0.3">
      <c r="A42" s="8">
        <v>3</v>
      </c>
      <c r="B42" s="47" t="s">
        <v>28</v>
      </c>
      <c r="C42" s="48"/>
      <c r="D42" s="48"/>
      <c r="E42" s="49"/>
      <c r="F42" s="9">
        <v>1</v>
      </c>
      <c r="G42" s="35"/>
      <c r="H42" s="35">
        <f t="shared" si="5"/>
        <v>0</v>
      </c>
    </row>
    <row r="43" spans="1:8" x14ac:dyDescent="0.3">
      <c r="A43" s="8">
        <v>4</v>
      </c>
      <c r="B43" s="47" t="s">
        <v>29</v>
      </c>
      <c r="C43" s="48"/>
      <c r="D43" s="48"/>
      <c r="E43" s="49"/>
      <c r="F43" s="9">
        <v>1</v>
      </c>
      <c r="G43" s="35"/>
      <c r="H43" s="35">
        <f t="shared" si="5"/>
        <v>0</v>
      </c>
    </row>
    <row r="44" spans="1:8" x14ac:dyDescent="0.3">
      <c r="A44" s="8">
        <v>5</v>
      </c>
      <c r="B44" s="47" t="s">
        <v>30</v>
      </c>
      <c r="C44" s="48"/>
      <c r="D44" s="48"/>
      <c r="E44" s="49"/>
      <c r="F44" s="9">
        <v>1</v>
      </c>
      <c r="G44" s="35"/>
      <c r="H44" s="35">
        <f t="shared" si="5"/>
        <v>0</v>
      </c>
    </row>
    <row r="45" spans="1:8" x14ac:dyDescent="0.3">
      <c r="A45" s="8">
        <v>6</v>
      </c>
      <c r="B45" s="47" t="s">
        <v>31</v>
      </c>
      <c r="C45" s="48"/>
      <c r="D45" s="48"/>
      <c r="E45" s="49"/>
      <c r="F45" s="9">
        <v>1</v>
      </c>
      <c r="G45" s="35"/>
      <c r="H45" s="35">
        <f t="shared" si="5"/>
        <v>0</v>
      </c>
    </row>
    <row r="46" spans="1:8" x14ac:dyDescent="0.3">
      <c r="A46" s="8">
        <v>7</v>
      </c>
      <c r="B46" s="47" t="s">
        <v>32</v>
      </c>
      <c r="C46" s="48"/>
      <c r="D46" s="48"/>
      <c r="E46" s="49"/>
      <c r="F46" s="9">
        <v>1</v>
      </c>
      <c r="G46" s="35"/>
      <c r="H46" s="35">
        <f t="shared" si="5"/>
        <v>0</v>
      </c>
    </row>
    <row r="47" spans="1:8" ht="15" thickBot="1" x14ac:dyDescent="0.35">
      <c r="A47" s="8">
        <v>8</v>
      </c>
      <c r="B47" s="47" t="s">
        <v>33</v>
      </c>
      <c r="C47" s="48"/>
      <c r="D47" s="48"/>
      <c r="E47" s="49"/>
      <c r="F47" s="9">
        <v>1</v>
      </c>
      <c r="G47" s="35"/>
      <c r="H47" s="35">
        <f t="shared" si="5"/>
        <v>0</v>
      </c>
    </row>
    <row r="48" spans="1:8" ht="15" thickBot="1" x14ac:dyDescent="0.35">
      <c r="F48" s="63" t="s">
        <v>16</v>
      </c>
      <c r="G48" s="64"/>
      <c r="H48" s="38">
        <f>SUM(H40:H47)</f>
        <v>0</v>
      </c>
    </row>
  </sheetData>
  <mergeCells count="14">
    <mergeCell ref="B46:E46"/>
    <mergeCell ref="B47:E47"/>
    <mergeCell ref="F48:G48"/>
    <mergeCell ref="B45:E45"/>
    <mergeCell ref="A3:H4"/>
    <mergeCell ref="A6:H6"/>
    <mergeCell ref="A7:H7"/>
    <mergeCell ref="B39:E39"/>
    <mergeCell ref="B40:E40"/>
    <mergeCell ref="B41:E41"/>
    <mergeCell ref="B42:E42"/>
    <mergeCell ref="B43:E43"/>
    <mergeCell ref="B44:E44"/>
    <mergeCell ref="F34:G34"/>
  </mergeCells>
  <pageMargins left="0.7" right="0.7" top="0.75" bottom="0.75" header="0.3" footer="0.3"/>
  <pageSetup scale="69" fitToHeight="2" orientation="portrait" horizontalDpi="300" r:id="rId1"/>
  <headerFooter>
    <oddFooter>&amp;L&amp;F  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FB57-B8F1-4AF1-83C0-A34FB86217A1}">
  <sheetPr>
    <tabColor theme="2" tint="-0.249977111117893"/>
    <pageSetUpPr fitToPage="1"/>
  </sheetPr>
  <dimension ref="A1:H28"/>
  <sheetViews>
    <sheetView zoomScale="80" zoomScaleNormal="80" workbookViewId="0">
      <selection activeCell="O9" sqref="O9"/>
    </sheetView>
  </sheetViews>
  <sheetFormatPr defaultRowHeight="14.4" x14ac:dyDescent="0.3"/>
  <cols>
    <col min="1" max="1" width="9.88671875" customWidth="1"/>
    <col min="2" max="4" width="23.88671875" customWidth="1"/>
    <col min="5" max="5" width="36.88671875" customWidth="1"/>
    <col min="6" max="6" width="10.88671875" style="19" customWidth="1"/>
    <col min="7" max="8" width="12.88671875" style="19" customWidth="1"/>
  </cols>
  <sheetData>
    <row r="1" spans="1:8" x14ac:dyDescent="0.3">
      <c r="A1" t="str">
        <f>'COST SUMMARY'!A1</f>
        <v>Project Name: EY Pakistan - Lahore</v>
      </c>
    </row>
    <row r="2" spans="1:8" ht="15" thickBot="1" x14ac:dyDescent="0.35">
      <c r="A2" s="24" t="s">
        <v>22</v>
      </c>
    </row>
    <row r="3" spans="1:8" x14ac:dyDescent="0.3">
      <c r="A3" s="71" t="s">
        <v>74</v>
      </c>
      <c r="B3" s="72"/>
      <c r="C3" s="72"/>
      <c r="D3" s="72"/>
      <c r="E3" s="72"/>
      <c r="F3" s="72"/>
      <c r="G3" s="72"/>
      <c r="H3" s="73"/>
    </row>
    <row r="4" spans="1:8" ht="15" thickBot="1" x14ac:dyDescent="0.35">
      <c r="A4" s="74"/>
      <c r="B4" s="75"/>
      <c r="C4" s="75"/>
      <c r="D4" s="75"/>
      <c r="E4" s="75"/>
      <c r="F4" s="75"/>
      <c r="G4" s="75"/>
      <c r="H4" s="76"/>
    </row>
    <row r="5" spans="1:8" ht="15" thickBot="1" x14ac:dyDescent="0.35"/>
    <row r="6" spans="1:8" x14ac:dyDescent="0.3">
      <c r="A6" s="56" t="s">
        <v>68</v>
      </c>
      <c r="B6" s="57"/>
      <c r="C6" s="57"/>
      <c r="D6" s="57"/>
      <c r="E6" s="57"/>
      <c r="F6" s="57"/>
      <c r="G6" s="57"/>
      <c r="H6" s="58"/>
    </row>
    <row r="7" spans="1:8" ht="15" thickBot="1" x14ac:dyDescent="0.35">
      <c r="A7" s="59" t="s">
        <v>23</v>
      </c>
      <c r="B7" s="60"/>
      <c r="C7" s="60"/>
      <c r="D7" s="60"/>
      <c r="E7" s="60"/>
      <c r="F7" s="60"/>
      <c r="G7" s="60"/>
      <c r="H7" s="61"/>
    </row>
    <row r="8" spans="1:8" ht="15" thickBot="1" x14ac:dyDescent="0.35"/>
    <row r="9" spans="1:8" ht="15" thickBot="1" x14ac:dyDescent="0.35">
      <c r="A9" s="10" t="s">
        <v>5</v>
      </c>
      <c r="B9" s="11"/>
      <c r="C9" s="11"/>
      <c r="D9" s="11"/>
      <c r="E9" s="11"/>
      <c r="F9" s="20"/>
      <c r="G9" s="20"/>
      <c r="H9" s="18"/>
    </row>
    <row r="10" spans="1:8" x14ac:dyDescent="0.3">
      <c r="A10" s="25" t="s">
        <v>10</v>
      </c>
      <c r="B10" s="1" t="s">
        <v>0</v>
      </c>
      <c r="C10" s="1" t="s">
        <v>1</v>
      </c>
      <c r="D10" s="1" t="s">
        <v>114</v>
      </c>
      <c r="E10" s="1" t="s">
        <v>2</v>
      </c>
      <c r="F10" s="6" t="s">
        <v>3</v>
      </c>
      <c r="G10" s="6" t="s">
        <v>6</v>
      </c>
      <c r="H10" s="7" t="s">
        <v>4</v>
      </c>
    </row>
    <row r="11" spans="1:8" x14ac:dyDescent="0.3">
      <c r="A11" s="77" t="s">
        <v>42</v>
      </c>
      <c r="B11" s="78"/>
      <c r="C11" s="78"/>
      <c r="D11" s="78"/>
      <c r="E11" s="78"/>
      <c r="F11" s="78"/>
      <c r="G11" s="78"/>
      <c r="H11" s="79"/>
    </row>
    <row r="12" spans="1:8" x14ac:dyDescent="0.3">
      <c r="A12" s="8">
        <v>1</v>
      </c>
      <c r="B12" s="2" t="s">
        <v>39</v>
      </c>
      <c r="C12" s="3" t="s">
        <v>70</v>
      </c>
      <c r="D12" s="3"/>
      <c r="E12" s="2" t="s">
        <v>71</v>
      </c>
      <c r="F12" s="9">
        <v>1</v>
      </c>
      <c r="G12" s="35"/>
      <c r="H12" s="35">
        <f>F12*G12</f>
        <v>0</v>
      </c>
    </row>
    <row r="13" spans="1:8" ht="15" thickBot="1" x14ac:dyDescent="0.35">
      <c r="A13" s="8">
        <v>2</v>
      </c>
      <c r="B13" s="2" t="s">
        <v>39</v>
      </c>
      <c r="C13" s="4" t="s">
        <v>72</v>
      </c>
      <c r="D13" s="4"/>
      <c r="E13" s="2" t="s">
        <v>73</v>
      </c>
      <c r="F13" s="9">
        <v>1</v>
      </c>
      <c r="G13" s="35"/>
      <c r="H13" s="35">
        <f t="shared" ref="H13" si="0">F13*G13</f>
        <v>0</v>
      </c>
    </row>
    <row r="14" spans="1:8" ht="15" thickBot="1" x14ac:dyDescent="0.35">
      <c r="F14" s="63" t="s">
        <v>115</v>
      </c>
      <c r="G14" s="64" t="s">
        <v>9</v>
      </c>
      <c r="H14" s="38">
        <f>SUM(H12:H13)</f>
        <v>0</v>
      </c>
    </row>
    <row r="17" spans="1:8" ht="15" thickBot="1" x14ac:dyDescent="0.35"/>
    <row r="18" spans="1:8" ht="15" thickBot="1" x14ac:dyDescent="0.35">
      <c r="A18" s="10" t="s">
        <v>41</v>
      </c>
      <c r="B18" s="11"/>
      <c r="C18" s="11"/>
      <c r="D18" s="11"/>
      <c r="E18" s="11"/>
      <c r="F18" s="20"/>
      <c r="G18" s="20"/>
      <c r="H18" s="18"/>
    </row>
    <row r="19" spans="1:8" x14ac:dyDescent="0.3">
      <c r="A19" s="25" t="s">
        <v>10</v>
      </c>
      <c r="B19" s="62" t="s">
        <v>2</v>
      </c>
      <c r="C19" s="62"/>
      <c r="D19" s="62"/>
      <c r="E19" s="62"/>
      <c r="F19" s="25" t="s">
        <v>3</v>
      </c>
      <c r="G19" s="25" t="s">
        <v>6</v>
      </c>
      <c r="H19" s="25" t="s">
        <v>4</v>
      </c>
    </row>
    <row r="20" spans="1:8" x14ac:dyDescent="0.3">
      <c r="A20" s="23">
        <v>1</v>
      </c>
      <c r="B20" s="80" t="s">
        <v>26</v>
      </c>
      <c r="C20" s="81"/>
      <c r="D20" s="81"/>
      <c r="E20" s="82"/>
      <c r="F20" s="9">
        <v>1</v>
      </c>
      <c r="G20" s="35"/>
      <c r="H20" s="35">
        <f>G20*F20</f>
        <v>0</v>
      </c>
    </row>
    <row r="21" spans="1:8" x14ac:dyDescent="0.3">
      <c r="A21" s="8">
        <v>2</v>
      </c>
      <c r="B21" s="83" t="s">
        <v>27</v>
      </c>
      <c r="C21" s="84"/>
      <c r="D21" s="84"/>
      <c r="E21" s="85"/>
      <c r="F21" s="9">
        <v>1</v>
      </c>
      <c r="G21" s="35"/>
      <c r="H21" s="35">
        <f t="shared" ref="H21:H27" si="1">G21*F21</f>
        <v>0</v>
      </c>
    </row>
    <row r="22" spans="1:8" x14ac:dyDescent="0.3">
      <c r="A22" s="8">
        <v>3</v>
      </c>
      <c r="B22" s="83" t="s">
        <v>28</v>
      </c>
      <c r="C22" s="84"/>
      <c r="D22" s="84"/>
      <c r="E22" s="85"/>
      <c r="F22" s="9">
        <v>1</v>
      </c>
      <c r="G22" s="35"/>
      <c r="H22" s="35">
        <f t="shared" si="1"/>
        <v>0</v>
      </c>
    </row>
    <row r="23" spans="1:8" x14ac:dyDescent="0.3">
      <c r="A23" s="8">
        <v>4</v>
      </c>
      <c r="B23" s="83" t="s">
        <v>29</v>
      </c>
      <c r="C23" s="84"/>
      <c r="D23" s="84"/>
      <c r="E23" s="85"/>
      <c r="F23" s="9">
        <v>1</v>
      </c>
      <c r="G23" s="35"/>
      <c r="H23" s="35">
        <f t="shared" si="1"/>
        <v>0</v>
      </c>
    </row>
    <row r="24" spans="1:8" x14ac:dyDescent="0.3">
      <c r="A24" s="8">
        <v>5</v>
      </c>
      <c r="B24" s="83" t="s">
        <v>30</v>
      </c>
      <c r="C24" s="84"/>
      <c r="D24" s="84"/>
      <c r="E24" s="85"/>
      <c r="F24" s="9">
        <v>1</v>
      </c>
      <c r="G24" s="35"/>
      <c r="H24" s="35">
        <f t="shared" si="1"/>
        <v>0</v>
      </c>
    </row>
    <row r="25" spans="1:8" x14ac:dyDescent="0.3">
      <c r="A25" s="8">
        <v>6</v>
      </c>
      <c r="B25" s="83" t="s">
        <v>31</v>
      </c>
      <c r="C25" s="84"/>
      <c r="D25" s="84"/>
      <c r="E25" s="85"/>
      <c r="F25" s="9">
        <v>1</v>
      </c>
      <c r="G25" s="35"/>
      <c r="H25" s="35">
        <f t="shared" si="1"/>
        <v>0</v>
      </c>
    </row>
    <row r="26" spans="1:8" x14ac:dyDescent="0.3">
      <c r="A26" s="8">
        <v>7</v>
      </c>
      <c r="B26" s="83" t="s">
        <v>32</v>
      </c>
      <c r="C26" s="84"/>
      <c r="D26" s="84"/>
      <c r="E26" s="85"/>
      <c r="F26" s="9">
        <v>1</v>
      </c>
      <c r="G26" s="35"/>
      <c r="H26" s="35">
        <f t="shared" si="1"/>
        <v>0</v>
      </c>
    </row>
    <row r="27" spans="1:8" ht="15" thickBot="1" x14ac:dyDescent="0.35">
      <c r="A27" s="8">
        <v>8</v>
      </c>
      <c r="B27" s="83" t="s">
        <v>33</v>
      </c>
      <c r="C27" s="84"/>
      <c r="D27" s="84"/>
      <c r="E27" s="85"/>
      <c r="F27" s="9">
        <v>1</v>
      </c>
      <c r="G27" s="35"/>
      <c r="H27" s="35">
        <f t="shared" si="1"/>
        <v>0</v>
      </c>
    </row>
    <row r="28" spans="1:8" ht="15" thickBot="1" x14ac:dyDescent="0.35">
      <c r="F28" s="63" t="s">
        <v>16</v>
      </c>
      <c r="G28" s="64"/>
      <c r="H28" s="38">
        <f>SUM(H20:H27)</f>
        <v>0</v>
      </c>
    </row>
  </sheetData>
  <mergeCells count="15">
    <mergeCell ref="B24:E24"/>
    <mergeCell ref="B25:E25"/>
    <mergeCell ref="B26:E26"/>
    <mergeCell ref="B27:E27"/>
    <mergeCell ref="F28:G28"/>
    <mergeCell ref="B19:E19"/>
    <mergeCell ref="B20:E20"/>
    <mergeCell ref="B21:E21"/>
    <mergeCell ref="B22:E22"/>
    <mergeCell ref="B23:E23"/>
    <mergeCell ref="A3:H4"/>
    <mergeCell ref="A6:H6"/>
    <mergeCell ref="A7:H7"/>
    <mergeCell ref="A11:H11"/>
    <mergeCell ref="F14:G14"/>
  </mergeCells>
  <pageMargins left="0.7" right="0.7" top="0.75" bottom="0.75" header="0.3" footer="0.3"/>
  <pageSetup scale="69" fitToHeight="2" orientation="portrait" horizontalDpi="300" r:id="rId1"/>
  <headerFooter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37A4-D687-4934-9A62-DF6571B97338}">
  <sheetPr>
    <tabColor theme="9" tint="-0.249977111117893"/>
    <pageSetUpPr fitToPage="1"/>
  </sheetPr>
  <dimension ref="A1:H28"/>
  <sheetViews>
    <sheetView topLeftCell="A6" zoomScale="80" zoomScaleNormal="80" workbookViewId="0">
      <selection activeCell="F15" sqref="F15"/>
    </sheetView>
  </sheetViews>
  <sheetFormatPr defaultRowHeight="14.4" x14ac:dyDescent="0.3"/>
  <cols>
    <col min="1" max="1" width="9.88671875" customWidth="1"/>
    <col min="2" max="4" width="23.88671875" customWidth="1"/>
    <col min="5" max="5" width="36.88671875" customWidth="1"/>
    <col min="6" max="6" width="10.88671875" style="19" customWidth="1"/>
    <col min="7" max="8" width="12.88671875" style="19" customWidth="1"/>
  </cols>
  <sheetData>
    <row r="1" spans="1:8" x14ac:dyDescent="0.3">
      <c r="A1" t="str">
        <f>'COST SUMMARY'!$A$1</f>
        <v>Project Name: EY Pakistan - Lahore</v>
      </c>
    </row>
    <row r="2" spans="1:8" ht="15" thickBot="1" x14ac:dyDescent="0.35">
      <c r="A2" s="24" t="s">
        <v>22</v>
      </c>
    </row>
    <row r="3" spans="1:8" x14ac:dyDescent="0.3">
      <c r="A3" s="86" t="s">
        <v>79</v>
      </c>
      <c r="B3" s="87"/>
      <c r="C3" s="87"/>
      <c r="D3" s="87"/>
      <c r="E3" s="87"/>
      <c r="F3" s="87"/>
      <c r="G3" s="87"/>
      <c r="H3" s="88"/>
    </row>
    <row r="4" spans="1:8" ht="15" thickBot="1" x14ac:dyDescent="0.35">
      <c r="A4" s="89"/>
      <c r="B4" s="90"/>
      <c r="C4" s="90"/>
      <c r="D4" s="90"/>
      <c r="E4" s="90"/>
      <c r="F4" s="90"/>
      <c r="G4" s="90"/>
      <c r="H4" s="91"/>
    </row>
    <row r="5" spans="1:8" ht="15" thickBot="1" x14ac:dyDescent="0.35"/>
    <row r="6" spans="1:8" x14ac:dyDescent="0.3">
      <c r="A6" s="56" t="s">
        <v>69</v>
      </c>
      <c r="B6" s="57"/>
      <c r="C6" s="57"/>
      <c r="D6" s="57"/>
      <c r="E6" s="57"/>
      <c r="F6" s="57"/>
      <c r="G6" s="57"/>
      <c r="H6" s="58"/>
    </row>
    <row r="7" spans="1:8" ht="15" thickBot="1" x14ac:dyDescent="0.35">
      <c r="A7" s="59" t="s">
        <v>23</v>
      </c>
      <c r="B7" s="60"/>
      <c r="C7" s="60"/>
      <c r="D7" s="60"/>
      <c r="E7" s="60"/>
      <c r="F7" s="60"/>
      <c r="G7" s="60"/>
      <c r="H7" s="61"/>
    </row>
    <row r="8" spans="1:8" ht="15" thickBot="1" x14ac:dyDescent="0.35"/>
    <row r="9" spans="1:8" ht="15" thickBot="1" x14ac:dyDescent="0.35">
      <c r="A9" s="10" t="s">
        <v>5</v>
      </c>
      <c r="B9" s="11"/>
      <c r="C9" s="11"/>
      <c r="D9" s="11"/>
      <c r="E9" s="11"/>
      <c r="F9" s="20"/>
      <c r="G9" s="20"/>
      <c r="H9" s="18"/>
    </row>
    <row r="10" spans="1:8" x14ac:dyDescent="0.3">
      <c r="A10" s="25" t="s">
        <v>10</v>
      </c>
      <c r="B10" s="1" t="s">
        <v>0</v>
      </c>
      <c r="C10" s="1" t="s">
        <v>1</v>
      </c>
      <c r="D10" s="1" t="s">
        <v>114</v>
      </c>
      <c r="E10" s="1" t="s">
        <v>2</v>
      </c>
      <c r="F10" s="6" t="s">
        <v>3</v>
      </c>
      <c r="G10" s="6" t="s">
        <v>6</v>
      </c>
      <c r="H10" s="7" t="s">
        <v>4</v>
      </c>
    </row>
    <row r="11" spans="1:8" x14ac:dyDescent="0.3">
      <c r="A11" s="23">
        <v>1</v>
      </c>
      <c r="B11" s="2" t="s">
        <v>7</v>
      </c>
      <c r="C11" s="3" t="s">
        <v>43</v>
      </c>
      <c r="D11" s="3"/>
      <c r="E11" s="2" t="s">
        <v>44</v>
      </c>
      <c r="F11" s="9">
        <v>1</v>
      </c>
      <c r="G11" s="35"/>
      <c r="H11" s="35">
        <f>F11*G11</f>
        <v>0</v>
      </c>
    </row>
    <row r="12" spans="1:8" x14ac:dyDescent="0.3">
      <c r="A12" s="8">
        <v>2</v>
      </c>
      <c r="B12" s="2" t="s">
        <v>24</v>
      </c>
      <c r="C12" s="4" t="s">
        <v>54</v>
      </c>
      <c r="D12" s="4"/>
      <c r="E12" s="2" t="s">
        <v>47</v>
      </c>
      <c r="F12" s="9">
        <v>1</v>
      </c>
      <c r="G12" s="35"/>
      <c r="H12" s="35">
        <f t="shared" ref="H12:H13" si="0">F12*G12</f>
        <v>0</v>
      </c>
    </row>
    <row r="13" spans="1:8" ht="15" thickBot="1" x14ac:dyDescent="0.35">
      <c r="A13" s="23">
        <v>3</v>
      </c>
      <c r="B13" s="2" t="s">
        <v>45</v>
      </c>
      <c r="C13" s="2" t="s">
        <v>45</v>
      </c>
      <c r="D13" s="2"/>
      <c r="E13" s="2" t="s">
        <v>46</v>
      </c>
      <c r="F13" s="9">
        <v>1</v>
      </c>
      <c r="G13" s="35"/>
      <c r="H13" s="35">
        <f t="shared" si="0"/>
        <v>0</v>
      </c>
    </row>
    <row r="14" spans="1:8" ht="15" thickBot="1" x14ac:dyDescent="0.35">
      <c r="F14" s="63" t="s">
        <v>115</v>
      </c>
      <c r="G14" s="64" t="s">
        <v>9</v>
      </c>
      <c r="H14" s="38">
        <f>SUM(H11:H13)</f>
        <v>0</v>
      </c>
    </row>
    <row r="17" spans="1:8" ht="15" thickBot="1" x14ac:dyDescent="0.35"/>
    <row r="18" spans="1:8" ht="15" thickBot="1" x14ac:dyDescent="0.35">
      <c r="A18" s="10" t="s">
        <v>36</v>
      </c>
      <c r="B18" s="11"/>
      <c r="C18" s="11"/>
      <c r="D18" s="11"/>
      <c r="E18" s="11"/>
      <c r="F18" s="20"/>
      <c r="G18" s="20"/>
      <c r="H18" s="18"/>
    </row>
    <row r="19" spans="1:8" x14ac:dyDescent="0.3">
      <c r="A19" s="25" t="s">
        <v>10</v>
      </c>
      <c r="B19" s="62" t="s">
        <v>2</v>
      </c>
      <c r="C19" s="62"/>
      <c r="D19" s="62"/>
      <c r="E19" s="62"/>
      <c r="F19" s="25" t="s">
        <v>3</v>
      </c>
      <c r="G19" s="25" t="s">
        <v>6</v>
      </c>
      <c r="H19" s="25" t="s">
        <v>4</v>
      </c>
    </row>
    <row r="20" spans="1:8" x14ac:dyDescent="0.3">
      <c r="A20" s="23">
        <v>1</v>
      </c>
      <c r="B20" s="80" t="s">
        <v>26</v>
      </c>
      <c r="C20" s="81"/>
      <c r="D20" s="81"/>
      <c r="E20" s="82"/>
      <c r="F20" s="9">
        <v>1</v>
      </c>
      <c r="G20" s="35"/>
      <c r="H20" s="35">
        <f>G20*F20</f>
        <v>0</v>
      </c>
    </row>
    <row r="21" spans="1:8" x14ac:dyDescent="0.3">
      <c r="A21" s="8">
        <v>2</v>
      </c>
      <c r="B21" s="83" t="s">
        <v>27</v>
      </c>
      <c r="C21" s="84"/>
      <c r="D21" s="84"/>
      <c r="E21" s="85"/>
      <c r="F21" s="9">
        <v>1</v>
      </c>
      <c r="G21" s="35"/>
      <c r="H21" s="35">
        <f t="shared" ref="H21:H22" si="1">G21*F21</f>
        <v>0</v>
      </c>
    </row>
    <row r="22" spans="1:8" x14ac:dyDescent="0.3">
      <c r="A22" s="8">
        <v>3</v>
      </c>
      <c r="B22" s="83" t="s">
        <v>28</v>
      </c>
      <c r="C22" s="84"/>
      <c r="D22" s="84"/>
      <c r="E22" s="85"/>
      <c r="F22" s="9">
        <v>1</v>
      </c>
      <c r="G22" s="35"/>
      <c r="H22" s="35">
        <f t="shared" si="1"/>
        <v>0</v>
      </c>
    </row>
    <row r="23" spans="1:8" x14ac:dyDescent="0.3">
      <c r="A23" s="8">
        <v>4</v>
      </c>
      <c r="B23" s="83" t="s">
        <v>29</v>
      </c>
      <c r="C23" s="84"/>
      <c r="D23" s="84"/>
      <c r="E23" s="85"/>
      <c r="F23" s="9">
        <v>1</v>
      </c>
      <c r="G23" s="35"/>
      <c r="H23" s="35">
        <f t="shared" ref="H23:H27" si="2">G23*F23</f>
        <v>0</v>
      </c>
    </row>
    <row r="24" spans="1:8" x14ac:dyDescent="0.3">
      <c r="A24" s="8">
        <v>5</v>
      </c>
      <c r="B24" s="83" t="s">
        <v>30</v>
      </c>
      <c r="C24" s="84"/>
      <c r="D24" s="84"/>
      <c r="E24" s="85"/>
      <c r="F24" s="9">
        <v>1</v>
      </c>
      <c r="G24" s="35"/>
      <c r="H24" s="35">
        <f t="shared" si="2"/>
        <v>0</v>
      </c>
    </row>
    <row r="25" spans="1:8" x14ac:dyDescent="0.3">
      <c r="A25" s="8">
        <v>6</v>
      </c>
      <c r="B25" s="83" t="s">
        <v>31</v>
      </c>
      <c r="C25" s="84"/>
      <c r="D25" s="84"/>
      <c r="E25" s="85"/>
      <c r="F25" s="9">
        <v>1</v>
      </c>
      <c r="G25" s="35"/>
      <c r="H25" s="35">
        <f t="shared" si="2"/>
        <v>0</v>
      </c>
    </row>
    <row r="26" spans="1:8" x14ac:dyDescent="0.3">
      <c r="A26" s="8">
        <v>7</v>
      </c>
      <c r="B26" s="83" t="s">
        <v>32</v>
      </c>
      <c r="C26" s="84"/>
      <c r="D26" s="84"/>
      <c r="E26" s="85"/>
      <c r="F26" s="9">
        <v>1</v>
      </c>
      <c r="G26" s="35"/>
      <c r="H26" s="35">
        <f t="shared" si="2"/>
        <v>0</v>
      </c>
    </row>
    <row r="27" spans="1:8" ht="15" thickBot="1" x14ac:dyDescent="0.35">
      <c r="A27" s="8">
        <v>8</v>
      </c>
      <c r="B27" s="83" t="s">
        <v>33</v>
      </c>
      <c r="C27" s="84"/>
      <c r="D27" s="84"/>
      <c r="E27" s="85"/>
      <c r="F27" s="9">
        <v>1</v>
      </c>
      <c r="G27" s="35"/>
      <c r="H27" s="35">
        <f t="shared" si="2"/>
        <v>0</v>
      </c>
    </row>
    <row r="28" spans="1:8" ht="15" thickBot="1" x14ac:dyDescent="0.35">
      <c r="F28" s="63" t="s">
        <v>16</v>
      </c>
      <c r="G28" s="64"/>
      <c r="H28" s="38">
        <f>SUM(H20:H27)</f>
        <v>0</v>
      </c>
    </row>
  </sheetData>
  <mergeCells count="14">
    <mergeCell ref="B25:E25"/>
    <mergeCell ref="B26:E26"/>
    <mergeCell ref="B27:E27"/>
    <mergeCell ref="F28:G28"/>
    <mergeCell ref="B20:E20"/>
    <mergeCell ref="B21:E21"/>
    <mergeCell ref="B22:E22"/>
    <mergeCell ref="B23:E23"/>
    <mergeCell ref="B24:E24"/>
    <mergeCell ref="A3:H4"/>
    <mergeCell ref="A6:H6"/>
    <mergeCell ref="A7:H7"/>
    <mergeCell ref="F14:G14"/>
    <mergeCell ref="B19:E19"/>
  </mergeCells>
  <pageMargins left="0.7" right="0.7" top="0.75" bottom="0.75" header="0.3" footer="0.3"/>
  <pageSetup scale="69" fitToHeight="2" orientation="portrait" horizontalDpi="300" r:id="rId1"/>
  <headerFooter>
    <oddFooter>&amp;L&amp;F  &amp;A&amp;R&amp;D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E572-4A49-42BC-8B7F-0B11F75EA68F}">
  <sheetPr>
    <tabColor rgb="FF92D050"/>
    <pageSetUpPr fitToPage="1"/>
  </sheetPr>
  <dimension ref="A1:H27"/>
  <sheetViews>
    <sheetView zoomScale="80" zoomScaleNormal="80" workbookViewId="0">
      <selection activeCell="J14" sqref="J14"/>
    </sheetView>
  </sheetViews>
  <sheetFormatPr defaultRowHeight="14.4" x14ac:dyDescent="0.3"/>
  <cols>
    <col min="1" max="1" width="9.88671875" customWidth="1"/>
    <col min="2" max="4" width="23.88671875" customWidth="1"/>
    <col min="5" max="5" width="36.88671875" customWidth="1"/>
    <col min="6" max="6" width="10.88671875" style="19" customWidth="1"/>
    <col min="7" max="8" width="12.88671875" style="19" customWidth="1"/>
  </cols>
  <sheetData>
    <row r="1" spans="1:8" x14ac:dyDescent="0.3">
      <c r="A1" t="str">
        <f>'COST SUMMARY'!A1</f>
        <v>Project Name: EY Pakistan - Lahore</v>
      </c>
    </row>
    <row r="2" spans="1:8" ht="15" thickBot="1" x14ac:dyDescent="0.35">
      <c r="A2" s="24" t="s">
        <v>22</v>
      </c>
    </row>
    <row r="3" spans="1:8" x14ac:dyDescent="0.3">
      <c r="A3" s="92" t="s">
        <v>57</v>
      </c>
      <c r="B3" s="93"/>
      <c r="C3" s="93"/>
      <c r="D3" s="93"/>
      <c r="E3" s="93"/>
      <c r="F3" s="93"/>
      <c r="G3" s="93"/>
      <c r="H3" s="94"/>
    </row>
    <row r="4" spans="1:8" ht="15" thickBot="1" x14ac:dyDescent="0.35">
      <c r="A4" s="95"/>
      <c r="B4" s="96"/>
      <c r="C4" s="96"/>
      <c r="D4" s="96"/>
      <c r="E4" s="96"/>
      <c r="F4" s="96"/>
      <c r="G4" s="96"/>
      <c r="H4" s="97"/>
    </row>
    <row r="5" spans="1:8" ht="15" thickBot="1" x14ac:dyDescent="0.35"/>
    <row r="6" spans="1:8" x14ac:dyDescent="0.3">
      <c r="A6" s="56" t="s">
        <v>58</v>
      </c>
      <c r="B6" s="57"/>
      <c r="C6" s="57"/>
      <c r="D6" s="57"/>
      <c r="E6" s="57"/>
      <c r="F6" s="57"/>
      <c r="G6" s="57"/>
      <c r="H6" s="58"/>
    </row>
    <row r="7" spans="1:8" ht="15" thickBot="1" x14ac:dyDescent="0.35">
      <c r="A7" s="59" t="s">
        <v>23</v>
      </c>
      <c r="B7" s="60"/>
      <c r="C7" s="60"/>
      <c r="D7" s="60"/>
      <c r="E7" s="60"/>
      <c r="F7" s="60"/>
      <c r="G7" s="60"/>
      <c r="H7" s="61"/>
    </row>
    <row r="8" spans="1:8" ht="15" thickBot="1" x14ac:dyDescent="0.35"/>
    <row r="9" spans="1:8" ht="15" thickBot="1" x14ac:dyDescent="0.35">
      <c r="A9" s="10" t="s">
        <v>5</v>
      </c>
      <c r="B9" s="11"/>
      <c r="C9" s="11"/>
      <c r="D9" s="11"/>
      <c r="E9" s="11"/>
      <c r="F9" s="20"/>
      <c r="G9" s="20"/>
      <c r="H9" s="18"/>
    </row>
    <row r="10" spans="1:8" x14ac:dyDescent="0.3">
      <c r="A10" s="25" t="s">
        <v>10</v>
      </c>
      <c r="B10" s="1" t="s">
        <v>0</v>
      </c>
      <c r="C10" s="1" t="s">
        <v>1</v>
      </c>
      <c r="D10" s="1" t="s">
        <v>114</v>
      </c>
      <c r="E10" s="1" t="s">
        <v>2</v>
      </c>
      <c r="F10" s="6" t="s">
        <v>3</v>
      </c>
      <c r="G10" s="6" t="s">
        <v>6</v>
      </c>
      <c r="H10" s="7" t="s">
        <v>4</v>
      </c>
    </row>
    <row r="11" spans="1:8" x14ac:dyDescent="0.3">
      <c r="A11" s="77" t="s">
        <v>42</v>
      </c>
      <c r="B11" s="78"/>
      <c r="C11" s="78"/>
      <c r="D11" s="78"/>
      <c r="E11" s="78"/>
      <c r="F11" s="78"/>
      <c r="G11" s="78"/>
      <c r="H11" s="79"/>
    </row>
    <row r="12" spans="1:8" ht="15" thickBot="1" x14ac:dyDescent="0.35">
      <c r="A12" s="23">
        <v>1</v>
      </c>
      <c r="B12" s="2" t="s">
        <v>51</v>
      </c>
      <c r="C12" s="3" t="s">
        <v>52</v>
      </c>
      <c r="D12" s="3"/>
      <c r="E12" s="2" t="s">
        <v>53</v>
      </c>
      <c r="F12" s="9">
        <v>1</v>
      </c>
      <c r="G12" s="35"/>
      <c r="H12" s="35">
        <f>F12*G12</f>
        <v>0</v>
      </c>
    </row>
    <row r="13" spans="1:8" ht="15" thickBot="1" x14ac:dyDescent="0.35">
      <c r="F13" s="63" t="s">
        <v>115</v>
      </c>
      <c r="G13" s="64" t="s">
        <v>9</v>
      </c>
      <c r="H13" s="38">
        <f>SUM(H12)</f>
        <v>0</v>
      </c>
    </row>
    <row r="16" spans="1:8" ht="15" thickBot="1" x14ac:dyDescent="0.35"/>
    <row r="17" spans="1:8" ht="15" thickBot="1" x14ac:dyDescent="0.35">
      <c r="A17" s="10" t="s">
        <v>41</v>
      </c>
      <c r="B17" s="11"/>
      <c r="C17" s="11"/>
      <c r="D17" s="11"/>
      <c r="E17" s="11"/>
      <c r="F17" s="20"/>
      <c r="G17" s="20"/>
      <c r="H17" s="18"/>
    </row>
    <row r="18" spans="1:8" x14ac:dyDescent="0.3">
      <c r="A18" s="25" t="s">
        <v>10</v>
      </c>
      <c r="B18" s="62" t="s">
        <v>2</v>
      </c>
      <c r="C18" s="62"/>
      <c r="D18" s="62"/>
      <c r="E18" s="62"/>
      <c r="F18" s="25" t="s">
        <v>3</v>
      </c>
      <c r="G18" s="25" t="s">
        <v>6</v>
      </c>
      <c r="H18" s="25" t="s">
        <v>4</v>
      </c>
    </row>
    <row r="19" spans="1:8" x14ac:dyDescent="0.3">
      <c r="A19" s="23">
        <v>1</v>
      </c>
      <c r="B19" s="80" t="s">
        <v>26</v>
      </c>
      <c r="C19" s="81"/>
      <c r="D19" s="81"/>
      <c r="E19" s="82"/>
      <c r="F19" s="9">
        <v>1</v>
      </c>
      <c r="G19" s="35"/>
      <c r="H19" s="35">
        <f>G19*F19</f>
        <v>0</v>
      </c>
    </row>
    <row r="20" spans="1:8" x14ac:dyDescent="0.3">
      <c r="A20" s="8">
        <v>2</v>
      </c>
      <c r="B20" s="83" t="s">
        <v>27</v>
      </c>
      <c r="C20" s="84"/>
      <c r="D20" s="84"/>
      <c r="E20" s="85"/>
      <c r="F20" s="9">
        <v>1</v>
      </c>
      <c r="G20" s="35"/>
      <c r="H20" s="35">
        <f t="shared" ref="H20:H26" si="0">G20*F20</f>
        <v>0</v>
      </c>
    </row>
    <row r="21" spans="1:8" x14ac:dyDescent="0.3">
      <c r="A21" s="8">
        <v>3</v>
      </c>
      <c r="B21" s="83" t="s">
        <v>28</v>
      </c>
      <c r="C21" s="84"/>
      <c r="D21" s="84"/>
      <c r="E21" s="85"/>
      <c r="F21" s="9">
        <v>1</v>
      </c>
      <c r="G21" s="35"/>
      <c r="H21" s="35">
        <f t="shared" si="0"/>
        <v>0</v>
      </c>
    </row>
    <row r="22" spans="1:8" x14ac:dyDescent="0.3">
      <c r="A22" s="8">
        <v>4</v>
      </c>
      <c r="B22" s="83" t="s">
        <v>29</v>
      </c>
      <c r="C22" s="84"/>
      <c r="D22" s="84"/>
      <c r="E22" s="85"/>
      <c r="F22" s="9">
        <v>1</v>
      </c>
      <c r="G22" s="35"/>
      <c r="H22" s="35">
        <f t="shared" si="0"/>
        <v>0</v>
      </c>
    </row>
    <row r="23" spans="1:8" x14ac:dyDescent="0.3">
      <c r="A23" s="8">
        <v>5</v>
      </c>
      <c r="B23" s="83" t="s">
        <v>30</v>
      </c>
      <c r="C23" s="84"/>
      <c r="D23" s="84"/>
      <c r="E23" s="85"/>
      <c r="F23" s="9">
        <v>1</v>
      </c>
      <c r="G23" s="35"/>
      <c r="H23" s="35">
        <f t="shared" si="0"/>
        <v>0</v>
      </c>
    </row>
    <row r="24" spans="1:8" x14ac:dyDescent="0.3">
      <c r="A24" s="8">
        <v>6</v>
      </c>
      <c r="B24" s="83" t="s">
        <v>31</v>
      </c>
      <c r="C24" s="84"/>
      <c r="D24" s="84"/>
      <c r="E24" s="85"/>
      <c r="F24" s="9">
        <v>1</v>
      </c>
      <c r="G24" s="35"/>
      <c r="H24" s="35">
        <f t="shared" si="0"/>
        <v>0</v>
      </c>
    </row>
    <row r="25" spans="1:8" x14ac:dyDescent="0.3">
      <c r="A25" s="8">
        <v>7</v>
      </c>
      <c r="B25" s="83" t="s">
        <v>32</v>
      </c>
      <c r="C25" s="84"/>
      <c r="D25" s="84"/>
      <c r="E25" s="85"/>
      <c r="F25" s="9">
        <v>1</v>
      </c>
      <c r="G25" s="35"/>
      <c r="H25" s="35">
        <f t="shared" si="0"/>
        <v>0</v>
      </c>
    </row>
    <row r="26" spans="1:8" ht="15" thickBot="1" x14ac:dyDescent="0.35">
      <c r="A26" s="8">
        <v>8</v>
      </c>
      <c r="B26" s="83" t="s">
        <v>33</v>
      </c>
      <c r="C26" s="84"/>
      <c r="D26" s="84"/>
      <c r="E26" s="85"/>
      <c r="F26" s="9">
        <v>1</v>
      </c>
      <c r="G26" s="35"/>
      <c r="H26" s="35">
        <f t="shared" si="0"/>
        <v>0</v>
      </c>
    </row>
    <row r="27" spans="1:8" ht="15" thickBot="1" x14ac:dyDescent="0.35">
      <c r="F27" s="63" t="s">
        <v>16</v>
      </c>
      <c r="G27" s="64"/>
      <c r="H27" s="38">
        <f>SUM(H19:H26)</f>
        <v>0</v>
      </c>
    </row>
  </sheetData>
  <mergeCells count="15">
    <mergeCell ref="A3:H4"/>
    <mergeCell ref="A6:H6"/>
    <mergeCell ref="A7:H7"/>
    <mergeCell ref="A11:H11"/>
    <mergeCell ref="F13:G13"/>
    <mergeCell ref="B23:E23"/>
    <mergeCell ref="B24:E24"/>
    <mergeCell ref="B25:E25"/>
    <mergeCell ref="B26:E26"/>
    <mergeCell ref="F27:G27"/>
    <mergeCell ref="B18:E18"/>
    <mergeCell ref="B19:E19"/>
    <mergeCell ref="B20:E20"/>
    <mergeCell ref="B21:E21"/>
    <mergeCell ref="B22:E22"/>
  </mergeCells>
  <pageMargins left="0.7" right="0.7" top="0.75" bottom="0.75" header="0.3" footer="0.3"/>
  <pageSetup scale="69" fitToHeight="2" orientation="portrait" horizontalDpi="300" r:id="rId1"/>
  <headerFooter>
    <oddFooter>&amp;L&amp;F  &amp;A&amp;R&amp;D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B1CF-C47B-4DC0-ADAD-87B5FC6C99E8}">
  <sheetPr>
    <tabColor rgb="FFC00000"/>
    <pageSetUpPr fitToPage="1"/>
  </sheetPr>
  <dimension ref="A1:G34"/>
  <sheetViews>
    <sheetView zoomScale="80" zoomScaleNormal="80" workbookViewId="0">
      <selection activeCell="M21" sqref="M21"/>
    </sheetView>
  </sheetViews>
  <sheetFormatPr defaultRowHeight="14.4" x14ac:dyDescent="0.3"/>
  <cols>
    <col min="1" max="1" width="9.88671875" customWidth="1"/>
    <col min="2" max="3" width="23.88671875" customWidth="1"/>
    <col min="4" max="4" width="36.88671875" customWidth="1"/>
    <col min="5" max="5" width="10.88671875" style="19" customWidth="1"/>
    <col min="6" max="7" width="12.88671875" style="19" customWidth="1"/>
  </cols>
  <sheetData>
    <row r="1" spans="1:7" x14ac:dyDescent="0.3">
      <c r="A1" t="str">
        <f>'COST SUMMARY'!$A$1</f>
        <v>Project Name: EY Pakistan - Lahore</v>
      </c>
    </row>
    <row r="2" spans="1:7" ht="15" thickBot="1" x14ac:dyDescent="0.35">
      <c r="A2" s="24" t="s">
        <v>22</v>
      </c>
    </row>
    <row r="3" spans="1:7" ht="14.4" customHeight="1" x14ac:dyDescent="0.3">
      <c r="A3" s="100" t="s">
        <v>67</v>
      </c>
      <c r="B3" s="101"/>
      <c r="C3" s="101"/>
      <c r="D3" s="101"/>
      <c r="E3" s="101"/>
      <c r="F3" s="101"/>
      <c r="G3" s="102"/>
    </row>
    <row r="4" spans="1:7" ht="15" thickBot="1" x14ac:dyDescent="0.35">
      <c r="A4" s="103"/>
      <c r="B4" s="104"/>
      <c r="C4" s="104"/>
      <c r="D4" s="104"/>
      <c r="E4" s="104"/>
      <c r="F4" s="104"/>
      <c r="G4" s="105"/>
    </row>
    <row r="5" spans="1:7" ht="15" thickBot="1" x14ac:dyDescent="0.35"/>
    <row r="6" spans="1:7" ht="14.4" customHeight="1" x14ac:dyDescent="0.3">
      <c r="A6" s="56" t="s">
        <v>66</v>
      </c>
      <c r="B6" s="57"/>
      <c r="C6" s="57"/>
      <c r="D6" s="57"/>
      <c r="E6" s="57"/>
      <c r="F6" s="57"/>
      <c r="G6" s="58"/>
    </row>
    <row r="7" spans="1:7" ht="15" customHeight="1" thickBot="1" x14ac:dyDescent="0.35">
      <c r="A7" s="59" t="s">
        <v>23</v>
      </c>
      <c r="B7" s="60"/>
      <c r="C7" s="60"/>
      <c r="D7" s="60"/>
      <c r="E7" s="60"/>
      <c r="F7" s="60"/>
      <c r="G7" s="61"/>
    </row>
    <row r="8" spans="1:7" ht="15" thickBot="1" x14ac:dyDescent="0.35"/>
    <row r="9" spans="1:7" ht="15" thickBot="1" x14ac:dyDescent="0.35">
      <c r="A9" s="10" t="s">
        <v>5</v>
      </c>
      <c r="B9" s="11"/>
      <c r="C9" s="11"/>
      <c r="D9" s="11"/>
      <c r="E9" s="20"/>
      <c r="F9" s="20"/>
      <c r="G9" s="18"/>
    </row>
    <row r="10" spans="1:7" x14ac:dyDescent="0.3">
      <c r="A10" s="25" t="s">
        <v>10</v>
      </c>
      <c r="B10" s="1" t="s">
        <v>0</v>
      </c>
      <c r="C10" s="1" t="s">
        <v>1</v>
      </c>
      <c r="D10" s="1" t="s">
        <v>2</v>
      </c>
      <c r="E10" s="6" t="s">
        <v>3</v>
      </c>
      <c r="F10" s="6" t="s">
        <v>6</v>
      </c>
      <c r="G10" s="7" t="s">
        <v>4</v>
      </c>
    </row>
    <row r="11" spans="1:7" x14ac:dyDescent="0.3">
      <c r="A11" s="8">
        <v>1</v>
      </c>
      <c r="B11" s="2" t="s">
        <v>7</v>
      </c>
      <c r="C11" s="2" t="s">
        <v>59</v>
      </c>
      <c r="D11" s="2" t="s">
        <v>65</v>
      </c>
      <c r="E11" s="9">
        <v>1</v>
      </c>
      <c r="F11" s="26">
        <v>1960</v>
      </c>
      <c r="G11" s="26">
        <f>F11*E11</f>
        <v>1960</v>
      </c>
    </row>
    <row r="12" spans="1:7" x14ac:dyDescent="0.3">
      <c r="A12" s="8">
        <v>2</v>
      </c>
      <c r="B12" s="2" t="s">
        <v>24</v>
      </c>
      <c r="C12" s="4" t="s">
        <v>38</v>
      </c>
      <c r="D12" s="2" t="s">
        <v>37</v>
      </c>
      <c r="E12" s="9">
        <v>1</v>
      </c>
      <c r="F12" s="26">
        <v>320</v>
      </c>
      <c r="G12" s="26">
        <f>E12*F12</f>
        <v>320</v>
      </c>
    </row>
    <row r="13" spans="1:7" ht="15" thickBot="1" x14ac:dyDescent="0.35">
      <c r="A13" s="8">
        <v>3</v>
      </c>
      <c r="B13" s="2" t="s">
        <v>8</v>
      </c>
      <c r="C13" s="5" t="s">
        <v>35</v>
      </c>
      <c r="D13" s="2" t="s">
        <v>34</v>
      </c>
      <c r="E13" s="21">
        <v>1</v>
      </c>
      <c r="F13" s="26">
        <v>75</v>
      </c>
      <c r="G13" s="26">
        <f>E13*F13</f>
        <v>75</v>
      </c>
    </row>
    <row r="14" spans="1:7" ht="15" thickBot="1" x14ac:dyDescent="0.35">
      <c r="F14" s="22" t="s">
        <v>9</v>
      </c>
      <c r="G14" s="26">
        <f>SUM(G11:G13)</f>
        <v>2355</v>
      </c>
    </row>
    <row r="15" spans="1:7" ht="15" thickBot="1" x14ac:dyDescent="0.35"/>
    <row r="16" spans="1:7" ht="15" thickBot="1" x14ac:dyDescent="0.35">
      <c r="E16" s="106" t="s">
        <v>14</v>
      </c>
      <c r="F16" s="107"/>
      <c r="G16" s="27">
        <v>0</v>
      </c>
    </row>
    <row r="17" spans="1:7" ht="15" thickBot="1" x14ac:dyDescent="0.35">
      <c r="E17" s="63" t="s">
        <v>13</v>
      </c>
      <c r="F17" s="64"/>
      <c r="G17" s="27">
        <f>SUM(G14,G16)</f>
        <v>2355</v>
      </c>
    </row>
    <row r="19" spans="1:7" ht="15" thickBot="1" x14ac:dyDescent="0.35"/>
    <row r="20" spans="1:7" ht="15" thickBot="1" x14ac:dyDescent="0.35">
      <c r="A20" s="10" t="s">
        <v>36</v>
      </c>
      <c r="B20" s="11"/>
      <c r="C20" s="11"/>
      <c r="D20" s="11"/>
      <c r="E20" s="20"/>
      <c r="F20" s="20"/>
      <c r="G20" s="18"/>
    </row>
    <row r="21" spans="1:7" x14ac:dyDescent="0.3">
      <c r="A21" s="25" t="s">
        <v>10</v>
      </c>
      <c r="B21" s="62" t="s">
        <v>2</v>
      </c>
      <c r="C21" s="62"/>
      <c r="D21" s="62"/>
      <c r="E21" s="25" t="s">
        <v>3</v>
      </c>
      <c r="F21" s="25" t="s">
        <v>6</v>
      </c>
      <c r="G21" s="25" t="s">
        <v>4</v>
      </c>
    </row>
    <row r="22" spans="1:7" x14ac:dyDescent="0.3">
      <c r="A22" s="23">
        <v>1</v>
      </c>
      <c r="B22" s="47" t="s">
        <v>26</v>
      </c>
      <c r="C22" s="48"/>
      <c r="D22" s="49"/>
      <c r="E22" s="9">
        <v>1</v>
      </c>
      <c r="F22" s="26">
        <v>0</v>
      </c>
      <c r="G22" s="26">
        <f>F22*E22</f>
        <v>0</v>
      </c>
    </row>
    <row r="23" spans="1:7" x14ac:dyDescent="0.3">
      <c r="A23" s="8">
        <v>2</v>
      </c>
      <c r="B23" s="47" t="s">
        <v>27</v>
      </c>
      <c r="C23" s="48"/>
      <c r="D23" s="49"/>
      <c r="E23" s="9">
        <v>1</v>
      </c>
      <c r="F23" s="26">
        <v>0</v>
      </c>
      <c r="G23" s="26">
        <f t="shared" ref="G23:G29" si="0">F23*E23</f>
        <v>0</v>
      </c>
    </row>
    <row r="24" spans="1:7" x14ac:dyDescent="0.3">
      <c r="A24" s="8">
        <v>3</v>
      </c>
      <c r="B24" s="47" t="s">
        <v>28</v>
      </c>
      <c r="C24" s="48"/>
      <c r="D24" s="49"/>
      <c r="E24" s="9">
        <v>1</v>
      </c>
      <c r="F24" s="26">
        <v>0</v>
      </c>
      <c r="G24" s="26">
        <f t="shared" si="0"/>
        <v>0</v>
      </c>
    </row>
    <row r="25" spans="1:7" x14ac:dyDescent="0.3">
      <c r="A25" s="8">
        <v>4</v>
      </c>
      <c r="B25" s="47" t="s">
        <v>29</v>
      </c>
      <c r="C25" s="48"/>
      <c r="D25" s="49"/>
      <c r="E25" s="9">
        <v>1</v>
      </c>
      <c r="F25" s="26">
        <v>0</v>
      </c>
      <c r="G25" s="26">
        <f t="shared" si="0"/>
        <v>0</v>
      </c>
    </row>
    <row r="26" spans="1:7" x14ac:dyDescent="0.3">
      <c r="A26" s="8">
        <v>5</v>
      </c>
      <c r="B26" s="47" t="s">
        <v>30</v>
      </c>
      <c r="C26" s="48"/>
      <c r="D26" s="49"/>
      <c r="E26" s="9">
        <v>1</v>
      </c>
      <c r="F26" s="26">
        <v>0</v>
      </c>
      <c r="G26" s="26">
        <f t="shared" si="0"/>
        <v>0</v>
      </c>
    </row>
    <row r="27" spans="1:7" x14ac:dyDescent="0.3">
      <c r="A27" s="8">
        <v>6</v>
      </c>
      <c r="B27" s="47" t="s">
        <v>31</v>
      </c>
      <c r="C27" s="48"/>
      <c r="D27" s="49"/>
      <c r="E27" s="9">
        <v>1</v>
      </c>
      <c r="F27" s="26">
        <v>0</v>
      </c>
      <c r="G27" s="26">
        <f t="shared" si="0"/>
        <v>0</v>
      </c>
    </row>
    <row r="28" spans="1:7" x14ac:dyDescent="0.3">
      <c r="A28" s="8">
        <v>7</v>
      </c>
      <c r="B28" s="47" t="s">
        <v>32</v>
      </c>
      <c r="C28" s="48"/>
      <c r="D28" s="49"/>
      <c r="E28" s="9">
        <v>1</v>
      </c>
      <c r="F28" s="26">
        <v>0</v>
      </c>
      <c r="G28" s="26">
        <f t="shared" si="0"/>
        <v>0</v>
      </c>
    </row>
    <row r="29" spans="1:7" ht="15" thickBot="1" x14ac:dyDescent="0.35">
      <c r="A29" s="8">
        <v>8</v>
      </c>
      <c r="B29" s="47" t="s">
        <v>33</v>
      </c>
      <c r="C29" s="48"/>
      <c r="D29" s="49"/>
      <c r="E29" s="9">
        <v>1</v>
      </c>
      <c r="F29" s="26">
        <v>0</v>
      </c>
      <c r="G29" s="26">
        <f t="shared" si="0"/>
        <v>0</v>
      </c>
    </row>
    <row r="30" spans="1:7" ht="15" thickBot="1" x14ac:dyDescent="0.35">
      <c r="E30" s="63" t="s">
        <v>16</v>
      </c>
      <c r="F30" s="64"/>
      <c r="G30" s="27">
        <f>SUM(G22:G29)</f>
        <v>0</v>
      </c>
    </row>
    <row r="31" spans="1:7" ht="15" thickBot="1" x14ac:dyDescent="0.35">
      <c r="F31" s="22" t="s">
        <v>12</v>
      </c>
      <c r="G31" s="27">
        <f>SUM(G30,G17)</f>
        <v>2355</v>
      </c>
    </row>
    <row r="32" spans="1:7" ht="15" thickBot="1" x14ac:dyDescent="0.35"/>
    <row r="33" spans="5:7" ht="15" thickBot="1" x14ac:dyDescent="0.35">
      <c r="E33" s="63" t="s">
        <v>11</v>
      </c>
      <c r="F33" s="64"/>
      <c r="G33" s="27">
        <v>0</v>
      </c>
    </row>
    <row r="34" spans="5:7" ht="15" thickBot="1" x14ac:dyDescent="0.35">
      <c r="E34" s="98" t="s">
        <v>15</v>
      </c>
      <c r="F34" s="99"/>
      <c r="G34" s="27">
        <f>SUM(G33,G30,G17)</f>
        <v>2355</v>
      </c>
    </row>
  </sheetData>
  <mergeCells count="17">
    <mergeCell ref="B27:D27"/>
    <mergeCell ref="A3:G4"/>
    <mergeCell ref="A6:G6"/>
    <mergeCell ref="A7:G7"/>
    <mergeCell ref="E16:F16"/>
    <mergeCell ref="E17:F17"/>
    <mergeCell ref="B21:D21"/>
    <mergeCell ref="B22:D22"/>
    <mergeCell ref="B23:D23"/>
    <mergeCell ref="B24:D24"/>
    <mergeCell ref="B25:D25"/>
    <mergeCell ref="B26:D26"/>
    <mergeCell ref="B28:D28"/>
    <mergeCell ref="B29:D29"/>
    <mergeCell ref="E30:F30"/>
    <mergeCell ref="E33:F33"/>
    <mergeCell ref="E34:F34"/>
  </mergeCells>
  <pageMargins left="0.7" right="0.7" top="0.75" bottom="0.75" header="0.3" footer="0.3"/>
  <pageSetup scale="68" fitToHeight="2" orientation="portrait" horizontalDpi="300" verticalDpi="0" r:id="rId1"/>
  <headerFooter>
    <oddFooter>&amp;L&amp;F  &amp;A&amp;R&amp;D  &amp;T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8" ma:contentTypeDescription="Create a new document." ma:contentTypeScope="" ma:versionID="c711744da2122701c6334249b08254e2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d9f9ddd2024db9aa4ef35c0c8a338ec0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  <Time xmlns="db23c72c-e112-43fc-8a02-148203d9c31c" xsi:nil="true"/>
  </documentManagement>
</p:properties>
</file>

<file path=customXml/itemProps1.xml><?xml version="1.0" encoding="utf-8"?>
<ds:datastoreItem xmlns:ds="http://schemas.openxmlformats.org/officeDocument/2006/customXml" ds:itemID="{EB3AC0B0-1CC2-4F5C-A173-776AC4DC2123}"/>
</file>

<file path=customXml/itemProps2.xml><?xml version="1.0" encoding="utf-8"?>
<ds:datastoreItem xmlns:ds="http://schemas.openxmlformats.org/officeDocument/2006/customXml" ds:itemID="{0472BB49-46E1-4018-B088-CCA1B67416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C65DF5-1B99-4302-9B44-8D532EFFCD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 SUMMARY</vt:lpstr>
      <vt:lpstr>Small S1a</vt:lpstr>
      <vt:lpstr>Custom Div</vt:lpstr>
      <vt:lpstr>JIT</vt:lpstr>
      <vt:lpstr>VCI</vt:lpstr>
      <vt:lpstr>Condeco</vt:lpstr>
      <vt:lpstr>Large Sreen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VanDine</dc:creator>
  <cp:lastModifiedBy>Muhammad Osama Jamil</cp:lastModifiedBy>
  <cp:lastPrinted>2023-09-18T10:57:21Z</cp:lastPrinted>
  <dcterms:created xsi:type="dcterms:W3CDTF">2021-04-01T14:58:06Z</dcterms:created>
  <dcterms:modified xsi:type="dcterms:W3CDTF">2023-09-28T05:35:11Z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0x010100E07A8A15B4FE364B8EFA9139EB0840A9</vt:lpwstr>
  </property>
</Properties>
</file>