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C3E55395-E94A-4412-BCA4-D012170652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Sheet1!$A$1:$I$46</definedName>
  </definedNames>
  <calcPr calcId="181029"/>
</workbook>
</file>

<file path=xl/calcChain.xml><?xml version="1.0" encoding="utf-8"?>
<calcChain xmlns="http://schemas.openxmlformats.org/spreadsheetml/2006/main">
  <c r="N32" i="1" l="1"/>
  <c r="N33" i="1" s="1"/>
  <c r="E29" i="1"/>
  <c r="E30" i="1"/>
  <c r="F30" i="1" s="1"/>
  <c r="I30" i="1" s="1"/>
  <c r="E28" i="1"/>
  <c r="F28" i="1" s="1"/>
  <c r="E32" i="1"/>
  <c r="F32" i="1" s="1"/>
  <c r="E33" i="1"/>
  <c r="F33" i="1" s="1"/>
  <c r="F29" i="1" l="1"/>
  <c r="I29" i="1" s="1"/>
  <c r="I28" i="1"/>
  <c r="I33" i="1"/>
  <c r="I32" i="1"/>
  <c r="I34" i="1" l="1"/>
</calcChain>
</file>

<file path=xl/sharedStrings.xml><?xml version="1.0" encoding="utf-8"?>
<sst xmlns="http://schemas.openxmlformats.org/spreadsheetml/2006/main" count="33" uniqueCount="28">
  <si>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</si>
  <si>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</si>
  <si>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</si>
  <si>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</si>
  <si>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</si>
  <si>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</si>
  <si>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</si>
  <si>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</si>
  <si>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</si>
  <si>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</si>
  <si>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</si>
  <si>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</si>
  <si>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Attn: Mr. S. Talal.</t>
  </si>
  <si>
    <t>Over Head profit 20%</t>
  </si>
  <si>
    <t>PES/CAN/003/06/23</t>
  </si>
  <si>
    <t>Variation order for Access Panel &amp; Filters  - Khaadi Canteen Dolmen Mall Clifton Karachi</t>
  </si>
  <si>
    <t>18 x 18</t>
  </si>
  <si>
    <t>18 x 12</t>
  </si>
  <si>
    <t>18 x 15</t>
  </si>
  <si>
    <t>i</t>
  </si>
  <si>
    <t>ii</t>
  </si>
  <si>
    <t>iii</t>
  </si>
  <si>
    <t>Supply &amp; installation of G4 Filers</t>
  </si>
  <si>
    <t>22 x 22</t>
  </si>
  <si>
    <t>36 x 26</t>
  </si>
  <si>
    <t>No</t>
  </si>
  <si>
    <t>Nos</t>
  </si>
  <si>
    <t>Supply &amp; installation of M.S Access Panels with rock wool and G.I cladding.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</si>
</sst>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43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1676400</xdr:colOff>
      <xdr:row>0</xdr:row>
      <xdr:rowOff>0</xdr:rowOff>
    </xdr:from>
    <xdr:to>
      <xdr:col>5</xdr:col>
      <xdr:colOff>372110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102234</xdr:colOff>
      <xdr:row>42</xdr:row>
      <xdr:rowOff>121920</xdr:rowOff>
    </xdr:from>
    <xdr:to>
      <xdr:col>1</xdr:col>
      <xdr:colOff>563679</xdr:colOff>
      <xdr:row>45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34" y="8846820"/>
          <a:ext cx="747195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5"/>
  <sheetViews>
    <sheetView tabSelected="1" topLeftCell="A16" zoomScaleNormal="100" workbookViewId="0">
      <selection activeCell="F39" sqref="F39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" style="2" customWidth="1"/>
    <col min="6" max="6" width="7.28515625" style="3" bestFit="1" customWidth="1"/>
    <col min="7" max="7" width="6" style="2" customWidth="1"/>
    <col min="8" max="8" width="6.5703125" style="2" customWidth="1"/>
    <col min="9" max="9" width="12.28515625" style="3" bestFit="1" customWidth="1"/>
    <col min="11" max="11" width="17.5703125" bestFit="1" customWidth="1"/>
    <col min="12" max="12" width="14.5703125" bestFit="1" customWidth="1"/>
    <col min="13" max="13" width="8.140625" bestFit="1" customWidth="1"/>
    <col min="14" max="14" width="19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6" ht="3.75" customHeight="1" x14ac:dyDescent="0.25"/>
    <row r="17" spans="1:14" ht="3.75" customHeight="1" x14ac:dyDescent="0.25"/>
    <row r="18" spans="1:14" ht="22.9" customHeight="1" x14ac:dyDescent="0.25">
      <c r="A18" s="34" t="s">
        <v>14</v>
      </c>
      <c r="B18" s="34"/>
      <c r="I18" s="12">
        <v>45089</v>
      </c>
    </row>
    <row r="19" spans="1:14" ht="6" customHeight="1" x14ac:dyDescent="0.25"/>
    <row r="20" spans="1:14" x14ac:dyDescent="0.25">
      <c r="A20" s="6"/>
      <c r="B20" s="6"/>
    </row>
    <row r="21" spans="1:14" ht="7.5" customHeight="1" x14ac:dyDescent="0.25">
      <c r="A21" s="6"/>
      <c r="B21" s="6"/>
    </row>
    <row r="22" spans="1:14" ht="23.25" x14ac:dyDescent="0.35">
      <c r="A22" s="35" t="s">
        <v>12</v>
      </c>
      <c r="B22" s="35"/>
      <c r="C22" s="35"/>
      <c r="D22" s="35"/>
      <c r="E22" s="35"/>
      <c r="F22" s="35"/>
      <c r="G22" s="35"/>
      <c r="H22" s="35"/>
      <c r="I22" s="35"/>
    </row>
    <row r="23" spans="1:14" ht="11.25" customHeight="1" x14ac:dyDescent="0.35">
      <c r="A23" s="21"/>
      <c r="B23" s="21"/>
      <c r="C23" s="21"/>
      <c r="D23" s="21"/>
      <c r="E23" s="21"/>
      <c r="F23" s="21"/>
      <c r="G23" s="21"/>
      <c r="H23" s="21"/>
      <c r="I23" s="21"/>
    </row>
    <row r="24" spans="1:14" ht="40.5" customHeight="1" x14ac:dyDescent="0.25">
      <c r="A24" s="36" t="s">
        <v>15</v>
      </c>
      <c r="B24" s="36"/>
      <c r="C24" s="36"/>
      <c r="D24" s="36"/>
      <c r="E24" s="36"/>
      <c r="F24" s="36"/>
      <c r="G24" s="36"/>
      <c r="H24" s="36"/>
      <c r="I24" s="36"/>
    </row>
    <row r="25" spans="1:14" ht="14.25" customHeight="1" x14ac:dyDescent="0.25"/>
    <row r="26" spans="1:14" ht="63" x14ac:dyDescent="0.25">
      <c r="A26" s="13" t="s">
        <v>0</v>
      </c>
      <c r="B26" s="13" t="s">
        <v>1</v>
      </c>
      <c r="C26" s="14" t="s">
        <v>9</v>
      </c>
      <c r="D26" s="14" t="s">
        <v>8</v>
      </c>
      <c r="E26" s="14" t="s">
        <v>13</v>
      </c>
      <c r="F26" s="14" t="s">
        <v>11</v>
      </c>
      <c r="G26" s="13" t="s">
        <v>2</v>
      </c>
      <c r="H26" s="13" t="s">
        <v>3</v>
      </c>
      <c r="I26" s="15" t="s">
        <v>4</v>
      </c>
    </row>
    <row r="27" spans="1:14" s="8" customFormat="1" ht="66" customHeight="1" x14ac:dyDescent="0.3">
      <c r="A27" s="17">
        <v>1</v>
      </c>
      <c r="B27" s="16" t="s">
        <v>27</v>
      </c>
      <c r="C27" s="18"/>
      <c r="D27" s="20"/>
      <c r="E27" s="20"/>
      <c r="F27" s="19"/>
      <c r="G27" s="17"/>
      <c r="H27" s="17"/>
      <c r="I27" s="18"/>
    </row>
    <row r="28" spans="1:14" s="8" customFormat="1" ht="18.75" x14ac:dyDescent="0.3">
      <c r="A28" s="17" t="s">
        <v>19</v>
      </c>
      <c r="B28" s="16" t="s">
        <v>16</v>
      </c>
      <c r="C28" s="18">
        <v>14000</v>
      </c>
      <c r="D28" s="20">
        <v>1000</v>
      </c>
      <c r="E28" s="20">
        <f t="shared" ref="E28" si="0">SUM(C28+D28)*20%</f>
        <v>3000</v>
      </c>
      <c r="F28" s="19">
        <f t="shared" ref="F28" si="1">SUM(C28+D28+E28)*7.5%</f>
        <v>1350</v>
      </c>
      <c r="G28" s="17" t="s">
        <v>26</v>
      </c>
      <c r="H28" s="17">
        <v>5</v>
      </c>
      <c r="I28" s="18">
        <f t="shared" ref="I28:I29" si="2">SUM(C28+D28+E28+F28)*H28</f>
        <v>96750</v>
      </c>
    </row>
    <row r="29" spans="1:14" s="8" customFormat="1" ht="18.75" x14ac:dyDescent="0.3">
      <c r="A29" s="17" t="s">
        <v>20</v>
      </c>
      <c r="B29" s="16" t="s">
        <v>17</v>
      </c>
      <c r="C29" s="18">
        <v>9900</v>
      </c>
      <c r="D29" s="20">
        <v>1000</v>
      </c>
      <c r="E29" s="20">
        <f t="shared" ref="E29" si="3">SUM(C29+D29)*20%</f>
        <v>2180</v>
      </c>
      <c r="F29" s="19">
        <f t="shared" ref="F29" si="4">SUM(C29+D29+E29)*7.5%</f>
        <v>981</v>
      </c>
      <c r="G29" s="17" t="s">
        <v>26</v>
      </c>
      <c r="H29" s="17">
        <v>2</v>
      </c>
      <c r="I29" s="18">
        <f t="shared" si="2"/>
        <v>28122</v>
      </c>
    </row>
    <row r="30" spans="1:14" s="8" customFormat="1" ht="18.75" x14ac:dyDescent="0.3">
      <c r="A30" s="17" t="s">
        <v>21</v>
      </c>
      <c r="B30" s="16" t="s">
        <v>18</v>
      </c>
      <c r="C30" s="18">
        <v>11900</v>
      </c>
      <c r="D30" s="20">
        <v>1000</v>
      </c>
      <c r="E30" s="20">
        <f t="shared" ref="E30" si="5">SUM(C30+D30)*20%</f>
        <v>2580</v>
      </c>
      <c r="F30" s="19">
        <f t="shared" ref="F30" si="6">SUM(C30+D30+E30)*7.5%</f>
        <v>1161</v>
      </c>
      <c r="G30" s="17" t="s">
        <v>25</v>
      </c>
      <c r="H30" s="17">
        <v>1</v>
      </c>
      <c r="I30" s="18">
        <f t="shared" ref="I30" si="7">SUM(C30+D30+E30+F30)*H30</f>
        <v>16641</v>
      </c>
    </row>
    <row r="31" spans="1:14" s="8" customFormat="1" ht="31.5" x14ac:dyDescent="0.3">
      <c r="A31" s="17">
        <v>2</v>
      </c>
      <c r="B31" s="16" t="s">
        <v>22</v>
      </c>
      <c r="C31" s="18"/>
      <c r="D31" s="20"/>
      <c r="E31" s="20"/>
      <c r="F31" s="19"/>
      <c r="G31" s="17"/>
      <c r="H31" s="17"/>
      <c r="I31" s="18"/>
    </row>
    <row r="32" spans="1:14" s="8" customFormat="1" ht="18.75" x14ac:dyDescent="0.3">
      <c r="A32" s="17" t="s">
        <v>19</v>
      </c>
      <c r="B32" s="16" t="s">
        <v>23</v>
      </c>
      <c r="C32" s="20">
        <v>9000</v>
      </c>
      <c r="D32" s="20">
        <v>1000</v>
      </c>
      <c r="E32" s="20">
        <f t="shared" ref="E32:E33" si="8">SUM(C32+D32)*20%</f>
        <v>2000</v>
      </c>
      <c r="F32" s="19">
        <f t="shared" ref="F32:F33" si="9">SUM(C32+D32+E32)*7.5%</f>
        <v>900</v>
      </c>
      <c r="G32" s="17" t="s">
        <v>25</v>
      </c>
      <c r="H32" s="17">
        <v>1</v>
      </c>
      <c r="I32" s="18">
        <f t="shared" ref="I32:I33" si="10">SUM(C32+D32+E32+F32)*H32</f>
        <v>12900</v>
      </c>
      <c r="K32" s="8">
        <v>6000</v>
      </c>
      <c r="N32" s="8">
        <f>36*26</f>
        <v>936</v>
      </c>
    </row>
    <row r="33" spans="1:15" s="8" customFormat="1" ht="18.75" x14ac:dyDescent="0.3">
      <c r="A33" s="17" t="s">
        <v>20</v>
      </c>
      <c r="B33" s="16" t="s">
        <v>24</v>
      </c>
      <c r="C33" s="20">
        <v>15000</v>
      </c>
      <c r="D33" s="20">
        <v>1000</v>
      </c>
      <c r="E33" s="20">
        <f t="shared" si="8"/>
        <v>3200</v>
      </c>
      <c r="F33" s="19">
        <f t="shared" si="9"/>
        <v>1440</v>
      </c>
      <c r="G33" s="17" t="s">
        <v>25</v>
      </c>
      <c r="H33" s="17">
        <v>1</v>
      </c>
      <c r="I33" s="18">
        <f t="shared" si="10"/>
        <v>20640</v>
      </c>
      <c r="K33" s="8">
        <v>13000</v>
      </c>
      <c r="N33" s="8">
        <f>N32*14</f>
        <v>13104</v>
      </c>
    </row>
    <row r="34" spans="1:15" s="31" customFormat="1" ht="27.75" customHeight="1" thickBot="1" x14ac:dyDescent="0.3">
      <c r="A34" s="37" t="s">
        <v>5</v>
      </c>
      <c r="B34" s="37"/>
      <c r="C34" s="37"/>
      <c r="D34" s="37"/>
      <c r="E34" s="37"/>
      <c r="F34" s="37"/>
      <c r="G34" s="37"/>
      <c r="H34" s="37"/>
      <c r="I34" s="30">
        <f>SUM(I28:I33)</f>
        <v>175053</v>
      </c>
      <c r="K34" s="26"/>
      <c r="L34" s="32"/>
      <c r="M34" s="7"/>
      <c r="O34" s="9"/>
    </row>
    <row r="35" spans="1:15" ht="8.25" customHeight="1" thickTop="1" x14ac:dyDescent="0.25"/>
    <row r="36" spans="1:15" ht="7.5" hidden="1" customHeight="1" x14ac:dyDescent="0.25"/>
    <row r="37" spans="1:15" ht="6" hidden="1" customHeight="1" x14ac:dyDescent="0.25">
      <c r="A37" s="29"/>
      <c r="B37" s="5"/>
      <c r="L37" s="11"/>
      <c r="M37" s="11"/>
      <c r="N37" s="11"/>
    </row>
    <row r="38" spans="1:15" ht="20.25" customHeight="1" x14ac:dyDescent="0.25">
      <c r="A38" s="4" t="s">
        <v>6</v>
      </c>
      <c r="B38" s="5"/>
      <c r="K38" s="33"/>
      <c r="L38" s="11"/>
      <c r="M38" s="11"/>
      <c r="N38" s="11"/>
    </row>
    <row r="39" spans="1:15" ht="8.4499999999999993" customHeight="1" x14ac:dyDescent="0.25">
      <c r="A39" s="4"/>
      <c r="B39" s="5"/>
    </row>
    <row r="40" spans="1:15" s="8" customFormat="1" ht="18.75" x14ac:dyDescent="0.3">
      <c r="A40" s="23" t="s">
        <v>7</v>
      </c>
      <c r="B40" s="24"/>
      <c r="C40" s="25"/>
      <c r="D40" s="25"/>
      <c r="E40" s="25"/>
      <c r="F40" s="26"/>
      <c r="G40" s="25"/>
      <c r="H40" s="25"/>
      <c r="I40" s="26"/>
      <c r="K40" s="22"/>
      <c r="L40" s="22"/>
    </row>
    <row r="41" spans="1:15" s="8" customFormat="1" ht="10.15" customHeight="1" x14ac:dyDescent="0.3">
      <c r="A41" s="23"/>
      <c r="B41" s="23"/>
      <c r="C41" s="25"/>
      <c r="D41" s="25"/>
      <c r="E41" s="25"/>
      <c r="F41" s="26"/>
      <c r="G41" s="25"/>
      <c r="H41" s="25"/>
      <c r="I41" s="26"/>
      <c r="K41" s="22"/>
      <c r="L41" s="22"/>
    </row>
    <row r="42" spans="1:15" s="8" customFormat="1" ht="18.75" x14ac:dyDescent="0.3">
      <c r="A42" s="27" t="s">
        <v>10</v>
      </c>
      <c r="B42" s="28"/>
      <c r="C42" s="25"/>
      <c r="D42" s="25"/>
      <c r="E42" s="25"/>
      <c r="F42" s="26"/>
      <c r="G42" s="25"/>
      <c r="H42" s="25"/>
      <c r="I42" s="26"/>
      <c r="K42" s="22"/>
      <c r="L42" s="22"/>
    </row>
    <row r="43" spans="1:15" ht="18.75" x14ac:dyDescent="0.3">
      <c r="K43" s="1"/>
      <c r="L43" s="22"/>
    </row>
    <row r="44" spans="1:15" ht="18.75" x14ac:dyDescent="0.3">
      <c r="K44" s="1"/>
      <c r="L44" s="22"/>
    </row>
    <row r="45" spans="1:15" ht="18.75" x14ac:dyDescent="0.3">
      <c r="K45" s="10"/>
      <c r="L45" s="22"/>
    </row>
  </sheetData>
  <mergeCells count="4">
    <mergeCell ref="A18:B18"/>
    <mergeCell ref="A22:I22"/>
    <mergeCell ref="A24:I24"/>
    <mergeCell ref="A34:H34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2023-06-16T13:23:19Z</dcterms:modified>
</cp:coreProperties>
</file>