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H:\Pioneer\Projects 2023\Meezan Bank Head Office\"/>
    </mc:Choice>
  </mc:AlternateContent>
  <xr:revisionPtr revIDLastSave="0" documentId="13_ncr:1_{0AC6AF2B-A18B-4BF7-B803-664C04E50D93}"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Titles" localSheetId="0">'Table 1'!$1:$6</definedName>
  </definedNames>
  <calcPr calcId="181029"/>
</workbook>
</file>

<file path=xl/calcChain.xml><?xml version="1.0" encoding="utf-8"?>
<calcChain xmlns="http://schemas.openxmlformats.org/spreadsheetml/2006/main">
  <c r="E7" i="2" l="1"/>
  <c r="C11" i="2"/>
  <c r="C28" i="2" s="1"/>
  <c r="C5" i="2" l="1"/>
  <c r="C6" i="2" s="1"/>
  <c r="C7" i="2" l="1"/>
  <c r="C8" i="2" s="1"/>
  <c r="C10" i="2" s="1"/>
  <c r="C12" i="2" s="1"/>
  <c r="C27" i="2"/>
  <c r="M120" i="1" l="1"/>
  <c r="N132" i="1"/>
  <c r="J129" i="1"/>
  <c r="M108" i="1"/>
  <c r="M109" i="1" s="1"/>
  <c r="N134" i="1" l="1"/>
  <c r="M110" i="1"/>
  <c r="M111" i="1" s="1"/>
  <c r="M113" i="1" s="1"/>
  <c r="M122" i="1" s="1"/>
  <c r="F74" i="1" l="1"/>
  <c r="H74" i="1"/>
  <c r="H22" i="1"/>
  <c r="F22" i="1"/>
  <c r="H105" i="1"/>
  <c r="F105" i="1"/>
  <c r="H104" i="1"/>
  <c r="F104" i="1"/>
  <c r="H103" i="1"/>
  <c r="F103" i="1"/>
  <c r="H102" i="1"/>
  <c r="F102" i="1"/>
  <c r="H101" i="1"/>
  <c r="F101" i="1"/>
  <c r="H100" i="1"/>
  <c r="F100" i="1"/>
  <c r="H99" i="1"/>
  <c r="F99" i="1"/>
  <c r="H98" i="1"/>
  <c r="F98" i="1"/>
  <c r="H96" i="1"/>
  <c r="F96" i="1"/>
  <c r="H95" i="1"/>
  <c r="F95" i="1"/>
  <c r="H94" i="1"/>
  <c r="F94" i="1"/>
  <c r="H92" i="1"/>
  <c r="F92" i="1"/>
  <c r="H91" i="1"/>
  <c r="F91" i="1"/>
  <c r="H90" i="1"/>
  <c r="F90" i="1"/>
  <c r="H89" i="1"/>
  <c r="F89" i="1"/>
  <c r="H88" i="1"/>
  <c r="F88" i="1"/>
  <c r="H87" i="1"/>
  <c r="F87" i="1"/>
  <c r="H86" i="1"/>
  <c r="F86" i="1"/>
  <c r="H84" i="1"/>
  <c r="F84" i="1"/>
  <c r="H82" i="1"/>
  <c r="F82" i="1"/>
  <c r="H80" i="1"/>
  <c r="F80" i="1"/>
  <c r="H78" i="1"/>
  <c r="F78" i="1"/>
  <c r="H76" i="1"/>
  <c r="F76" i="1"/>
  <c r="F75" i="1"/>
  <c r="H73" i="1"/>
  <c r="F73" i="1"/>
  <c r="H72" i="1"/>
  <c r="F72" i="1"/>
  <c r="H71" i="1"/>
  <c r="F71"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2" i="1"/>
  <c r="F52" i="1"/>
  <c r="H51" i="1"/>
  <c r="F51" i="1"/>
  <c r="H49" i="1"/>
  <c r="F49" i="1"/>
  <c r="H47" i="1"/>
  <c r="F47" i="1"/>
  <c r="H44" i="1"/>
  <c r="F44" i="1"/>
  <c r="H43" i="1"/>
  <c r="F43" i="1"/>
  <c r="H42" i="1"/>
  <c r="F42" i="1"/>
  <c r="H40" i="1"/>
  <c r="F40" i="1"/>
  <c r="I38" i="1"/>
  <c r="H37" i="1"/>
  <c r="F37" i="1"/>
  <c r="H36" i="1"/>
  <c r="F36" i="1"/>
  <c r="H35" i="1"/>
  <c r="F35" i="1"/>
  <c r="H33" i="1"/>
  <c r="F33" i="1"/>
  <c r="H32" i="1"/>
  <c r="F32" i="1"/>
  <c r="H31" i="1"/>
  <c r="F31" i="1"/>
  <c r="H30" i="1"/>
  <c r="F30" i="1"/>
  <c r="H29" i="1"/>
  <c r="F29" i="1"/>
  <c r="H28" i="1"/>
  <c r="F28" i="1"/>
  <c r="H26" i="1"/>
  <c r="F26" i="1"/>
  <c r="H25" i="1"/>
  <c r="F25" i="1"/>
  <c r="H24" i="1"/>
  <c r="F24" i="1"/>
  <c r="H23" i="1"/>
  <c r="F23" i="1"/>
  <c r="H20" i="1"/>
  <c r="F20" i="1"/>
  <c r="H19" i="1"/>
  <c r="F19" i="1"/>
  <c r="H18" i="1"/>
  <c r="F18" i="1"/>
  <c r="H16" i="1"/>
  <c r="F16" i="1"/>
  <c r="H15" i="1"/>
  <c r="F15" i="1"/>
  <c r="H14" i="1"/>
  <c r="F14" i="1"/>
  <c r="H11" i="1"/>
  <c r="F11" i="1"/>
  <c r="H10" i="1"/>
  <c r="F10" i="1"/>
  <c r="H9" i="1"/>
  <c r="F9" i="1"/>
  <c r="I47" i="1" l="1"/>
  <c r="I54" i="1"/>
  <c r="I56" i="1"/>
  <c r="I62" i="1"/>
  <c r="I42" i="1"/>
  <c r="F106" i="1"/>
  <c r="I9" i="1"/>
  <c r="I23" i="1"/>
  <c r="I35" i="1"/>
  <c r="I90" i="1"/>
  <c r="I65" i="1"/>
  <c r="I15" i="1"/>
  <c r="I24" i="1"/>
  <c r="I84" i="1"/>
  <c r="I87" i="1"/>
  <c r="I89" i="1"/>
  <c r="I101" i="1"/>
  <c r="I98" i="1"/>
  <c r="H106" i="1"/>
  <c r="I67" i="1"/>
  <c r="I69" i="1"/>
  <c r="I72" i="1"/>
  <c r="I102" i="1"/>
  <c r="I100" i="1"/>
  <c r="I99" i="1"/>
  <c r="I96" i="1"/>
  <c r="I95" i="1"/>
  <c r="I51" i="1"/>
  <c r="I49" i="1"/>
  <c r="I105" i="1"/>
  <c r="I104" i="1"/>
  <c r="I103" i="1"/>
  <c r="I91" i="1"/>
  <c r="I88" i="1"/>
  <c r="I86" i="1"/>
  <c r="I82" i="1"/>
  <c r="I76" i="1"/>
  <c r="I80" i="1"/>
  <c r="I78" i="1"/>
  <c r="I74" i="1"/>
  <c r="I73" i="1"/>
  <c r="I71" i="1"/>
  <c r="I68" i="1"/>
  <c r="I66" i="1"/>
  <c r="I64" i="1"/>
  <c r="I60" i="1"/>
  <c r="I59" i="1"/>
  <c r="I57" i="1"/>
  <c r="I52" i="1"/>
  <c r="I46" i="1"/>
  <c r="I45" i="1"/>
  <c r="I44" i="1"/>
  <c r="I39" i="1"/>
  <c r="I37" i="1"/>
  <c r="I36" i="1"/>
  <c r="I29" i="1"/>
  <c r="I28" i="1"/>
  <c r="I26" i="1"/>
  <c r="I25" i="1"/>
  <c r="I20" i="1"/>
  <c r="I10" i="1"/>
  <c r="I22" i="1"/>
  <c r="I19" i="1"/>
  <c r="I18" i="1"/>
  <c r="I16" i="1"/>
  <c r="I14" i="1"/>
  <c r="I30" i="1"/>
  <c r="I32" i="1"/>
  <c r="I40" i="1"/>
  <c r="I43" i="1"/>
  <c r="I58" i="1"/>
  <c r="I61" i="1"/>
  <c r="I63" i="1"/>
  <c r="I94" i="1"/>
  <c r="I11" i="1"/>
  <c r="I31" i="1"/>
  <c r="I33" i="1"/>
  <c r="I55" i="1"/>
  <c r="I92" i="1"/>
  <c r="I106" i="1" l="1"/>
</calcChain>
</file>

<file path=xl/sharedStrings.xml><?xml version="1.0" encoding="utf-8"?>
<sst xmlns="http://schemas.openxmlformats.org/spreadsheetml/2006/main" count="250" uniqueCount="129">
  <si>
    <t>S.NO.</t>
  </si>
  <si>
    <t>DESCRIPTION</t>
  </si>
  <si>
    <t>UNIT</t>
  </si>
  <si>
    <t>QTY</t>
  </si>
  <si>
    <t>MATERIAL</t>
  </si>
  <si>
    <t>LABOUR</t>
  </si>
  <si>
    <t>TOTAL</t>
  </si>
  <si>
    <t>RATE</t>
  </si>
  <si>
    <t>AMOUNT</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</si>
  <si>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</si>
  <si>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</si>
  <si>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</si>
  <si>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</si>
  <si>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</si>
  <si>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</si>
  <si>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</si>
  <si>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</si>
  <si>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</si>
  <si>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</si>
  <si>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</si>
  <si>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</si>
  <si>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</si>
  <si>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</si>
  <si>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</si>
  <si>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</si>
  <si>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</si>
  <si>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</si>
  <si>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</si>
  <si>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</si>
  <si>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</si>
  <si>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</si>
  <si>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</si>
  <si>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</si>
  <si>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</si>
  <si>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</si>
  <si>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</si>
  <si>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</si>
  <si>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</si>
  <si>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</si>
  <si>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</si>
  <si>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</si>
  <si>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</si>
  <si>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</si>
  <si>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</si>
  <si>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</si>
  <si>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</si>
  <si>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</si>
  <si>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</si>
  <si>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</si>
  <si>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</si>
  <si>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</si>
  <si>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</si>
  <si>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</si>
  <si>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</si>
  <si>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</si>
  <si>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</si>
  <si>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</si>
  <si>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</si>
  <si>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</si>
  <si>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</si>
  <si>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</si>
  <si>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</si>
  <si>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</si>
  <si>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</si>
  <si>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</si>
  <si>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</si>
  <si>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</si>
  <si>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</si>
  <si>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r>
      <rPr>
        <sz val="12"/>
        <rFont val="Calibri"/>
        <family val="2"/>
        <scheme val="minor"/>
      </rPr>
      <t>Supply  &amp;  installation  of  aluminum  fabricated  powder  coated  Fresh  &amp; Exhaust  Air  louvers  including  supply  of  wooden  frame,  rain  protection sheet  bird  mesh  etc  complete  in  all  respects  ready  to  operate  as  per
specification, drawings and as per instruction of Consultant.</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</si>
  <si>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</si>
  <si>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</si>
  <si>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</si>
  <si>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</si>
  <si>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</si>
  <si>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</si>
  <si>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</si>
  <si>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</si>
  <si>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</si>
  <si>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</si>
  <si>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</si>
  <si>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</si>
  <si>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</si>
  <si>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</si>
  <si>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</si>
  <si>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</si>
  <si>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</si>
  <si>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</si>
  <si>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</si>
  <si>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</si>
  <si>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</si>
  <si>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</si>
  <si>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</si>
  <si>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</si>
  <si>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</si>
  <si>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</si>
  <si>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</si>
  <si>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</si>
  <si>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</si>
  <si>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</si>
  <si>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</si>
  <si>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</si>
  <si>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</si>
  <si>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</si>
  <si>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</si>
  <si>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</si>
  <si>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</si>
  <si>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</si>
  <si>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7% tx</t>
  </si>
  <si>
    <t>8% SRB</t>
  </si>
  <si>
    <t>mohsin traders chq</t>
  </si>
  <si>
    <t>cash chq</t>
  </si>
  <si>
    <t>30% Mob</t>
  </si>
  <si>
    <t>Rec</t>
  </si>
  <si>
    <t>Tot rec</t>
  </si>
  <si>
    <t>rem</t>
  </si>
  <si>
    <t>Contract Value</t>
  </si>
  <si>
    <t>Receiving details</t>
  </si>
  <si>
    <t>Payment</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</si>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</sst>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_(* #,##0.0_);_(* \(#,##0.0\);_(* &quot;-&quot;?_);_(@_)"/>
  </numFmts>
  <fonts count="17"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sz val="1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43" fontId="2" fillId="0" borderId="0" applyFont="0" applyFill="0" applyBorder="0" applyAlignment="0" applyProtection="0"/>
  </cellStyleXfs>
  <cellXfs count="60">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7" fillId="0" borderId="1" xfId="0" applyFont="1" applyBorder="1" applyAlignment="1">
      <alignment horizontal="center" vertical="center" wrapText="1"/>
    </xf>
    <xf numFmtId="0" fontId="8" fillId="0" borderId="0" xfId="0" applyFont="1" applyAlignment="1">
      <alignment horizontal="left" vertical="top"/>
    </xf>
    <xf numFmtId="165" fontId="4" fillId="0" borderId="1" xfId="1" applyNumberFormat="1" applyFont="1" applyBorder="1" applyAlignment="1">
      <alignment horizontal="right" vertical="center" wrapText="1"/>
    </xf>
    <xf numFmtId="165"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5"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4"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11" fillId="0" borderId="0" xfId="0" applyFont="1" applyAlignment="1">
      <alignment horizontal="center" vertical="center" wrapText="1"/>
    </xf>
    <xf numFmtId="0" fontId="11" fillId="0" borderId="0" xfId="0" applyFont="1" applyAlignment="1">
      <alignment horizontal="left" vertical="center" wrapText="1"/>
    </xf>
    <xf numFmtId="0" fontId="12" fillId="0" borderId="0" xfId="0" applyFont="1" applyAlignment="1">
      <alignment horizontal="right" vertical="top" wrapText="1"/>
    </xf>
    <xf numFmtId="0" fontId="7" fillId="0" borderId="1" xfId="0" applyFont="1" applyBorder="1" applyAlignment="1">
      <alignment vertical="center" wrapText="1"/>
    </xf>
    <xf numFmtId="165" fontId="4" fillId="0" borderId="0" xfId="0" applyNumberFormat="1" applyFont="1" applyAlignment="1">
      <alignment horizontal="left" vertical="top"/>
    </xf>
    <xf numFmtId="15" fontId="12" fillId="0" borderId="0" xfId="0" applyNumberFormat="1" applyFont="1" applyAlignment="1">
      <alignment horizontal="right" vertical="top" wrapText="1"/>
    </xf>
    <xf numFmtId="165" fontId="4" fillId="0" borderId="0" xfId="0" applyNumberFormat="1" applyFont="1" applyAlignment="1">
      <alignment horizontal="left" vertical="center"/>
    </xf>
    <xf numFmtId="165" fontId="8" fillId="0" borderId="0" xfId="1" applyNumberFormat="1" applyFont="1" applyAlignment="1">
      <alignment horizontal="left"/>
    </xf>
    <xf numFmtId="43" fontId="4" fillId="0" borderId="0" xfId="0" applyNumberFormat="1" applyFont="1" applyAlignment="1">
      <alignment horizontal="left" vertical="top"/>
    </xf>
    <xf numFmtId="165" fontId="4" fillId="0" borderId="0" xfId="1" applyNumberFormat="1" applyFont="1" applyAlignment="1">
      <alignment horizontal="left" vertical="top"/>
    </xf>
    <xf numFmtId="9" fontId="4" fillId="0" borderId="0" xfId="0" applyNumberFormat="1" applyFont="1" applyAlignment="1">
      <alignment horizontal="left" vertical="top"/>
    </xf>
    <xf numFmtId="165" fontId="0" fillId="0" borderId="0" xfId="1" applyNumberFormat="1" applyFont="1"/>
    <xf numFmtId="0" fontId="0" fillId="0" borderId="0" xfId="0"/>
    <xf numFmtId="165" fontId="13" fillId="0" borderId="5" xfId="1" applyNumberFormat="1" applyFont="1" applyBorder="1" applyAlignment="1"/>
    <xf numFmtId="165" fontId="13" fillId="0" borderId="6" xfId="1" applyNumberFormat="1" applyFont="1" applyBorder="1"/>
    <xf numFmtId="165" fontId="13" fillId="0" borderId="3" xfId="1" applyNumberFormat="1" applyFont="1" applyBorder="1" applyAlignment="1"/>
    <xf numFmtId="165" fontId="13" fillId="0" borderId="1" xfId="1" applyNumberFormat="1" applyFont="1" applyBorder="1"/>
    <xf numFmtId="165"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15" fontId="16" fillId="0" borderId="1" xfId="0" applyNumberFormat="1" applyFont="1" applyBorder="1" applyAlignment="1">
      <alignment vertical="center"/>
    </xf>
    <xf numFmtId="165" fontId="0" fillId="0" borderId="1" xfId="1" applyNumberFormat="1" applyFont="1" applyBorder="1" applyAlignment="1">
      <alignment vertical="center"/>
    </xf>
    <xf numFmtId="0" fontId="0" fillId="0" borderId="1" xfId="0" applyBorder="1"/>
    <xf numFmtId="165" fontId="0" fillId="0" borderId="1" xfId="1" applyNumberFormat="1" applyFont="1" applyBorder="1"/>
    <xf numFmtId="0" fontId="15" fillId="0" borderId="1" xfId="0" applyFont="1" applyBorder="1"/>
    <xf numFmtId="165" fontId="15" fillId="0" borderId="1" xfId="0" applyNumberFormat="1" applyFont="1" applyBorder="1"/>
    <xf numFmtId="165" fontId="15" fillId="0" borderId="1" xfId="1" applyNumberFormat="1" applyFont="1" applyBorder="1"/>
    <xf numFmtId="166" fontId="0" fillId="0" borderId="0" xfId="0" applyNumberFormat="1"/>
    <xf numFmtId="165" fontId="1" fillId="0" borderId="8" xfId="1" applyNumberFormat="1" applyFont="1" applyBorder="1" applyAlignment="1">
      <alignment vertical="center"/>
    </xf>
    <xf numFmtId="165" fontId="0" fillId="0" borderId="1" xfId="1" applyNumberFormat="1" applyFont="1" applyFill="1" applyBorder="1" applyAlignment="1">
      <alignment horizontal="right" vertical="center"/>
    </xf>
    <xf numFmtId="165" fontId="0" fillId="0" borderId="1" xfId="1" applyNumberFormat="1" applyFont="1" applyFill="1" applyBorder="1" applyAlignment="1">
      <alignment vertical="center"/>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2" fillId="0" borderId="2" xfId="0" applyFont="1" applyBorder="1" applyAlignment="1">
      <alignment horizontal="left" vertical="top" wrapText="1"/>
    </xf>
    <xf numFmtId="0" fontId="14" fillId="0" borderId="1" xfId="0" applyFont="1" applyBorder="1" applyAlignment="1">
      <alignment horizontal="center"/>
    </xf>
    <xf numFmtId="0" fontId="14" fillId="0" borderId="3" xfId="0" applyFont="1" applyBorder="1" applyAlignment="1">
      <alignment horizontal="center"/>
    </xf>
    <xf numFmtId="0" fontId="14" fillId="0" borderId="7"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504825</xdr:colOff>
      <xdr:row>95</xdr:row>
      <xdr:rowOff>1323975</xdr:rowOff>
    </xdr:from>
    <xdr:to>
      <xdr:col>15</xdr:col>
      <xdr:colOff>19050</xdr:colOff>
      <xdr:row>107</xdr:row>
      <xdr:rowOff>57668</xdr:rowOff>
    </xdr:to>
    <xdr:pic>
      <xdr:nvPicPr>
        <xdr:cNvPr id="2" name="Picture 1">
          <a:extLst>
            <a:ext uri="{FF2B5EF4-FFF2-40B4-BE49-F238E27FC236}">
              <a16:creationId xmlns:a16="http://schemas.microsoft.com/office/drawing/2014/main" id="{CAEB1562-56B2-27C4-7C8F-BDCF492D7E72}"/>
            </a:ext>
          </a:extLst>
        </xdr:cNvPr>
        <xdr:cNvPicPr>
          <a:picLocks noChangeAspect="1"/>
        </xdr:cNvPicPr>
      </xdr:nvPicPr>
      <xdr:blipFill>
        <a:blip xmlns:r="http://schemas.openxmlformats.org/officeDocument/2006/relationships" r:embed="rId1"/>
        <a:stretch>
          <a:fillRect/>
        </a:stretch>
      </xdr:blipFill>
      <xdr:spPr>
        <a:xfrm>
          <a:off x="11268075" y="46329600"/>
          <a:ext cx="4467225" cy="56678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Supplier"/>
      <sheetName val="Sup summ"/>
      <sheetName val="Sub Cont"/>
      <sheetName val="Project wise Supplier balance"/>
      <sheetName val="Main Summary"/>
      <sheetName val="Profit Summary"/>
      <sheetName val="Sheet1"/>
      <sheetName val="Receiving"/>
      <sheetName val="old Profit Sharing"/>
      <sheetName val="old Sharing details"/>
    </sheetNames>
    <sheetDataSet>
      <sheetData sheetId="0" refreshError="1"/>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Sadiq</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M. Ismail Jee Sanitry PORTA</v>
          </cell>
          <cell r="D9991" t="str">
            <v>porta tank and fixtures</v>
          </cell>
          <cell r="E9991">
            <v>7500</v>
          </cell>
        </row>
        <row r="9992">
          <cell r="B9992" t="str">
            <v>Food Court JPMC</v>
          </cell>
          <cell r="C9992" t="str">
            <v>M. Ismail Jee Sanitry PORTA</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Saqib insulator</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v>
          </cell>
          <cell r="E12037">
            <v>375687</v>
          </cell>
        </row>
        <row r="12038">
          <cell r="B12038" t="str">
            <v xml:space="preserve">O/M Nue Multiplex </v>
          </cell>
          <cell r="C12038" t="str">
            <v>SST Tax</v>
          </cell>
          <cell r="D12038" t="str">
            <v>as above</v>
          </cell>
          <cell r="E12038">
            <v>16640</v>
          </cell>
        </row>
        <row r="12039">
          <cell r="B12039" t="str">
            <v>FTC Floors</v>
          </cell>
          <cell r="C12039" t="str">
            <v>SST Tax</v>
          </cell>
          <cell r="D12039" t="str">
            <v>as above</v>
          </cell>
          <cell r="E12039">
            <v>15552</v>
          </cell>
        </row>
        <row r="12040">
          <cell r="B12040" t="str">
            <v>O/M The Place</v>
          </cell>
          <cell r="C12040" t="str">
            <v>SST Tax</v>
          </cell>
          <cell r="D12040" t="str">
            <v>as above</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v>
          </cell>
          <cell r="E12043">
            <v>79000</v>
          </cell>
        </row>
        <row r="12044">
          <cell r="B12044" t="str">
            <v>Baitul Sukoon</v>
          </cell>
          <cell r="C12044" t="str">
            <v>Global Technologies</v>
          </cell>
          <cell r="D12044" t="str">
            <v>as above</v>
          </cell>
          <cell r="E12044">
            <v>50900</v>
          </cell>
        </row>
        <row r="12045">
          <cell r="B12045" t="str">
            <v>Imtiaz Store DHA</v>
          </cell>
          <cell r="C12045" t="str">
            <v>Global Technologies</v>
          </cell>
          <cell r="D12045" t="str">
            <v>as above</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uptodate is 700,000</v>
          </cell>
          <cell r="E12160">
            <v>233640</v>
          </cell>
        </row>
        <row r="12161">
          <cell r="B12161" t="str">
            <v>FTC Floors</v>
          </cell>
          <cell r="C12161" t="str">
            <v>Sami duct</v>
          </cell>
          <cell r="D12161" t="str">
            <v>paid thro mcb chq 1830075564 uptodate is 700,000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Payment rec from total as psychiartry depart adhoc</v>
          </cell>
          <cell r="E12163">
            <v>204468</v>
          </cell>
        </row>
        <row r="12164">
          <cell r="B12164" t="str">
            <v>Imtiaz Store DHA</v>
          </cell>
          <cell r="C12164" t="str">
            <v>Iqbal sons</v>
          </cell>
          <cell r="D12164" t="str">
            <v>as above</v>
          </cell>
          <cell r="E12164">
            <v>12627</v>
          </cell>
        </row>
        <row r="12165">
          <cell r="B12165" t="str">
            <v>BAF 14th Floor</v>
          </cell>
          <cell r="C12165" t="str">
            <v>Iqbal sons</v>
          </cell>
          <cell r="D12165" t="str">
            <v>as above</v>
          </cell>
          <cell r="E12165">
            <v>80000</v>
          </cell>
        </row>
        <row r="12166">
          <cell r="B12166" t="str">
            <v>Baitul Sukoon</v>
          </cell>
          <cell r="C12166" t="str">
            <v>Iqbal sons</v>
          </cell>
          <cell r="D12166" t="str">
            <v>as above</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v>
          </cell>
          <cell r="E12169">
            <v>21320</v>
          </cell>
        </row>
        <row r="12170">
          <cell r="B12170" t="str">
            <v xml:space="preserve">O/M Nue Multiplex </v>
          </cell>
          <cell r="C12170" t="str">
            <v>SST Tax</v>
          </cell>
          <cell r="D12170" t="str">
            <v>as above</v>
          </cell>
          <cell r="E12170">
            <v>16640</v>
          </cell>
        </row>
        <row r="12171">
          <cell r="B12171" t="str">
            <v>FTC Floors</v>
          </cell>
          <cell r="C12171" t="str">
            <v>SST Tax</v>
          </cell>
          <cell r="D12171" t="str">
            <v>as above</v>
          </cell>
          <cell r="E12171">
            <v>15552</v>
          </cell>
        </row>
        <row r="12172">
          <cell r="B12172" t="str">
            <v>Burhani Mehal (new)</v>
          </cell>
          <cell r="C12172" t="str">
            <v>SST Tax</v>
          </cell>
          <cell r="D12172" t="str">
            <v>as above</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as above</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paid thro mcb chq 1838586950 ptodate is 950,000</v>
          </cell>
          <cell r="E12176">
            <v>250000</v>
          </cell>
        </row>
        <row r="12177">
          <cell r="B12177" t="str">
            <v>Imtiaz Store DHA</v>
          </cell>
          <cell r="C12177" t="str">
            <v>Masood tech</v>
          </cell>
          <cell r="D12177" t="str">
            <v>paid thro mcb chq 1838586951 uptodate is 800,000</v>
          </cell>
          <cell r="E12177">
            <v>100000</v>
          </cell>
        </row>
        <row r="12178">
          <cell r="B12178" t="str">
            <v>Baitul Sukoon</v>
          </cell>
          <cell r="C12178" t="str">
            <v>Iqbal sons</v>
          </cell>
          <cell r="D12178" t="str">
            <v>This payment received from Total as JS bank the forum 5th bill</v>
          </cell>
          <cell r="E12178">
            <v>2592</v>
          </cell>
        </row>
        <row r="12179">
          <cell r="B12179" t="str">
            <v>PSYCHIATRY JPMC</v>
          </cell>
          <cell r="C12179" t="str">
            <v>Iqbal sons</v>
          </cell>
          <cell r="D12179" t="str">
            <v>as above</v>
          </cell>
          <cell r="E12179">
            <v>51585</v>
          </cell>
        </row>
        <row r="12180">
          <cell r="B12180" t="str">
            <v>BAF 14th Floor</v>
          </cell>
          <cell r="C12180" t="str">
            <v>Iqbal sons</v>
          </cell>
          <cell r="D12180" t="str">
            <v>as above</v>
          </cell>
          <cell r="E12180">
            <v>122000</v>
          </cell>
        </row>
        <row r="12181">
          <cell r="B12181" t="str">
            <v>FTC Floors</v>
          </cell>
          <cell r="C12181" t="str">
            <v>Iqbal sons</v>
          </cell>
          <cell r="D12181" t="str">
            <v>as above</v>
          </cell>
          <cell r="E12181">
            <v>8000</v>
          </cell>
        </row>
        <row r="12182">
          <cell r="B12182" t="str">
            <v>Burhani Mehal (new)</v>
          </cell>
          <cell r="C12182" t="str">
            <v>Iqbal sons</v>
          </cell>
          <cell r="D12182" t="str">
            <v>as above</v>
          </cell>
          <cell r="E12182">
            <v>7862</v>
          </cell>
        </row>
        <row r="12183">
          <cell r="B12183" t="str">
            <v>Imtiaz Store DHA</v>
          </cell>
          <cell r="C12183" t="str">
            <v>tube traders</v>
          </cell>
          <cell r="D12183" t="str">
            <v>Paid thru DIB chq 02290615</v>
          </cell>
          <cell r="E12183">
            <v>100000</v>
          </cell>
        </row>
        <row r="12184">
          <cell r="B12184" t="str">
            <v>Hydery Shopping Mall</v>
          </cell>
          <cell r="C12184" t="str">
            <v>tube traders</v>
          </cell>
          <cell r="D12184" t="str">
            <v>as above</v>
          </cell>
          <cell r="E12184">
            <v>100000</v>
          </cell>
        </row>
        <row r="12185">
          <cell r="B12185" t="str">
            <v>Imtiaz Store DHA</v>
          </cell>
          <cell r="C12185" t="str">
            <v>Raees brothers</v>
          </cell>
          <cell r="D12185" t="str">
            <v>Paid thru mcb chq 1838586952</v>
          </cell>
          <cell r="E12185">
            <v>75000</v>
          </cell>
        </row>
        <row r="12186">
          <cell r="B12186" t="str">
            <v>Hydery Shopping Mall</v>
          </cell>
          <cell r="C12186" t="str">
            <v>Raees brothers</v>
          </cell>
          <cell r="D12186" t="str">
            <v>as above</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paid thru mcb chq 1838586965 uptodate is 600,000</v>
          </cell>
          <cell r="E12321">
            <v>100000</v>
          </cell>
        </row>
        <row r="12322">
          <cell r="B12322" t="str">
            <v>Imtiaz Store DHA</v>
          </cell>
          <cell r="C12322" t="str">
            <v>Gulfam insulator</v>
          </cell>
          <cell r="D12322" t="str">
            <v>paid thru mcb chq 1838586959 uptodate is 750,000</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row>
        <row r="12730">
          <cell r="B12730" t="str">
            <v xml:space="preserve">O/M Nue Multiplex </v>
          </cell>
          <cell r="C12730" t="str">
            <v>SST Tax</v>
          </cell>
          <cell r="D12730" t="str">
            <v>MCB chq 1838586997</v>
          </cell>
          <cell r="E12730">
            <v>32760</v>
          </cell>
        </row>
        <row r="12731">
          <cell r="B12731" t="str">
            <v>FTC Floors</v>
          </cell>
          <cell r="C12731" t="str">
            <v>SST Tax</v>
          </cell>
          <cell r="D12731" t="str">
            <v>MCB chq 1838586997 for 2 months</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v>
          </cell>
          <cell r="E14174">
            <v>58000</v>
          </cell>
        </row>
        <row r="14175">
          <cell r="B14175" t="str">
            <v>Ethnic Outfitter</v>
          </cell>
          <cell r="C14175" t="str">
            <v>Industrial instrumentation Sohail</v>
          </cell>
          <cell r="D14175" t="str">
            <v>Rec from IK on 31 Dec 22</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Khaadi Canteen</v>
          </cell>
          <cell r="C15002" t="str">
            <v>fare</v>
          </cell>
          <cell r="D15002" t="str">
            <v>from office to khaadi roll shifting</v>
          </cell>
          <cell r="E15002">
            <v>1500</v>
          </cell>
        </row>
        <row r="15003">
          <cell r="B15003" t="str">
            <v>Falcon Mall</v>
          </cell>
          <cell r="C15003" t="str">
            <v>Material</v>
          </cell>
          <cell r="D15003" t="str">
            <v>paint material by mukhtiar</v>
          </cell>
          <cell r="E15003">
            <v>11300</v>
          </cell>
        </row>
        <row r="15004">
          <cell r="B15004" t="str">
            <v>Falcon Mall</v>
          </cell>
          <cell r="C15004" t="str">
            <v>Material</v>
          </cell>
          <cell r="D15004" t="str">
            <v>paint material by mukhtiar</v>
          </cell>
          <cell r="E15004">
            <v>9030</v>
          </cell>
        </row>
        <row r="15005">
          <cell r="B15005" t="str">
            <v>Falcon Mall</v>
          </cell>
          <cell r="C15005" t="str">
            <v>Material</v>
          </cell>
          <cell r="D15005" t="str">
            <v>purchased burger paint + fuel</v>
          </cell>
          <cell r="E15005">
            <v>3950</v>
          </cell>
        </row>
        <row r="15006">
          <cell r="B15006" t="str">
            <v>Daftar Khuwan</v>
          </cell>
          <cell r="C15006" t="str">
            <v>Material</v>
          </cell>
          <cell r="D15006" t="str">
            <v>purchaed 27 x 18 channel 10 nos from mungo</v>
          </cell>
          <cell r="E15006">
            <v>20700</v>
          </cell>
        </row>
        <row r="15007">
          <cell r="B15007" t="str">
            <v>Daftar Khuwan</v>
          </cell>
          <cell r="C15007" t="str">
            <v>Material</v>
          </cell>
          <cell r="D15007" t="str">
            <v>10 burni glue</v>
          </cell>
          <cell r="E15007">
            <v>20000</v>
          </cell>
        </row>
        <row r="15008">
          <cell r="B15008" t="str">
            <v>Office</v>
          </cell>
          <cell r="C15008" t="str">
            <v>misc</v>
          </cell>
          <cell r="D15008" t="str">
            <v>computer cables purchased</v>
          </cell>
          <cell r="E15008">
            <v>300</v>
          </cell>
        </row>
        <row r="15009">
          <cell r="B15009" t="str">
            <v>Daftar Khuwan</v>
          </cell>
          <cell r="C15009" t="str">
            <v>Material</v>
          </cell>
          <cell r="D15009" t="str">
            <v>from office to tariq rd to bohra pir to office</v>
          </cell>
          <cell r="E15009">
            <v>1500</v>
          </cell>
        </row>
        <row r="15010">
          <cell r="B15010" t="str">
            <v>Daftar Khuwan</v>
          </cell>
          <cell r="C15010" t="str">
            <v>Material</v>
          </cell>
          <cell r="D15010" t="str">
            <v>purchased fisher 10mm &amp; 12 mm from mungo from mungo</v>
          </cell>
          <cell r="E15010">
            <v>11700</v>
          </cell>
        </row>
        <row r="15011">
          <cell r="B15011" t="str">
            <v>Daftar Khuwan</v>
          </cell>
          <cell r="C15011" t="str">
            <v>Material</v>
          </cell>
          <cell r="D15011" t="str">
            <v>mcb chq 19400909960for rod and other materials</v>
          </cell>
          <cell r="E15011">
            <v>134300</v>
          </cell>
        </row>
        <row r="15012">
          <cell r="B15012" t="str">
            <v>Office</v>
          </cell>
          <cell r="C15012" t="str">
            <v>office</v>
          </cell>
          <cell r="D15012" t="str">
            <v>for office use</v>
          </cell>
          <cell r="E15012">
            <v>3000</v>
          </cell>
        </row>
        <row r="15013">
          <cell r="B15013" t="str">
            <v>Office</v>
          </cell>
          <cell r="C15013" t="str">
            <v>yellow pages</v>
          </cell>
          <cell r="D15013" t="str">
            <v>cash paid for magazine printing</v>
          </cell>
          <cell r="E15013">
            <v>6000</v>
          </cell>
        </row>
        <row r="15014">
          <cell r="B15014" t="str">
            <v>Daftar Khuwan</v>
          </cell>
          <cell r="C15014" t="str">
            <v>fare</v>
          </cell>
          <cell r="D15014" t="str">
            <v>from office to daftar</v>
          </cell>
          <cell r="E15014">
            <v>2000</v>
          </cell>
        </row>
        <row r="15015">
          <cell r="B15015" t="str">
            <v>Daftar Khuwan</v>
          </cell>
          <cell r="C15015" t="str">
            <v>fare</v>
          </cell>
          <cell r="D15015" t="str">
            <v>from office to bolten to office</v>
          </cell>
          <cell r="E15015">
            <v>1200</v>
          </cell>
        </row>
        <row r="15016">
          <cell r="B15016" t="str">
            <v>Office</v>
          </cell>
          <cell r="C15016" t="str">
            <v>water tanker</v>
          </cell>
          <cell r="D15016" t="str">
            <v>filled on 25 may 23</v>
          </cell>
          <cell r="E15016">
            <v>4670</v>
          </cell>
        </row>
        <row r="15017">
          <cell r="B15017" t="str">
            <v>Office</v>
          </cell>
          <cell r="C15017" t="str">
            <v>mineral water</v>
          </cell>
          <cell r="D15017" t="str">
            <v>paid</v>
          </cell>
          <cell r="E15017">
            <v>500</v>
          </cell>
        </row>
        <row r="15018">
          <cell r="B15018" t="str">
            <v>Daftar Khuwan</v>
          </cell>
          <cell r="C15018" t="str">
            <v>Material</v>
          </cell>
          <cell r="D15018" t="str">
            <v>Fiber glass insulation 1" 24 kg @ 14400/roll</v>
          </cell>
          <cell r="E15018">
            <v>365000</v>
          </cell>
        </row>
        <row r="15019">
          <cell r="B15019" t="str">
            <v>Daftar Khuwan</v>
          </cell>
          <cell r="C15019" t="str">
            <v>Material</v>
          </cell>
          <cell r="D15019" t="str">
            <v xml:space="preserve">15 than cloth </v>
          </cell>
          <cell r="E15019">
            <v>64750</v>
          </cell>
        </row>
        <row r="15020">
          <cell r="B15020" t="str">
            <v>Daftar Khuwan</v>
          </cell>
          <cell r="C15020" t="str">
            <v>Material</v>
          </cell>
          <cell r="D15020" t="str">
            <v>10 carton tapes</v>
          </cell>
          <cell r="E15020">
            <v>43200</v>
          </cell>
        </row>
        <row r="15021">
          <cell r="B15021" t="str">
            <v>Air War College</v>
          </cell>
          <cell r="C15021" t="str">
            <v>Material</v>
          </cell>
          <cell r="D15021" t="str">
            <v>red oxide and mixing oil</v>
          </cell>
          <cell r="E15021">
            <v>14120</v>
          </cell>
        </row>
        <row r="15022">
          <cell r="B15022" t="str">
            <v>Khaadi Canteen</v>
          </cell>
          <cell r="C15022" t="str">
            <v>Material</v>
          </cell>
          <cell r="D15022" t="str">
            <v>fittings</v>
          </cell>
          <cell r="E15022">
            <v>10040</v>
          </cell>
        </row>
        <row r="15023">
          <cell r="B15023" t="str">
            <v>Daftar Khuwan</v>
          </cell>
          <cell r="C15023" t="str">
            <v>fuel</v>
          </cell>
          <cell r="D15023" t="str">
            <v>claimed by ashraf bhai</v>
          </cell>
          <cell r="E15023">
            <v>330</v>
          </cell>
        </row>
        <row r="15024">
          <cell r="B15024" t="str">
            <v>O/M The Place</v>
          </cell>
          <cell r="C15024" t="str">
            <v>Masood tech</v>
          </cell>
          <cell r="D15024" t="str">
            <v>To masood tech automation in Cinema old remaining amount given by bilal bhai</v>
          </cell>
          <cell r="E15024">
            <v>150000</v>
          </cell>
        </row>
        <row r="15025">
          <cell r="B15025" t="str">
            <v>VISA Fit-out Office</v>
          </cell>
          <cell r="C15025" t="str">
            <v>Masood tech</v>
          </cell>
          <cell r="D15025" t="str">
            <v>To masood tech for 5 nos thermostat given by bilal bhai)</v>
          </cell>
          <cell r="E15025">
            <v>50000</v>
          </cell>
        </row>
        <row r="15026">
          <cell r="B15026" t="str">
            <v>BAH Center point</v>
          </cell>
          <cell r="C15026" t="str">
            <v>zubair duct</v>
          </cell>
          <cell r="D15026" t="str">
            <v>To zubair duct given by bilal bhai) uptodate is 370000</v>
          </cell>
          <cell r="E15026">
            <v>20000</v>
          </cell>
        </row>
        <row r="15027">
          <cell r="B15027" t="str">
            <v>Khaadi Canteen</v>
          </cell>
          <cell r="C15027" t="str">
            <v>john</v>
          </cell>
          <cell r="D15027" t="str">
            <v>cash paid uptodate is 110,000</v>
          </cell>
          <cell r="E15027">
            <v>30000</v>
          </cell>
        </row>
        <row r="15028">
          <cell r="B15028" t="str">
            <v>Office</v>
          </cell>
          <cell r="C15028" t="str">
            <v>misc</v>
          </cell>
          <cell r="D15028" t="str">
            <v>telepnohc connector for office</v>
          </cell>
          <cell r="E15028">
            <v>400</v>
          </cell>
        </row>
        <row r="15029">
          <cell r="B15029" t="str">
            <v>Daftar Khuwan</v>
          </cell>
          <cell r="C15029" t="str">
            <v>Faheem Electrician</v>
          </cell>
          <cell r="D15029" t="str">
            <v>cash paid for labour</v>
          </cell>
          <cell r="E15029">
            <v>16000</v>
          </cell>
        </row>
        <row r="15030">
          <cell r="B15030" t="str">
            <v>Office</v>
          </cell>
          <cell r="C15030" t="str">
            <v>office</v>
          </cell>
          <cell r="D15030" t="str">
            <v>for office use</v>
          </cell>
          <cell r="E15030">
            <v>2500</v>
          </cell>
        </row>
        <row r="15031">
          <cell r="B15031" t="str">
            <v>BAH Center point</v>
          </cell>
          <cell r="C15031" t="str">
            <v>zubair duct</v>
          </cell>
          <cell r="D15031" t="str">
            <v>paid final payment</v>
          </cell>
          <cell r="E15031">
            <v>14000</v>
          </cell>
        </row>
        <row r="15032">
          <cell r="B15032" t="str">
            <v>Daftar Khuwan</v>
          </cell>
          <cell r="C15032" t="str">
            <v>fare</v>
          </cell>
          <cell r="D15032" t="str">
            <v>paid</v>
          </cell>
          <cell r="E15032">
            <v>800</v>
          </cell>
        </row>
        <row r="15033">
          <cell r="B15033" t="str">
            <v>Tri fit Gym</v>
          </cell>
          <cell r="C15033" t="str">
            <v>fare</v>
          </cell>
          <cell r="D15033" t="str">
            <v>claimed fuel</v>
          </cell>
          <cell r="E15033">
            <v>1000</v>
          </cell>
        </row>
        <row r="15034">
          <cell r="B15034" t="str">
            <v>Tri fit Gym</v>
          </cell>
          <cell r="C15034" t="str">
            <v>fare</v>
          </cell>
          <cell r="D15034" t="str">
            <v>from HS ahemd aly to office</v>
          </cell>
          <cell r="E15034">
            <v>600</v>
          </cell>
        </row>
        <row r="15035">
          <cell r="B15035" t="str">
            <v>Tri fit Gym</v>
          </cell>
          <cell r="C15035" t="str">
            <v>fare</v>
          </cell>
          <cell r="D15035" t="str">
            <v>mateiral shifting</v>
          </cell>
          <cell r="E15035">
            <v>600</v>
          </cell>
        </row>
        <row r="15036">
          <cell r="B15036" t="str">
            <v>Air War College</v>
          </cell>
          <cell r="C15036" t="str">
            <v>fare</v>
          </cell>
          <cell r="D15036" t="str">
            <v>mateiral shifting</v>
          </cell>
          <cell r="E15036">
            <v>800</v>
          </cell>
        </row>
        <row r="15037">
          <cell r="B15037" t="str">
            <v>Tri fit Gym</v>
          </cell>
          <cell r="C15037" t="str">
            <v>Material</v>
          </cell>
          <cell r="D15037" t="str">
            <v>welding rod 12 nos by amir</v>
          </cell>
          <cell r="E15037">
            <v>1100</v>
          </cell>
        </row>
        <row r="15038">
          <cell r="B15038" t="str">
            <v>Office</v>
          </cell>
          <cell r="C15038" t="str">
            <v>Material</v>
          </cell>
          <cell r="D15038" t="str">
            <v>misc by shahid painter total 11670</v>
          </cell>
          <cell r="E15038">
            <v>5000</v>
          </cell>
        </row>
        <row r="15039">
          <cell r="B15039" t="str">
            <v>Food Court (Hydery)</v>
          </cell>
          <cell r="C15039" t="str">
            <v>Material</v>
          </cell>
          <cell r="D15039" t="str">
            <v>misc by shahid painter total 11670</v>
          </cell>
          <cell r="E15039">
            <v>6670</v>
          </cell>
        </row>
        <row r="15040">
          <cell r="B15040" t="str">
            <v>VISA Fit-out Office</v>
          </cell>
          <cell r="C15040" t="str">
            <v>misc</v>
          </cell>
          <cell r="D15040" t="str">
            <v>sample purchased</v>
          </cell>
          <cell r="E15040">
            <v>300</v>
          </cell>
        </row>
        <row r="15041">
          <cell r="B15041" t="str">
            <v>VISA Fit-out Office</v>
          </cell>
          <cell r="C15041" t="str">
            <v>fuel</v>
          </cell>
          <cell r="D15041" t="str">
            <v>CLAIMED BY SHEHERYAR</v>
          </cell>
          <cell r="E15041">
            <v>500</v>
          </cell>
        </row>
        <row r="15042">
          <cell r="B15042" t="str">
            <v>Khaadi Canteen</v>
          </cell>
          <cell r="C15042" t="str">
            <v>fuel</v>
          </cell>
          <cell r="D15042" t="str">
            <v>claimed by kamran</v>
          </cell>
          <cell r="E15042">
            <v>350</v>
          </cell>
        </row>
        <row r="15043">
          <cell r="B15043" t="str">
            <v>Office</v>
          </cell>
          <cell r="C15043" t="str">
            <v>PABX</v>
          </cell>
          <cell r="D15043" t="str">
            <v>PABX system installed</v>
          </cell>
          <cell r="E15043">
            <v>4000</v>
          </cell>
        </row>
        <row r="15044">
          <cell r="B15044" t="str">
            <v>Office</v>
          </cell>
          <cell r="C15044" t="str">
            <v>office</v>
          </cell>
          <cell r="D15044" t="str">
            <v>for office use</v>
          </cell>
          <cell r="E15044">
            <v>1500</v>
          </cell>
        </row>
        <row r="15045">
          <cell r="B15045" t="str">
            <v>Daftar Khuwan</v>
          </cell>
          <cell r="C15045" t="str">
            <v>Raees brothers</v>
          </cell>
          <cell r="D15045" t="str">
            <v>Online transfer by bilal bhai (advance to raeees brothers)</v>
          </cell>
          <cell r="E15045">
            <v>250000</v>
          </cell>
        </row>
        <row r="15046">
          <cell r="B15046" t="str">
            <v>Daftar Khuwan</v>
          </cell>
          <cell r="C15046" t="str">
            <v>Raees brothers</v>
          </cell>
          <cell r="D15046" t="str">
            <v>Online transfer by bilal bhai (advance to raeees brothers)</v>
          </cell>
          <cell r="E15046">
            <v>250000</v>
          </cell>
        </row>
        <row r="15047">
          <cell r="B15047" t="str">
            <v>Khaadi Canteen</v>
          </cell>
          <cell r="C15047" t="str">
            <v>Noman Engineering</v>
          </cell>
          <cell r="D15047" t="str">
            <v>MCB chq 1940091000</v>
          </cell>
          <cell r="E15047">
            <v>250000</v>
          </cell>
        </row>
        <row r="15048">
          <cell r="B15048" t="str">
            <v>Khaadi Canteen</v>
          </cell>
          <cell r="C15048" t="str">
            <v>Noman Engineering</v>
          </cell>
          <cell r="D15048" t="str">
            <v>MCB chq 1940091001</v>
          </cell>
          <cell r="E15048">
            <v>250000</v>
          </cell>
        </row>
        <row r="15049">
          <cell r="B15049" t="str">
            <v>Daftar Khuwan</v>
          </cell>
          <cell r="C15049" t="str">
            <v>refreshment</v>
          </cell>
          <cell r="D15049" t="str">
            <v>Biryani at site NASTP by bilal bhai</v>
          </cell>
          <cell r="E15049">
            <v>25000</v>
          </cell>
        </row>
        <row r="15050">
          <cell r="B15050" t="str">
            <v>Air War College</v>
          </cell>
          <cell r="C15050" t="str">
            <v>refreshment</v>
          </cell>
          <cell r="D15050" t="str">
            <v>Biryani at site Daftar Khwan by bilal bhai</v>
          </cell>
          <cell r="E15050">
            <v>25000</v>
          </cell>
        </row>
        <row r="15051">
          <cell r="B15051" t="str">
            <v>Khaadi Canteen</v>
          </cell>
          <cell r="C15051" t="str">
            <v>Material</v>
          </cell>
          <cell r="D15051" t="str">
            <v>misc by  jahangeer</v>
          </cell>
          <cell r="E15051">
            <v>6300</v>
          </cell>
        </row>
        <row r="15052">
          <cell r="B15052" t="str">
            <v>O/M The Place</v>
          </cell>
          <cell r="C15052" t="str">
            <v>Material</v>
          </cell>
          <cell r="D15052" t="str">
            <v>silicon, fittings tapes fuel and other</v>
          </cell>
          <cell r="E15052">
            <v>1500</v>
          </cell>
        </row>
        <row r="15053">
          <cell r="B15053" t="str">
            <v>Daftar Khuwan</v>
          </cell>
          <cell r="C15053" t="str">
            <v>Material</v>
          </cell>
          <cell r="D15053" t="str">
            <v>27 x 18 channel 9 nos from mumgo</v>
          </cell>
          <cell r="E15053">
            <v>18630</v>
          </cell>
        </row>
        <row r="15054">
          <cell r="B15054" t="str">
            <v>Daftar Khuwan</v>
          </cell>
          <cell r="C15054" t="str">
            <v>Material</v>
          </cell>
          <cell r="D15054" t="str">
            <v>27 x 18 channel 25 nos (SIKLA made)</v>
          </cell>
          <cell r="E15054">
            <v>22500</v>
          </cell>
        </row>
        <row r="15055">
          <cell r="B15055" t="str">
            <v xml:space="preserve">MHR Personal </v>
          </cell>
          <cell r="C15055" t="str">
            <v>utilities bills</v>
          </cell>
          <cell r="D15055" t="str">
            <v>ptcl bills paid</v>
          </cell>
          <cell r="E15055">
            <v>4800</v>
          </cell>
        </row>
        <row r="15056">
          <cell r="B15056" t="str">
            <v>Office</v>
          </cell>
          <cell r="C15056" t="str">
            <v>utilities bills</v>
          </cell>
          <cell r="D15056" t="str">
            <v>ptcl bills paid</v>
          </cell>
          <cell r="E15056">
            <v>6100</v>
          </cell>
        </row>
        <row r="15057">
          <cell r="B15057" t="str">
            <v>Daftar Khuwan</v>
          </cell>
          <cell r="C15057" t="str">
            <v>fare</v>
          </cell>
          <cell r="D15057" t="str">
            <v>PAID</v>
          </cell>
          <cell r="E15057">
            <v>2150</v>
          </cell>
        </row>
        <row r="15058">
          <cell r="B15058" t="str">
            <v>Tri fit Gym</v>
          </cell>
          <cell r="C15058" t="str">
            <v>Material</v>
          </cell>
          <cell r="D15058" t="str">
            <v>misc by amir engr</v>
          </cell>
          <cell r="E15058">
            <v>8000</v>
          </cell>
        </row>
        <row r="15059">
          <cell r="B15059" t="str">
            <v>O/M The Place</v>
          </cell>
          <cell r="C15059" t="str">
            <v>misc</v>
          </cell>
          <cell r="D15059" t="str">
            <v>paid for chiller motor pump from shah jee</v>
          </cell>
          <cell r="E15059">
            <v>9500</v>
          </cell>
        </row>
        <row r="15060">
          <cell r="B15060" t="str">
            <v>O/M The Place</v>
          </cell>
          <cell r="C15060" t="str">
            <v>fuel</v>
          </cell>
          <cell r="D15060" t="str">
            <v>claimed fuel by muktiar</v>
          </cell>
          <cell r="E15060">
            <v>1000</v>
          </cell>
        </row>
        <row r="15061">
          <cell r="B15061" t="str">
            <v>Tri fit Gym</v>
          </cell>
          <cell r="C15061" t="str">
            <v>office</v>
          </cell>
          <cell r="D15061" t="str">
            <v>paid for site expenses</v>
          </cell>
          <cell r="E15061">
            <v>2000</v>
          </cell>
        </row>
        <row r="15062">
          <cell r="B15062" t="str">
            <v>Daftar Khuwan</v>
          </cell>
          <cell r="C15062" t="str">
            <v>fare</v>
          </cell>
          <cell r="D15062" t="str">
            <v>material shifting from office to site</v>
          </cell>
          <cell r="E15062">
            <v>2000</v>
          </cell>
        </row>
        <row r="15063">
          <cell r="B15063" t="str">
            <v>Office</v>
          </cell>
          <cell r="C15063" t="str">
            <v>office</v>
          </cell>
          <cell r="D15063" t="str">
            <v>for office use</v>
          </cell>
          <cell r="E15063">
            <v>3000</v>
          </cell>
        </row>
        <row r="15064">
          <cell r="B15064" t="str">
            <v>Ali Jameel Residence</v>
          </cell>
          <cell r="C15064" t="str">
            <v>Tahiri sanitry</v>
          </cell>
          <cell r="D15064" t="str">
            <v>purchased UPVC pipes &amp; fittings from tahiry (Given by bilal bhai)</v>
          </cell>
          <cell r="E15064">
            <v>209500</v>
          </cell>
        </row>
        <row r="15065">
          <cell r="B15065" t="str">
            <v>VISA Fit-out Office</v>
          </cell>
          <cell r="C15065" t="str">
            <v>fare</v>
          </cell>
          <cell r="D15065" t="str">
            <v>padi to bykia</v>
          </cell>
          <cell r="E15065">
            <v>400</v>
          </cell>
        </row>
        <row r="15066">
          <cell r="B15066" t="str">
            <v>BAF Limited</v>
          </cell>
          <cell r="C15066" t="str">
            <v>Abrar sahab</v>
          </cell>
          <cell r="D15066" t="str">
            <v>paid final payment</v>
          </cell>
          <cell r="E15066">
            <v>90000</v>
          </cell>
        </row>
        <row r="15067">
          <cell r="B15067" t="str">
            <v>Khaadi Canteen</v>
          </cell>
          <cell r="C15067" t="str">
            <v>fare</v>
          </cell>
          <cell r="D15067" t="str">
            <v>paid</v>
          </cell>
          <cell r="E15067">
            <v>1700</v>
          </cell>
        </row>
        <row r="15068">
          <cell r="B15068" t="str">
            <v>Food Court (Hydery)</v>
          </cell>
          <cell r="C15068" t="str">
            <v>anees grilss</v>
          </cell>
          <cell r="D15068" t="str">
            <v>paid for 2 grills and 2 filter</v>
          </cell>
          <cell r="E15068">
            <v>10000</v>
          </cell>
        </row>
        <row r="15069">
          <cell r="B15069" t="str">
            <v>Daftar Khuwan</v>
          </cell>
          <cell r="C15069" t="str">
            <v>Ishtiaq cladding</v>
          </cell>
          <cell r="D15069" t="str">
            <v>paid advance (1st adv)</v>
          </cell>
          <cell r="E15069">
            <v>50000</v>
          </cell>
        </row>
        <row r="15070">
          <cell r="B15070" t="str">
            <v>Khaadi Canteen</v>
          </cell>
          <cell r="C15070" t="str">
            <v>Ahsan insulator</v>
          </cell>
          <cell r="D15070" t="str">
            <v>paid uptodate is 35,000</v>
          </cell>
          <cell r="E15070">
            <v>20000</v>
          </cell>
        </row>
        <row r="15071">
          <cell r="B15071" t="str">
            <v>Khaadi Canteen</v>
          </cell>
          <cell r="C15071" t="str">
            <v>fare</v>
          </cell>
          <cell r="D15071" t="str">
            <v>from office to dolmen</v>
          </cell>
          <cell r="E15071">
            <v>850</v>
          </cell>
        </row>
        <row r="15072">
          <cell r="B15072" t="str">
            <v>Khaadi Canteen</v>
          </cell>
          <cell r="C15072" t="str">
            <v>fare</v>
          </cell>
          <cell r="D15072" t="str">
            <v>from office to dolmen</v>
          </cell>
          <cell r="E15072">
            <v>800</v>
          </cell>
        </row>
        <row r="15073">
          <cell r="B15073" t="str">
            <v>Khaadi Canteen</v>
          </cell>
          <cell r="C15073" t="str">
            <v>fare</v>
          </cell>
          <cell r="D15073" t="str">
            <v>from office for fitttings</v>
          </cell>
          <cell r="E15073">
            <v>700</v>
          </cell>
        </row>
        <row r="15074">
          <cell r="B15074" t="str">
            <v>Khaadi Canteen</v>
          </cell>
          <cell r="C15074" t="str">
            <v>fare</v>
          </cell>
          <cell r="D15074" t="str">
            <v>sample collect from SEM office + boray</v>
          </cell>
          <cell r="E15074">
            <v>500</v>
          </cell>
        </row>
        <row r="15075">
          <cell r="B15075" t="str">
            <v>Khaadi Canteen</v>
          </cell>
          <cell r="C15075" t="str">
            <v>fuel</v>
          </cell>
          <cell r="D15075" t="str">
            <v>claimed by kamran</v>
          </cell>
          <cell r="E15075">
            <v>200</v>
          </cell>
        </row>
        <row r="15076">
          <cell r="B15076" t="str">
            <v>Daftar Khuwan</v>
          </cell>
          <cell r="C15076" t="str">
            <v>United Insulation</v>
          </cell>
          <cell r="D15076" t="str">
            <v>paid advance in daftar deal (1st adv)</v>
          </cell>
          <cell r="E15076">
            <v>500000</v>
          </cell>
        </row>
        <row r="15077">
          <cell r="B15077" t="str">
            <v>Tri fit Gym</v>
          </cell>
          <cell r="C15077" t="str">
            <v>Material</v>
          </cell>
          <cell r="D15077" t="str">
            <v>purchase flair nuts</v>
          </cell>
          <cell r="E15077">
            <v>3055</v>
          </cell>
        </row>
        <row r="15078">
          <cell r="B15078" t="str">
            <v>Food Court (Hydery)</v>
          </cell>
          <cell r="C15078" t="str">
            <v>Material</v>
          </cell>
          <cell r="D15078" t="str">
            <v>misc by mukhtiar</v>
          </cell>
          <cell r="E15078">
            <v>3650</v>
          </cell>
        </row>
        <row r="15079">
          <cell r="B15079" t="str">
            <v>VISA Fit-out Office</v>
          </cell>
          <cell r="C15079" t="str">
            <v>Material</v>
          </cell>
          <cell r="D15079" t="str">
            <v>misc by sheheryar</v>
          </cell>
          <cell r="E15079">
            <v>9900</v>
          </cell>
        </row>
        <row r="15080">
          <cell r="B15080" t="str">
            <v>FTC Floors</v>
          </cell>
          <cell r="C15080" t="str">
            <v>Material</v>
          </cell>
          <cell r="D15080" t="str">
            <v>misc by nadeem bhai</v>
          </cell>
          <cell r="E15080">
            <v>4100</v>
          </cell>
        </row>
        <row r="15081">
          <cell r="B15081" t="str">
            <v>Meezan Bank Head Office</v>
          </cell>
          <cell r="C15081" t="str">
            <v>Material</v>
          </cell>
          <cell r="D15081" t="str">
            <v>misc by nadeem bhai</v>
          </cell>
          <cell r="E15081">
            <v>4100</v>
          </cell>
        </row>
        <row r="15082">
          <cell r="B15082" t="str">
            <v>Daftar Khuwan</v>
          </cell>
          <cell r="C15082" t="str">
            <v>Material</v>
          </cell>
          <cell r="D15082" t="str">
            <v>misc by nadeem bhai</v>
          </cell>
          <cell r="E15082">
            <v>63100</v>
          </cell>
        </row>
        <row r="15083">
          <cell r="B15083" t="str">
            <v>BAF Limited</v>
          </cell>
          <cell r="C15083" t="str">
            <v>Material</v>
          </cell>
          <cell r="D15083" t="str">
            <v>misc by nadeem bhai</v>
          </cell>
          <cell r="E15083">
            <v>2000</v>
          </cell>
        </row>
        <row r="15084">
          <cell r="B15084" t="str">
            <v>Air War College</v>
          </cell>
          <cell r="C15084" t="str">
            <v>Material</v>
          </cell>
          <cell r="D15084" t="str">
            <v>misc by nadeem bhai</v>
          </cell>
          <cell r="E15084">
            <v>2000</v>
          </cell>
        </row>
        <row r="15085">
          <cell r="B15085" t="str">
            <v>VISA Fit-out Office</v>
          </cell>
          <cell r="C15085" t="str">
            <v>Material</v>
          </cell>
          <cell r="D15085" t="str">
            <v>SS sheet t 304 purchased by sheheryar</v>
          </cell>
          <cell r="E15085">
            <v>96000</v>
          </cell>
        </row>
        <row r="15086">
          <cell r="B15086" t="str">
            <v xml:space="preserve">MHR Personal </v>
          </cell>
          <cell r="C15086" t="str">
            <v>rehana aunty</v>
          </cell>
          <cell r="D15086" t="str">
            <v>Ufone and mobilink balance</v>
          </cell>
          <cell r="E15086">
            <v>2250</v>
          </cell>
        </row>
        <row r="15087">
          <cell r="B15087" t="str">
            <v>VISA Fit-out Office</v>
          </cell>
          <cell r="C15087" t="str">
            <v>Material</v>
          </cell>
          <cell r="D15087" t="str">
            <v>ramaining amount paid in SS sheet</v>
          </cell>
          <cell r="E15087">
            <v>9900</v>
          </cell>
        </row>
        <row r="15088">
          <cell r="B15088" t="str">
            <v>BAF Limited</v>
          </cell>
          <cell r="C15088" t="str">
            <v>Material</v>
          </cell>
          <cell r="D15088" t="str">
            <v>misc by imran engr</v>
          </cell>
          <cell r="E15088">
            <v>163680</v>
          </cell>
        </row>
        <row r="15089">
          <cell r="B15089" t="str">
            <v>Khaadi Canteen</v>
          </cell>
          <cell r="C15089" t="str">
            <v>fare</v>
          </cell>
          <cell r="D15089" t="str">
            <v>shifting of 1 roll</v>
          </cell>
          <cell r="E15089">
            <v>500</v>
          </cell>
        </row>
        <row r="15090">
          <cell r="B15090" t="str">
            <v>Daftar Khuwan</v>
          </cell>
          <cell r="C15090" t="str">
            <v>Material</v>
          </cell>
          <cell r="D15090" t="str">
            <v xml:space="preserve">purchased channel </v>
          </cell>
          <cell r="E15090">
            <v>16600</v>
          </cell>
        </row>
        <row r="15091">
          <cell r="B15091" t="str">
            <v>Office</v>
          </cell>
          <cell r="C15091" t="str">
            <v>office</v>
          </cell>
          <cell r="D15091" t="str">
            <v>for office use</v>
          </cell>
          <cell r="E15091">
            <v>2500</v>
          </cell>
        </row>
        <row r="15092">
          <cell r="B15092" t="str">
            <v>Tri fit Gym</v>
          </cell>
          <cell r="C15092" t="str">
            <v>misc</v>
          </cell>
          <cell r="D15092" t="str">
            <v>super card by amir</v>
          </cell>
          <cell r="E15092">
            <v>900</v>
          </cell>
        </row>
        <row r="15093">
          <cell r="B15093" t="str">
            <v>Daftar Khuwan</v>
          </cell>
          <cell r="C15093" t="str">
            <v>fare</v>
          </cell>
          <cell r="D15093" t="str">
            <v>suzuki fare from office to tariq rd to falcon</v>
          </cell>
          <cell r="E15093">
            <v>3000</v>
          </cell>
        </row>
        <row r="15094">
          <cell r="B15094" t="str">
            <v>Tri fit Gym</v>
          </cell>
          <cell r="C15094" t="str">
            <v>Material</v>
          </cell>
          <cell r="D15094" t="str">
            <v>purchased black tapes</v>
          </cell>
          <cell r="E15094">
            <v>2250</v>
          </cell>
        </row>
        <row r="15095">
          <cell r="B15095" t="str">
            <v>Khaadi Canteen</v>
          </cell>
          <cell r="C15095" t="str">
            <v>drawing</v>
          </cell>
          <cell r="D15095" t="str">
            <v>drawings</v>
          </cell>
          <cell r="E15095">
            <v>240</v>
          </cell>
        </row>
        <row r="15096">
          <cell r="B15096" t="str">
            <v>Amreli Steel</v>
          </cell>
          <cell r="C15096" t="str">
            <v>drawing</v>
          </cell>
          <cell r="E15096">
            <v>2620</v>
          </cell>
        </row>
        <row r="15097">
          <cell r="B15097" t="str">
            <v>VISA Fit-out Office</v>
          </cell>
          <cell r="C15097" t="str">
            <v>drawing</v>
          </cell>
          <cell r="E15097">
            <v>580</v>
          </cell>
        </row>
        <row r="15098">
          <cell r="B15098" t="str">
            <v>Tri fit Gym</v>
          </cell>
          <cell r="C15098" t="str">
            <v>drawing</v>
          </cell>
          <cell r="E15098">
            <v>2680</v>
          </cell>
        </row>
        <row r="15099">
          <cell r="B15099" t="str">
            <v>Ali Jameel Residence</v>
          </cell>
          <cell r="C15099" t="str">
            <v>drawing</v>
          </cell>
          <cell r="E15099">
            <v>120</v>
          </cell>
        </row>
        <row r="15100">
          <cell r="B15100" t="str">
            <v>Sana Safinaz</v>
          </cell>
          <cell r="C15100" t="str">
            <v>drawing</v>
          </cell>
          <cell r="E15100">
            <v>80</v>
          </cell>
        </row>
        <row r="15101">
          <cell r="B15101" t="str">
            <v>DB 15th &amp; 16th Floor</v>
          </cell>
          <cell r="C15101" t="str">
            <v>drawing</v>
          </cell>
          <cell r="E15101">
            <v>1320</v>
          </cell>
        </row>
        <row r="15102">
          <cell r="B15102" t="str">
            <v>Office</v>
          </cell>
          <cell r="C15102" t="str">
            <v>drawing</v>
          </cell>
          <cell r="E15102">
            <v>500</v>
          </cell>
        </row>
        <row r="15103">
          <cell r="B15103" t="str">
            <v>Daftar Khuwan</v>
          </cell>
          <cell r="C15103" t="str">
            <v>misc</v>
          </cell>
          <cell r="D15103" t="str">
            <v>TO SM YH on daftar project</v>
          </cell>
          <cell r="E15103">
            <v>75000</v>
          </cell>
        </row>
        <row r="15104">
          <cell r="B15104" t="str">
            <v>Daftar Khuwan</v>
          </cell>
          <cell r="C15104" t="str">
            <v>Material</v>
          </cell>
          <cell r="D15104" t="str">
            <v>Fittings purchased</v>
          </cell>
          <cell r="E15104">
            <v>130000</v>
          </cell>
        </row>
        <row r="15105">
          <cell r="B15105" t="str">
            <v>Daftar Khuwan</v>
          </cell>
          <cell r="C15105" t="str">
            <v>Material</v>
          </cell>
          <cell r="D15105" t="str">
            <v>purchased glasswool roll 1" 20 Rolls from fakhri enterprices Online transfer by bilal bhai)</v>
          </cell>
          <cell r="E15105">
            <v>280000</v>
          </cell>
        </row>
        <row r="15106">
          <cell r="B15106" t="str">
            <v>Tri fit Gym</v>
          </cell>
          <cell r="C15106" t="str">
            <v>fare</v>
          </cell>
          <cell r="D15106" t="str">
            <v>paid</v>
          </cell>
          <cell r="E15106">
            <v>500</v>
          </cell>
        </row>
        <row r="15107">
          <cell r="B15107" t="str">
            <v>Daftar Khuwan</v>
          </cell>
          <cell r="C15107" t="str">
            <v>Material</v>
          </cell>
          <cell r="D15107" t="str">
            <v>purchased 4 carton tapes</v>
          </cell>
          <cell r="E15107">
            <v>17280</v>
          </cell>
        </row>
        <row r="15108">
          <cell r="B15108" t="str">
            <v>Daftar Khuwan</v>
          </cell>
          <cell r="C15108" t="str">
            <v>Material</v>
          </cell>
          <cell r="D15108" t="str">
            <v>purchased 10 balti glue</v>
          </cell>
          <cell r="E15108">
            <v>20000</v>
          </cell>
        </row>
        <row r="15109">
          <cell r="B15109" t="str">
            <v>Food Court (Hydery)</v>
          </cell>
          <cell r="C15109" t="str">
            <v>Material</v>
          </cell>
          <cell r="D15109" t="str">
            <v>misc ss screa by mukhtiar</v>
          </cell>
          <cell r="E15109">
            <v>2050</v>
          </cell>
        </row>
        <row r="15110">
          <cell r="B15110" t="str">
            <v>Food Court (Hydery)</v>
          </cell>
          <cell r="C15110" t="str">
            <v>labour</v>
          </cell>
          <cell r="D15110" t="str">
            <v>for pranch labour</v>
          </cell>
          <cell r="E15110">
            <v>14650</v>
          </cell>
        </row>
        <row r="15111">
          <cell r="B15111" t="str">
            <v>Falcon Mall</v>
          </cell>
          <cell r="C15111" t="str">
            <v>fuel</v>
          </cell>
          <cell r="D15111" t="str">
            <v>by mukhtiar</v>
          </cell>
          <cell r="E15111">
            <v>1400</v>
          </cell>
        </row>
        <row r="15112">
          <cell r="B15112" t="str">
            <v>Daftar Khuwan</v>
          </cell>
          <cell r="C15112" t="str">
            <v>Material</v>
          </cell>
          <cell r="D15112" t="str">
            <v>misc by imran engr</v>
          </cell>
          <cell r="E15112">
            <v>17000</v>
          </cell>
        </row>
        <row r="15113">
          <cell r="B15113" t="str">
            <v>BAF Limited</v>
          </cell>
          <cell r="C15113" t="str">
            <v>Material</v>
          </cell>
          <cell r="D15113" t="str">
            <v>misc by imran engr</v>
          </cell>
          <cell r="E15113">
            <v>114172</v>
          </cell>
        </row>
        <row r="15114">
          <cell r="B15114" t="str">
            <v>Ali Jameel Residence</v>
          </cell>
          <cell r="C15114" t="str">
            <v>Material</v>
          </cell>
          <cell r="D15114" t="str">
            <v>misc by imran engr</v>
          </cell>
          <cell r="E15114">
            <v>47719</v>
          </cell>
        </row>
        <row r="15115">
          <cell r="B15115" t="str">
            <v>Daftar Khuwan</v>
          </cell>
          <cell r="C15115" t="str">
            <v>fare</v>
          </cell>
          <cell r="D15115" t="str">
            <v>from office to daftar</v>
          </cell>
          <cell r="E15115">
            <v>1700</v>
          </cell>
        </row>
        <row r="15116">
          <cell r="B15116" t="str">
            <v>Daftar Khuwan</v>
          </cell>
          <cell r="C15116" t="str">
            <v>Material</v>
          </cell>
          <cell r="D15116" t="str">
            <v>purchased for rods and other material</v>
          </cell>
          <cell r="E15116">
            <v>91170</v>
          </cell>
        </row>
        <row r="15117">
          <cell r="B15117" t="str">
            <v>Daftar Khuwan</v>
          </cell>
          <cell r="C15117" t="str">
            <v>Fame international</v>
          </cell>
          <cell r="D15117" t="str">
            <v>purcahsed 4 carton duct sealent</v>
          </cell>
          <cell r="E15117">
            <v>54400</v>
          </cell>
        </row>
        <row r="15118">
          <cell r="B15118" t="str">
            <v>Office</v>
          </cell>
          <cell r="C15118" t="str">
            <v>misc</v>
          </cell>
          <cell r="D15118" t="str">
            <v>for chairs repairing</v>
          </cell>
          <cell r="E15118">
            <v>5000</v>
          </cell>
        </row>
        <row r="15119">
          <cell r="B15119" t="str">
            <v>Office</v>
          </cell>
          <cell r="C15119" t="str">
            <v>office</v>
          </cell>
          <cell r="D15119" t="str">
            <v>for office use</v>
          </cell>
          <cell r="E15119">
            <v>3000</v>
          </cell>
        </row>
        <row r="15120">
          <cell r="B15120" t="str">
            <v>Khaadi Canteen</v>
          </cell>
          <cell r="C15120" t="str">
            <v>fuel</v>
          </cell>
          <cell r="D15120" t="str">
            <v>claimed fuel by ashraf</v>
          </cell>
          <cell r="E15120">
            <v>500</v>
          </cell>
        </row>
        <row r="15121">
          <cell r="B15121" t="str">
            <v>Khaadi Canteen</v>
          </cell>
          <cell r="C15121" t="str">
            <v>fuel</v>
          </cell>
          <cell r="D15121" t="str">
            <v>claimed fuel by ahsan office</v>
          </cell>
          <cell r="E15121">
            <v>1000</v>
          </cell>
        </row>
        <row r="15122">
          <cell r="B15122" t="str">
            <v>Office</v>
          </cell>
          <cell r="C15122" t="str">
            <v>tender</v>
          </cell>
          <cell r="D15122" t="str">
            <v>AGP Limiter tender from A+ engineers</v>
          </cell>
          <cell r="E15122">
            <v>7000</v>
          </cell>
        </row>
        <row r="15123">
          <cell r="B15123" t="str">
            <v>Daftar Khuwan</v>
          </cell>
          <cell r="C15123" t="str">
            <v>Material</v>
          </cell>
          <cell r="D15123" t="str">
            <v>paid for ladder, screw and other items by ishtiaq</v>
          </cell>
          <cell r="E15123">
            <v>25000</v>
          </cell>
        </row>
        <row r="15124">
          <cell r="B15124" t="str">
            <v>Daftar Khuwan</v>
          </cell>
          <cell r="C15124" t="str">
            <v>Ishtiaq cladding</v>
          </cell>
          <cell r="D15124" t="str">
            <v>padi in labour upr=otdate is 75000</v>
          </cell>
          <cell r="E15124">
            <v>25000</v>
          </cell>
        </row>
        <row r="15125">
          <cell r="B15125" t="str">
            <v>BAF Limited</v>
          </cell>
          <cell r="C15125" t="str">
            <v>Rehan Shahjee</v>
          </cell>
          <cell r="D15125" t="str">
            <v>Online transfer by BH to Rehan shah jee in bank Alfalah</v>
          </cell>
          <cell r="E15125">
            <v>100000</v>
          </cell>
        </row>
        <row r="15126">
          <cell r="B15126" t="str">
            <v>VISA Fit-out Office</v>
          </cell>
          <cell r="C15126" t="str">
            <v>JES</v>
          </cell>
          <cell r="D15126" t="str">
            <v>Online transfer by BH  to Naveed JES in Visa acc</v>
          </cell>
          <cell r="E15126">
            <v>5000</v>
          </cell>
        </row>
        <row r="15127">
          <cell r="B15127" t="str">
            <v>Ethnic Outfitter</v>
          </cell>
          <cell r="C15127" t="str">
            <v>Amjad Dubai</v>
          </cell>
          <cell r="D15127" t="str">
            <v>Paid to Amjad Dubai by BH in Ethnic account</v>
          </cell>
          <cell r="E15127">
            <v>975000</v>
          </cell>
        </row>
        <row r="15128">
          <cell r="B15128" t="str">
            <v>Tri fit Gym</v>
          </cell>
          <cell r="C15128" t="str">
            <v>fare</v>
          </cell>
          <cell r="D15128" t="str">
            <v>paid</v>
          </cell>
          <cell r="E15128">
            <v>500</v>
          </cell>
        </row>
        <row r="15129">
          <cell r="B15129" t="str">
            <v>Tri fit Gym</v>
          </cell>
          <cell r="C15129" t="str">
            <v>fare</v>
          </cell>
          <cell r="D15129" t="str">
            <v>from office to trifit</v>
          </cell>
          <cell r="E15129">
            <v>800</v>
          </cell>
        </row>
        <row r="15130">
          <cell r="B15130" t="str">
            <v>DB 15th &amp; 16th Floor</v>
          </cell>
          <cell r="C15130" t="str">
            <v>Faheem Electrician</v>
          </cell>
          <cell r="D15130" t="str">
            <v>paid for labour 1st payment</v>
          </cell>
          <cell r="E15130">
            <v>30000</v>
          </cell>
        </row>
        <row r="15131">
          <cell r="B15131" t="str">
            <v>Daftar Khuwan</v>
          </cell>
          <cell r="C15131" t="str">
            <v>Shabbir pipe</v>
          </cell>
          <cell r="D15131" t="str">
            <v>paid (online by bilal bhai) uptodate is 150,000</v>
          </cell>
          <cell r="E15131">
            <v>50000</v>
          </cell>
        </row>
        <row r="15132">
          <cell r="B15132" t="str">
            <v>Daftar Khuwan</v>
          </cell>
          <cell r="C15132" t="str">
            <v>misc</v>
          </cell>
          <cell r="D15132" t="str">
            <v>paid for photocopies</v>
          </cell>
          <cell r="E15132">
            <v>1000</v>
          </cell>
        </row>
        <row r="15133">
          <cell r="B15133" t="str">
            <v xml:space="preserve">MHR Personal </v>
          </cell>
          <cell r="C15133" t="str">
            <v>utilities bills</v>
          </cell>
          <cell r="D15133" t="str">
            <v>K Elec bills paid for the month May 23</v>
          </cell>
          <cell r="E15133">
            <v>67602</v>
          </cell>
        </row>
        <row r="15134">
          <cell r="B15134" t="str">
            <v>Office</v>
          </cell>
          <cell r="C15134" t="str">
            <v>utilities bills</v>
          </cell>
          <cell r="D15134" t="str">
            <v>K Elec bills paid for the month May 23</v>
          </cell>
          <cell r="E15134">
            <v>18655</v>
          </cell>
        </row>
        <row r="15135">
          <cell r="B15135" t="str">
            <v>Office</v>
          </cell>
          <cell r="C15135" t="str">
            <v>misc</v>
          </cell>
          <cell r="D15135" t="str">
            <v>Ahsan computer repaired + mouse</v>
          </cell>
          <cell r="E15135">
            <v>3000</v>
          </cell>
        </row>
        <row r="15136">
          <cell r="B15136" t="str">
            <v>VISA Fit-out Office</v>
          </cell>
          <cell r="C15136" t="str">
            <v>Material</v>
          </cell>
          <cell r="D15136" t="str">
            <v>misc by jahangeer</v>
          </cell>
          <cell r="E15136">
            <v>4250</v>
          </cell>
        </row>
        <row r="15137">
          <cell r="B15137" t="str">
            <v>FTC Floors</v>
          </cell>
          <cell r="C15137" t="str">
            <v>azaad</v>
          </cell>
          <cell r="D15137" t="str">
            <v>paid cash in ftc 13th floor</v>
          </cell>
          <cell r="E15137">
            <v>20000</v>
          </cell>
        </row>
        <row r="15138">
          <cell r="B15138" t="str">
            <v>Tri fit Gym</v>
          </cell>
          <cell r="C15138" t="str">
            <v>misc</v>
          </cell>
          <cell r="D15138" t="str">
            <v>paid for tea and ref confirmed by bilal to amir</v>
          </cell>
          <cell r="E15138">
            <v>3700</v>
          </cell>
        </row>
        <row r="15139">
          <cell r="B15139" t="str">
            <v>Office</v>
          </cell>
          <cell r="C15139" t="str">
            <v>misc</v>
          </cell>
          <cell r="D15139" t="str">
            <v>for office use</v>
          </cell>
          <cell r="E15139">
            <v>3500</v>
          </cell>
        </row>
        <row r="15140">
          <cell r="B15140" t="str">
            <v>Tri fit Gym</v>
          </cell>
          <cell r="C15140" t="str">
            <v>fare</v>
          </cell>
          <cell r="D15140" t="str">
            <v>from office to trifit</v>
          </cell>
          <cell r="E15140">
            <v>600</v>
          </cell>
        </row>
        <row r="15141">
          <cell r="B15141" t="str">
            <v>Tri fit Gym</v>
          </cell>
          <cell r="C15141" t="str">
            <v>fare</v>
          </cell>
          <cell r="D15141" t="str">
            <v>purchased 2 bit</v>
          </cell>
          <cell r="E15141">
            <v>360</v>
          </cell>
        </row>
        <row r="15142">
          <cell r="B15142" t="str">
            <v>Daftar Khuwan</v>
          </cell>
          <cell r="C15142" t="str">
            <v>fare</v>
          </cell>
          <cell r="D15142" t="str">
            <v>from khori garden to office</v>
          </cell>
          <cell r="E15142">
            <v>1500</v>
          </cell>
        </row>
        <row r="15143">
          <cell r="B15143" t="str">
            <v>Tri fit Gym</v>
          </cell>
          <cell r="C15143" t="str">
            <v>Material</v>
          </cell>
          <cell r="D15143" t="str">
            <v>purchased 2 bit</v>
          </cell>
          <cell r="E15143">
            <v>360</v>
          </cell>
        </row>
        <row r="15144">
          <cell r="B15144" t="str">
            <v>Ali Jameel Residence</v>
          </cell>
          <cell r="C15144" t="str">
            <v>Material</v>
          </cell>
          <cell r="D15144" t="str">
            <v>purchased channel</v>
          </cell>
          <cell r="E15144">
            <v>15600</v>
          </cell>
        </row>
        <row r="15145">
          <cell r="B15145" t="str">
            <v>Daftar Khuwan</v>
          </cell>
          <cell r="C15145" t="str">
            <v>Material</v>
          </cell>
          <cell r="D15145" t="str">
            <v>purchased flexbile duct 8" 4 carton</v>
          </cell>
          <cell r="E15145">
            <v>23200</v>
          </cell>
        </row>
        <row r="15146">
          <cell r="B15146" t="str">
            <v>Tri fit Gym</v>
          </cell>
          <cell r="C15146" t="str">
            <v>Material</v>
          </cell>
          <cell r="D15146" t="str">
            <v>from agm to office</v>
          </cell>
          <cell r="E15146">
            <v>300</v>
          </cell>
        </row>
        <row r="15147">
          <cell r="B15147" t="str">
            <v>Khaadi Canteen</v>
          </cell>
          <cell r="C15147" t="str">
            <v>Material</v>
          </cell>
          <cell r="D15147" t="str">
            <v>purchased channel 41 x 41 and drop in achor</v>
          </cell>
          <cell r="E15147">
            <v>16000</v>
          </cell>
        </row>
        <row r="15148">
          <cell r="B15148" t="str">
            <v>OT Area JPMC</v>
          </cell>
          <cell r="C15148" t="str">
            <v>fare</v>
          </cell>
          <cell r="D15148" t="str">
            <v>paid</v>
          </cell>
          <cell r="E15148">
            <v>1800</v>
          </cell>
        </row>
        <row r="15149">
          <cell r="B15149" t="str">
            <v>Daftar Khuwan</v>
          </cell>
          <cell r="C15149" t="str">
            <v>fare</v>
          </cell>
          <cell r="D15149" t="str">
            <v>paid</v>
          </cell>
          <cell r="E15149">
            <v>400</v>
          </cell>
        </row>
        <row r="15150">
          <cell r="B15150" t="str">
            <v>Khaadi Canteen</v>
          </cell>
          <cell r="C15150" t="str">
            <v>Material</v>
          </cell>
          <cell r="D15150" t="str">
            <v>purchased rubber isolator</v>
          </cell>
          <cell r="E15150">
            <v>15000</v>
          </cell>
        </row>
        <row r="15151">
          <cell r="B15151" t="str">
            <v>Khaadi Canteen</v>
          </cell>
          <cell r="C15151" t="str">
            <v>ZAG traders</v>
          </cell>
          <cell r="D15151" t="str">
            <v>paid for channel for 41 x 21 10 length  (tot amount is 150,500)</v>
          </cell>
          <cell r="E15151">
            <v>46500</v>
          </cell>
        </row>
        <row r="15152">
          <cell r="B15152" t="str">
            <v>Tri fit Gym</v>
          </cell>
          <cell r="C15152" t="str">
            <v>ZAG traders</v>
          </cell>
          <cell r="D15152" t="str">
            <v>purchased channels 27 x 18 (tot amount is 150,500)</v>
          </cell>
          <cell r="E15152">
            <v>11000</v>
          </cell>
        </row>
        <row r="15153">
          <cell r="B15153" t="str">
            <v>Daftar Khuwan</v>
          </cell>
          <cell r="C15153" t="str">
            <v>ZAG traders</v>
          </cell>
          <cell r="D15153" t="str">
            <v>purchased channels 41 x 21 20 length (tot amount is 150,500)</v>
          </cell>
          <cell r="E15153">
            <v>93000</v>
          </cell>
        </row>
        <row r="15154">
          <cell r="B15154" t="str">
            <v>Khaadi Canteen</v>
          </cell>
          <cell r="C15154" t="str">
            <v>ZAG traders</v>
          </cell>
          <cell r="D15154" t="str">
            <v>purchased N-Clad 10 nos sheets</v>
          </cell>
          <cell r="E15154">
            <v>255750</v>
          </cell>
        </row>
        <row r="15155">
          <cell r="B15155" t="str">
            <v>Khaadi Canteen</v>
          </cell>
          <cell r="C15155" t="str">
            <v>Canteen</v>
          </cell>
          <cell r="D15155" t="str">
            <v>purchased samand bond 1 kg</v>
          </cell>
          <cell r="E15155">
            <v>950</v>
          </cell>
        </row>
        <row r="15156">
          <cell r="B15156" t="str">
            <v>Tri fit Gym</v>
          </cell>
          <cell r="C15156" t="str">
            <v>fuel</v>
          </cell>
          <cell r="D15156" t="str">
            <v>claimed fuel</v>
          </cell>
          <cell r="E15156">
            <v>1000</v>
          </cell>
        </row>
        <row r="15157">
          <cell r="B15157" t="str">
            <v>Khaadi Canteen</v>
          </cell>
          <cell r="C15157" t="str">
            <v>fare</v>
          </cell>
          <cell r="D15157" t="str">
            <v>paid</v>
          </cell>
          <cell r="E15157">
            <v>1500</v>
          </cell>
        </row>
        <row r="15158">
          <cell r="B15158" t="str">
            <v>Khaadi Canteen</v>
          </cell>
          <cell r="C15158" t="str">
            <v>Material</v>
          </cell>
          <cell r="D15158" t="str">
            <v>purchased gasket tape 2"</v>
          </cell>
          <cell r="E15158">
            <v>3600</v>
          </cell>
        </row>
        <row r="15159">
          <cell r="B15159" t="str">
            <v>Falcon Mall</v>
          </cell>
          <cell r="C15159" t="str">
            <v>Material</v>
          </cell>
          <cell r="D15159" t="str">
            <v>misc by mukhtiar</v>
          </cell>
          <cell r="E15159">
            <v>5750</v>
          </cell>
        </row>
        <row r="15160">
          <cell r="B15160" t="str">
            <v>Falcon Mall</v>
          </cell>
          <cell r="C15160" t="str">
            <v>Material</v>
          </cell>
          <cell r="D15160" t="str">
            <v>purchased distumbar paint</v>
          </cell>
          <cell r="E15160">
            <v>2650</v>
          </cell>
        </row>
        <row r="15161">
          <cell r="B15161" t="str">
            <v>Daftar Khuwan</v>
          </cell>
          <cell r="C15161" t="str">
            <v>fare</v>
          </cell>
          <cell r="D15161" t="str">
            <v>paid</v>
          </cell>
          <cell r="E15161">
            <v>600</v>
          </cell>
        </row>
        <row r="15162">
          <cell r="B15162" t="str">
            <v>VISA Fit-out Office</v>
          </cell>
          <cell r="C15162" t="str">
            <v>fare</v>
          </cell>
          <cell r="D15162" t="str">
            <v>paid</v>
          </cell>
          <cell r="E15162">
            <v>600</v>
          </cell>
        </row>
        <row r="15163">
          <cell r="B15163" t="str">
            <v>Tri fit Gym</v>
          </cell>
          <cell r="C15163" t="str">
            <v>fuel</v>
          </cell>
          <cell r="D15163" t="str">
            <v>claimed fuel by ashraf bhai</v>
          </cell>
          <cell r="E15163">
            <v>200</v>
          </cell>
        </row>
        <row r="15164">
          <cell r="B15164" t="str">
            <v>Tri fit Gym</v>
          </cell>
          <cell r="C15164" t="str">
            <v>Material</v>
          </cell>
          <cell r="D15164" t="str">
            <v>purcahsed AGM solution by rizwan</v>
          </cell>
          <cell r="E15164">
            <v>250</v>
          </cell>
        </row>
        <row r="15165">
          <cell r="B15165" t="str">
            <v>Standard Chartered Bank</v>
          </cell>
          <cell r="C15165" t="str">
            <v>Material</v>
          </cell>
          <cell r="D15165" t="str">
            <v>purchased copper pipes</v>
          </cell>
          <cell r="E15165">
            <v>156200</v>
          </cell>
        </row>
        <row r="15166">
          <cell r="B15166" t="str">
            <v>Khaadi Canteen</v>
          </cell>
          <cell r="C15166" t="str">
            <v>fare</v>
          </cell>
          <cell r="D15166" t="str">
            <v>from iqbal sosn to office for rock wool</v>
          </cell>
          <cell r="E15166">
            <v>800</v>
          </cell>
        </row>
        <row r="15167">
          <cell r="B15167" t="str">
            <v>Khaadi Canteen</v>
          </cell>
          <cell r="C15167" t="str">
            <v>Ahsan insulator</v>
          </cell>
          <cell r="D15167" t="str">
            <v>paid cash</v>
          </cell>
          <cell r="E15167">
            <v>9000</v>
          </cell>
        </row>
        <row r="15168">
          <cell r="B15168" t="str">
            <v>Khaadi Canteen</v>
          </cell>
          <cell r="C15168" t="str">
            <v>charity</v>
          </cell>
          <cell r="D15168" t="str">
            <v>paid for charity (given by bilal bhai)</v>
          </cell>
          <cell r="E15168">
            <v>8000</v>
          </cell>
        </row>
        <row r="15169">
          <cell r="B15169" t="str">
            <v>OT Area JPMC</v>
          </cell>
          <cell r="C15169" t="str">
            <v>fare</v>
          </cell>
          <cell r="D15169" t="str">
            <v>paid</v>
          </cell>
          <cell r="E15169">
            <v>1000</v>
          </cell>
        </row>
        <row r="15170">
          <cell r="B15170" t="str">
            <v>Khaadi Canteen</v>
          </cell>
          <cell r="C15170" t="str">
            <v>Ishtiaq cladding</v>
          </cell>
          <cell r="D15170" t="str">
            <v>paid in labour 1st payment</v>
          </cell>
          <cell r="E15170">
            <v>30000</v>
          </cell>
        </row>
        <row r="15171">
          <cell r="B15171" t="str">
            <v>Khaadi Canteen</v>
          </cell>
          <cell r="C15171" t="str">
            <v>fare</v>
          </cell>
          <cell r="D15171" t="str">
            <v>for rockwool roll shifitng</v>
          </cell>
          <cell r="E15171">
            <v>600</v>
          </cell>
        </row>
        <row r="15172">
          <cell r="B15172" t="str">
            <v>VISA Fit-out Office</v>
          </cell>
          <cell r="C15172" t="str">
            <v>fare</v>
          </cell>
          <cell r="D15172" t="str">
            <v>paid</v>
          </cell>
          <cell r="E15172">
            <v>1000</v>
          </cell>
        </row>
        <row r="15173">
          <cell r="B15173" t="str">
            <v>Standard Chartered Bank</v>
          </cell>
          <cell r="C15173" t="str">
            <v>fare</v>
          </cell>
          <cell r="D15173" t="str">
            <v>paid</v>
          </cell>
          <cell r="E15173">
            <v>500</v>
          </cell>
        </row>
        <row r="15174">
          <cell r="B15174" t="str">
            <v>Office</v>
          </cell>
          <cell r="C15174" t="str">
            <v>office</v>
          </cell>
          <cell r="D15174" t="str">
            <v>for office use</v>
          </cell>
          <cell r="E15174">
            <v>4000</v>
          </cell>
        </row>
        <row r="15175">
          <cell r="B15175" t="str">
            <v>Office</v>
          </cell>
          <cell r="C15175" t="str">
            <v>charity</v>
          </cell>
          <cell r="D15175" t="str">
            <v>paid</v>
          </cell>
          <cell r="E15175">
            <v>5000</v>
          </cell>
        </row>
        <row r="15176">
          <cell r="B15176" t="str">
            <v>Office</v>
          </cell>
          <cell r="C15176" t="str">
            <v>office</v>
          </cell>
          <cell r="D15176" t="str">
            <v>computer repaired</v>
          </cell>
          <cell r="E15176">
            <v>6000</v>
          </cell>
        </row>
        <row r="15177">
          <cell r="B15177" t="str">
            <v>BAF Limited</v>
          </cell>
          <cell r="C15177" t="str">
            <v>Material</v>
          </cell>
          <cell r="D15177" t="str">
            <v>misc by  nadeem bhai</v>
          </cell>
          <cell r="E15177">
            <v>55000</v>
          </cell>
        </row>
        <row r="15178">
          <cell r="B15178" t="str">
            <v>OT Area JPMC</v>
          </cell>
          <cell r="C15178" t="str">
            <v>Material</v>
          </cell>
          <cell r="D15178" t="str">
            <v>misc by  nadeem bhai</v>
          </cell>
          <cell r="E15178">
            <v>2000</v>
          </cell>
        </row>
        <row r="15179">
          <cell r="B15179" t="str">
            <v>Standard Chartered Bank</v>
          </cell>
          <cell r="C15179" t="str">
            <v>Material</v>
          </cell>
          <cell r="D15179" t="str">
            <v>misc by  nadeem bhai</v>
          </cell>
          <cell r="E15179">
            <v>2050</v>
          </cell>
        </row>
        <row r="15180">
          <cell r="B15180" t="str">
            <v>Falcon Mall</v>
          </cell>
          <cell r="C15180" t="str">
            <v>Material</v>
          </cell>
          <cell r="D15180" t="str">
            <v>misc by  nadeem bhai</v>
          </cell>
          <cell r="E15180">
            <v>2000</v>
          </cell>
        </row>
        <row r="15181">
          <cell r="B15181" t="str">
            <v>Office</v>
          </cell>
          <cell r="C15181" t="str">
            <v>tender</v>
          </cell>
          <cell r="D15181" t="str">
            <v>AGP tender of plant room given by nadeem bai</v>
          </cell>
          <cell r="E15181">
            <v>5000</v>
          </cell>
        </row>
        <row r="15182">
          <cell r="B15182" t="str">
            <v>Daftar Khuwan</v>
          </cell>
          <cell r="C15182" t="str">
            <v>Material</v>
          </cell>
          <cell r="D15182" t="str">
            <v>misc by ashraf bhai total 30,000</v>
          </cell>
          <cell r="E15182">
            <v>26000</v>
          </cell>
        </row>
        <row r="15183">
          <cell r="B15183" t="str">
            <v>Standard Chartered Bank</v>
          </cell>
          <cell r="C15183" t="str">
            <v>Material</v>
          </cell>
          <cell r="D15183" t="str">
            <v>misc by ashraf bhai total 30,000</v>
          </cell>
          <cell r="E15183">
            <v>4000</v>
          </cell>
        </row>
        <row r="15184">
          <cell r="B15184" t="str">
            <v>Daftar Khuwan</v>
          </cell>
          <cell r="C15184" t="str">
            <v>Material</v>
          </cell>
          <cell r="D15184" t="str">
            <v xml:space="preserve">15 than cloth </v>
          </cell>
          <cell r="E15184">
            <v>63750</v>
          </cell>
        </row>
        <row r="15185">
          <cell r="B15185" t="str">
            <v>Daftar Khuwan</v>
          </cell>
          <cell r="C15185" t="str">
            <v>Material</v>
          </cell>
          <cell r="D15185" t="str">
            <v>purchased 15 balti glue</v>
          </cell>
          <cell r="E15185">
            <v>27750</v>
          </cell>
        </row>
        <row r="15186">
          <cell r="B15186" t="str">
            <v>Daftar Khuwan</v>
          </cell>
          <cell r="C15186" t="str">
            <v>puri traders</v>
          </cell>
          <cell r="D15186" t="str">
            <v>purchased 15 carton aluminuim tapes 2"</v>
          </cell>
          <cell r="E15186">
            <v>64800</v>
          </cell>
        </row>
        <row r="15187">
          <cell r="B15187" t="str">
            <v>Tri fit Gym</v>
          </cell>
          <cell r="C15187" t="str">
            <v>Material</v>
          </cell>
          <cell r="D15187" t="str">
            <v>purchaed GI nuts</v>
          </cell>
          <cell r="E15187">
            <v>1460</v>
          </cell>
        </row>
        <row r="15188">
          <cell r="B15188" t="str">
            <v>Tri fit Gym</v>
          </cell>
          <cell r="C15188" t="str">
            <v>fare</v>
          </cell>
          <cell r="D15188" t="str">
            <v>office to tariq to bohra pir to site</v>
          </cell>
          <cell r="E15188">
            <v>2700</v>
          </cell>
        </row>
        <row r="15189">
          <cell r="B15189" t="str">
            <v>Daftar Khuwan</v>
          </cell>
          <cell r="C15189" t="str">
            <v>fare</v>
          </cell>
          <cell r="D15189" t="str">
            <v>office to daftar</v>
          </cell>
          <cell r="E15189">
            <v>1700</v>
          </cell>
        </row>
        <row r="15190">
          <cell r="B15190" t="str">
            <v xml:space="preserve">MHR Personal </v>
          </cell>
          <cell r="C15190" t="str">
            <v>sir rehman</v>
          </cell>
          <cell r="D15190" t="str">
            <v>misc invoice (cashgiven by bilal bhai)</v>
          </cell>
          <cell r="E15190">
            <v>61659</v>
          </cell>
        </row>
        <row r="15191">
          <cell r="B15191" t="str">
            <v>BAF Limited</v>
          </cell>
          <cell r="C15191" t="str">
            <v>Material</v>
          </cell>
          <cell r="D15191" t="str">
            <v xml:space="preserve">Online transfer by bilal bhai for 2.5mm 4c cable </v>
          </cell>
          <cell r="E15191">
            <v>53899</v>
          </cell>
        </row>
        <row r="15192">
          <cell r="B15192" t="str">
            <v>Daftar Khuwan</v>
          </cell>
          <cell r="D15192" t="str">
            <v>Online transfer by bilal bhai to M.M ALAM for threaded rods</v>
          </cell>
          <cell r="E15192">
            <v>133020</v>
          </cell>
        </row>
        <row r="15193">
          <cell r="B15193" t="str">
            <v>Falcon Mall</v>
          </cell>
          <cell r="C15193" t="str">
            <v>misc</v>
          </cell>
          <cell r="D15193" t="str">
            <v>Online transfer by bilal bjai  to dominar engineers for VFD repairing</v>
          </cell>
          <cell r="E15193">
            <v>30000</v>
          </cell>
        </row>
        <row r="15194">
          <cell r="B15194" t="str">
            <v>Tri fit Gym</v>
          </cell>
          <cell r="C15194" t="str">
            <v>Material</v>
          </cell>
          <cell r="D15194" t="str">
            <v>purchased cutting discs</v>
          </cell>
          <cell r="E15194">
            <v>300</v>
          </cell>
        </row>
        <row r="15195">
          <cell r="B15195" t="str">
            <v>Office</v>
          </cell>
          <cell r="C15195" t="str">
            <v>misc</v>
          </cell>
          <cell r="D15195" t="str">
            <v>printer refills</v>
          </cell>
          <cell r="E15195">
            <v>400</v>
          </cell>
        </row>
        <row r="15196">
          <cell r="B15196" t="str">
            <v>Tri fit Gym</v>
          </cell>
          <cell r="C15196" t="str">
            <v>fare</v>
          </cell>
          <cell r="D15196" t="str">
            <v>paid</v>
          </cell>
          <cell r="E15196">
            <v>600</v>
          </cell>
        </row>
        <row r="15197">
          <cell r="B15197" t="str">
            <v>Khaadi Canteen</v>
          </cell>
          <cell r="C15197" t="str">
            <v>fare</v>
          </cell>
          <cell r="D15197" t="str">
            <v>paid</v>
          </cell>
          <cell r="E15197">
            <v>600</v>
          </cell>
        </row>
        <row r="15198">
          <cell r="B15198" t="str">
            <v>Daftar Khuwan</v>
          </cell>
          <cell r="C15198" t="str">
            <v>fare</v>
          </cell>
          <cell r="D15198" t="str">
            <v>paid</v>
          </cell>
          <cell r="E15198">
            <v>2500</v>
          </cell>
        </row>
        <row r="15199">
          <cell r="B15199" t="str">
            <v>Ali Jameel Residence</v>
          </cell>
          <cell r="C15199" t="str">
            <v>rizwan core</v>
          </cell>
          <cell r="D15199" t="str">
            <v>paid</v>
          </cell>
          <cell r="E15199">
            <v>14000</v>
          </cell>
        </row>
        <row r="15200">
          <cell r="B15200" t="str">
            <v>Daftar Khuwan</v>
          </cell>
          <cell r="C15200" t="str">
            <v>transportation</v>
          </cell>
          <cell r="D15200" t="str">
            <v>paid to saeed sons</v>
          </cell>
          <cell r="E15200">
            <v>14000</v>
          </cell>
        </row>
        <row r="15201">
          <cell r="B15201" t="str">
            <v>Office</v>
          </cell>
          <cell r="C15201" t="str">
            <v>office</v>
          </cell>
          <cell r="D15201" t="str">
            <v>for office use</v>
          </cell>
          <cell r="E15201">
            <v>2500</v>
          </cell>
        </row>
        <row r="15202">
          <cell r="B15202" t="str">
            <v>Khaadi Canteen</v>
          </cell>
          <cell r="C15202" t="str">
            <v>fare</v>
          </cell>
          <cell r="D15202" t="str">
            <v>paid</v>
          </cell>
          <cell r="E15202">
            <v>1000</v>
          </cell>
        </row>
        <row r="15203">
          <cell r="B15203" t="str">
            <v>Khaadi Canteen</v>
          </cell>
          <cell r="C15203" t="str">
            <v>Material</v>
          </cell>
          <cell r="D15203" t="str">
            <v>cuttings disc</v>
          </cell>
          <cell r="E15203">
            <v>300</v>
          </cell>
        </row>
        <row r="15204">
          <cell r="B15204" t="str">
            <v>Daftar Khuwan</v>
          </cell>
          <cell r="C15204" t="str">
            <v>Material</v>
          </cell>
          <cell r="D15204" t="str">
            <v>7 insulation rolls (online transfer by bilal bhai)</v>
          </cell>
          <cell r="E15204">
            <v>98000</v>
          </cell>
        </row>
        <row r="15205">
          <cell r="B15205" t="str">
            <v>Tri fit Gym</v>
          </cell>
          <cell r="C15205" t="str">
            <v>Material</v>
          </cell>
          <cell r="D15205" t="str">
            <v>paid for wedling rod and discs</v>
          </cell>
          <cell r="E15205">
            <v>1500</v>
          </cell>
        </row>
        <row r="15206">
          <cell r="B15206" t="str">
            <v>Food Court (Hydery)</v>
          </cell>
          <cell r="C15206" t="str">
            <v>Material</v>
          </cell>
          <cell r="D15206" t="str">
            <v>misc by mukhtiar</v>
          </cell>
          <cell r="E15206">
            <v>3000</v>
          </cell>
        </row>
        <row r="15207">
          <cell r="B15207" t="str">
            <v>Standard Chartered Bank</v>
          </cell>
          <cell r="C15207" t="str">
            <v>Material</v>
          </cell>
          <cell r="D15207" t="str">
            <v>misc by mukhtiar</v>
          </cell>
          <cell r="E15207">
            <v>12020</v>
          </cell>
        </row>
        <row r="15208">
          <cell r="B15208" t="str">
            <v>Tri fit Gym</v>
          </cell>
          <cell r="C15208" t="str">
            <v>Malik brother</v>
          </cell>
          <cell r="D15208" t="str">
            <v>purhcased 1" UPVC pipe</v>
          </cell>
          <cell r="E15208">
            <v>7250</v>
          </cell>
        </row>
        <row r="15209">
          <cell r="B15209" t="str">
            <v>Daftar Khuwan</v>
          </cell>
          <cell r="C15209" t="str">
            <v>Nawaz insulator</v>
          </cell>
          <cell r="D15209" t="str">
            <v xml:space="preserve">paid (online by bilal bhai) </v>
          </cell>
          <cell r="E15209">
            <v>44000</v>
          </cell>
        </row>
        <row r="15210">
          <cell r="B15210" t="str">
            <v>GSK office</v>
          </cell>
          <cell r="C15210" t="str">
            <v>Global Technologies</v>
          </cell>
          <cell r="D15210" t="str">
            <v>Chq received from AL madina</v>
          </cell>
          <cell r="E15210">
            <v>441500</v>
          </cell>
        </row>
        <row r="15211">
          <cell r="B15211" t="str">
            <v>Khaadi Canteen</v>
          </cell>
          <cell r="C15211" t="str">
            <v>Naveed insulator</v>
          </cell>
          <cell r="D15211" t="str">
            <v xml:space="preserve">MCB chq 1940090981 paid 1st advance </v>
          </cell>
          <cell r="E15211">
            <v>35000</v>
          </cell>
        </row>
        <row r="15212">
          <cell r="B15212" t="str">
            <v>Tri fit Gym</v>
          </cell>
          <cell r="C15212" t="str">
            <v>rizwan vrf</v>
          </cell>
          <cell r="D15212" t="str">
            <v>MCB chq 1940090987 uptodate is 205,000</v>
          </cell>
          <cell r="E15212">
            <v>150000</v>
          </cell>
        </row>
        <row r="15213">
          <cell r="B15213" t="str">
            <v>Tri fit Gym</v>
          </cell>
          <cell r="C15213" t="str">
            <v>fast cables</v>
          </cell>
          <cell r="D15213" t="str">
            <v>MCB chq 1940090988 (2 Coil  1 mm  2 core) from fast cables</v>
          </cell>
          <cell r="E15213">
            <v>28080</v>
          </cell>
        </row>
        <row r="15214">
          <cell r="B15214" t="str">
            <v>BAH Center point</v>
          </cell>
          <cell r="C15214" t="str">
            <v>Faheem Electrician</v>
          </cell>
          <cell r="D15214" t="str">
            <v>MCB chq 1940090990 uptodate is 75,000</v>
          </cell>
          <cell r="E15214">
            <v>70000</v>
          </cell>
        </row>
        <row r="15215">
          <cell r="B15215" t="str">
            <v>DB 15th &amp; 16th Floor</v>
          </cell>
          <cell r="C15215" t="str">
            <v>Industrial instrumentation Sohail</v>
          </cell>
          <cell r="D15215" t="str">
            <v>MCB chq 1940090991 final amount in bill # 10</v>
          </cell>
          <cell r="E15215">
            <v>89000</v>
          </cell>
        </row>
        <row r="15216">
          <cell r="B15216" t="str">
            <v>Air War College</v>
          </cell>
          <cell r="C15216" t="str">
            <v>Raees brothers</v>
          </cell>
          <cell r="D15216" t="str">
            <v>MCB 1940090992 4 bills paid against this cheque amount rs 215,761</v>
          </cell>
          <cell r="E15216">
            <v>25176</v>
          </cell>
        </row>
        <row r="15217">
          <cell r="B15217" t="str">
            <v>VISA Fit-out Office</v>
          </cell>
          <cell r="C15217" t="str">
            <v>Raees brothers</v>
          </cell>
          <cell r="D15217" t="str">
            <v>MCB 1940090992 4 bills paid against this cheque amount rs 215,761</v>
          </cell>
          <cell r="E15217">
            <v>190000</v>
          </cell>
        </row>
        <row r="15218">
          <cell r="B15218" t="str">
            <v>Meezan Bank Head Office</v>
          </cell>
          <cell r="C15218" t="str">
            <v>fakhri brothers</v>
          </cell>
          <cell r="D15218" t="str">
            <v>Advance paid in Meezan bank deal (payment rec from IK in acc of Ethnic)</v>
          </cell>
          <cell r="E15218">
            <v>5000000</v>
          </cell>
        </row>
        <row r="15219">
          <cell r="B15219" t="str">
            <v>Meezan Bank Head Office</v>
          </cell>
          <cell r="C15219" t="str">
            <v>Khurshid fan</v>
          </cell>
          <cell r="D15219" t="str">
            <v xml:space="preserve">Advance payment given for Fans deal
MCB chq 1940090998     =   250,000
MCB chq 1940090999     =   250,000
CASH given by Bilal bahi  =   500,000 </v>
          </cell>
          <cell r="E15219">
            <v>1000000</v>
          </cell>
        </row>
        <row r="15220">
          <cell r="B15220" t="str">
            <v>Tri fit Gym</v>
          </cell>
          <cell r="C15220" t="str">
            <v>Malik brother</v>
          </cell>
          <cell r="D15220" t="str">
            <v>MCB chq 1940090997 purchased UPVC drain pipe purchased</v>
          </cell>
          <cell r="E15220">
            <v>55500</v>
          </cell>
        </row>
        <row r="15221">
          <cell r="B15221" t="str">
            <v>Daftar Khuwan</v>
          </cell>
          <cell r="C15221" t="str">
            <v>Noman Engineering</v>
          </cell>
          <cell r="D15221" t="str">
            <v>MCB chq 1940091002</v>
          </cell>
          <cell r="E15221">
            <v>250000</v>
          </cell>
        </row>
        <row r="15222">
          <cell r="B15222" t="str">
            <v>Daftar Khuwan</v>
          </cell>
          <cell r="C15222" t="str">
            <v>Noman Engineering</v>
          </cell>
          <cell r="D15222" t="str">
            <v>MCB chq 1940091003</v>
          </cell>
          <cell r="E15222">
            <v>250000</v>
          </cell>
        </row>
        <row r="15223">
          <cell r="B15223" t="str">
            <v>Daftar Khuwan</v>
          </cell>
          <cell r="C15223" t="str">
            <v>scalfolding</v>
          </cell>
          <cell r="D15223" t="str">
            <v>tO scalfolding contractor</v>
          </cell>
          <cell r="E15223">
            <v>125000</v>
          </cell>
        </row>
        <row r="15224">
          <cell r="B15224" t="str">
            <v>Daftar Khuwan</v>
          </cell>
          <cell r="C15224" t="str">
            <v>Faizan duct</v>
          </cell>
          <cell r="D15224" t="str">
            <v>to faizan duct (1st adv)</v>
          </cell>
          <cell r="E15224">
            <v>100000</v>
          </cell>
        </row>
        <row r="15225">
          <cell r="B15225" t="str">
            <v>Daftar Khuwan</v>
          </cell>
          <cell r="C15225" t="str">
            <v>Shabbir pipe</v>
          </cell>
          <cell r="D15225" t="str">
            <v>to shabbir piping uptodate is 100,000</v>
          </cell>
          <cell r="E15225">
            <v>50000</v>
          </cell>
        </row>
        <row r="15226">
          <cell r="B15226" t="str">
            <v>VISA Fit-out Office</v>
          </cell>
          <cell r="C15226" t="str">
            <v>JES</v>
          </cell>
          <cell r="D15226" t="str">
            <v>MCB chq 1940091004</v>
          </cell>
          <cell r="E15226">
            <v>100000</v>
          </cell>
        </row>
        <row r="15227">
          <cell r="B15227" t="str">
            <v>Sana Safinaz</v>
          </cell>
          <cell r="C15227" t="str">
            <v>Flow tab</v>
          </cell>
          <cell r="D15227" t="str">
            <v>MCB chq 1940091004 amount is 102,000</v>
          </cell>
          <cell r="E15227">
            <v>32000</v>
          </cell>
        </row>
        <row r="15228">
          <cell r="B15228" t="str">
            <v>DB 15th &amp; 16th Floor</v>
          </cell>
          <cell r="C15228" t="str">
            <v>Flow tab</v>
          </cell>
          <cell r="D15228" t="str">
            <v>MCB chq 1940091004 amount is 102,000</v>
          </cell>
          <cell r="E15228">
            <v>20000</v>
          </cell>
        </row>
        <row r="15229">
          <cell r="B15229" t="str">
            <v>BAH Center point</v>
          </cell>
          <cell r="C15229" t="str">
            <v>Flow tab</v>
          </cell>
          <cell r="D15229" t="str">
            <v>MCB chq 1940091004 amount is 102,000</v>
          </cell>
          <cell r="E15229">
            <v>30000</v>
          </cell>
        </row>
        <row r="15230">
          <cell r="B15230" t="str">
            <v>VISA Fit-out Office</v>
          </cell>
          <cell r="C15230" t="str">
            <v>Flow tab</v>
          </cell>
          <cell r="D15230" t="str">
            <v>MCB chq 1940091004 amount is 102,000</v>
          </cell>
          <cell r="E15230">
            <v>20000</v>
          </cell>
        </row>
        <row r="15231">
          <cell r="B15231" t="str">
            <v>Air War College</v>
          </cell>
          <cell r="C15231" t="str">
            <v>Naveed insulator</v>
          </cell>
          <cell r="D15231" t="str">
            <v>MCB chq 1940091006 (ist payment)</v>
          </cell>
          <cell r="E15231">
            <v>54000</v>
          </cell>
        </row>
        <row r="15232">
          <cell r="B15232" t="str">
            <v>Food Court (Hydery)</v>
          </cell>
          <cell r="C15232" t="str">
            <v>Sami duct</v>
          </cell>
          <cell r="D15232" t="str">
            <v>MCB chq 1940091009</v>
          </cell>
          <cell r="E15232">
            <v>200000</v>
          </cell>
        </row>
        <row r="15233">
          <cell r="B15233" t="str">
            <v>Food Court (Hydery)</v>
          </cell>
          <cell r="C15233" t="str">
            <v>Sami duct</v>
          </cell>
          <cell r="D15233" t="str">
            <v>MCB chq 1940091010</v>
          </cell>
          <cell r="E15233">
            <v>50000</v>
          </cell>
        </row>
        <row r="15234">
          <cell r="B15234" t="str">
            <v>Meezan Bank Head Office</v>
          </cell>
          <cell r="C15234" t="str">
            <v>fakhri brothers</v>
          </cell>
          <cell r="D15234" t="str">
            <v>Advance paid (rec from IK on 26 may 23)</v>
          </cell>
          <cell r="E15234">
            <v>3000000</v>
          </cell>
        </row>
        <row r="15235">
          <cell r="B15235" t="str">
            <v>DB 15th &amp; 16th Floor</v>
          </cell>
          <cell r="C15235" t="str">
            <v>IMS Engineering</v>
          </cell>
          <cell r="D15235" t="str">
            <v>paid (rec from IK on 26 may 23)</v>
          </cell>
          <cell r="E15235">
            <v>1500000</v>
          </cell>
        </row>
        <row r="15236">
          <cell r="B15236" t="str">
            <v>Air War College</v>
          </cell>
          <cell r="C15236" t="str">
            <v>Iqbal sons</v>
          </cell>
          <cell r="D15236" t="str">
            <v>paid (rec from IK on 26 may 23)</v>
          </cell>
          <cell r="E15236">
            <v>600000</v>
          </cell>
        </row>
        <row r="15237">
          <cell r="B15237" t="str">
            <v>Daftar Khuwan</v>
          </cell>
          <cell r="C15237" t="str">
            <v>Noman Engineering</v>
          </cell>
          <cell r="D15237" t="str">
            <v>MCB chq 1940091015</v>
          </cell>
          <cell r="E15237">
            <v>500000</v>
          </cell>
        </row>
        <row r="15238">
          <cell r="B15238" t="str">
            <v xml:space="preserve">O/M Nue Multiplex </v>
          </cell>
          <cell r="C15238" t="str">
            <v>Received</v>
          </cell>
          <cell r="D15238" t="str">
            <v>received March 23 bill</v>
          </cell>
          <cell r="E15238">
            <v>200000</v>
          </cell>
          <cell r="F15238">
            <v>337081</v>
          </cell>
        </row>
        <row r="15239">
          <cell r="B15239" t="str">
            <v>BAF Limited</v>
          </cell>
          <cell r="C15239" t="str">
            <v>Received</v>
          </cell>
          <cell r="D15239" t="str">
            <v>Received against Running Bill # 1 (tranfer by BAF into MCB)</v>
          </cell>
          <cell r="E15239">
            <v>50000</v>
          </cell>
          <cell r="F15239">
            <v>5231157</v>
          </cell>
        </row>
        <row r="15240">
          <cell r="B15240" t="str">
            <v>JPMC (Main Project)</v>
          </cell>
          <cell r="C15240" t="str">
            <v>Received</v>
          </cell>
          <cell r="D15240" t="str">
            <v>Received against retention amount (Given to Bilal bhai in Mohsin traders acc)</v>
          </cell>
          <cell r="E15240">
            <v>3000000</v>
          </cell>
          <cell r="F15240">
            <v>750000</v>
          </cell>
        </row>
        <row r="15241">
          <cell r="B15241" t="str">
            <v>JPMC (Main Project)</v>
          </cell>
          <cell r="C15241" t="str">
            <v>Received</v>
          </cell>
          <cell r="D15241" t="str">
            <v>Received against retention amount (Given to Bilal bhai in Mohsin traders acc)</v>
          </cell>
          <cell r="E15241">
            <v>1500000</v>
          </cell>
          <cell r="F15241">
            <v>750000</v>
          </cell>
        </row>
        <row r="15242">
          <cell r="B15242" t="str">
            <v>JPMC (Main Project)</v>
          </cell>
          <cell r="C15242" t="str">
            <v>Received</v>
          </cell>
          <cell r="D15242" t="str">
            <v>Received against retention amount (Given to Bilal bhai in sardar cc)</v>
          </cell>
          <cell r="E15242">
            <v>600000</v>
          </cell>
          <cell r="F15242">
            <v>1100000</v>
          </cell>
        </row>
        <row r="15243">
          <cell r="B15243" t="str">
            <v>JPMC (Main Project)</v>
          </cell>
          <cell r="C15243" t="str">
            <v>Received</v>
          </cell>
          <cell r="D15243" t="str">
            <v>Received against retention amount (Given to Bilal bhai in Mohsin traders acc)</v>
          </cell>
          <cell r="E15243">
            <v>500000</v>
          </cell>
          <cell r="F15243">
            <v>500000</v>
          </cell>
        </row>
        <row r="15244">
          <cell r="B15244" t="str">
            <v>JPMC (Main Project)</v>
          </cell>
          <cell r="C15244" t="str">
            <v>Received</v>
          </cell>
          <cell r="D15244" t="str">
            <v>Received against retention amount (Given to Bilal bhai in Ashfaq acc)</v>
          </cell>
          <cell r="F15244">
            <v>250000</v>
          </cell>
        </row>
        <row r="15245">
          <cell r="B15245" t="str">
            <v>Tri fit Gym</v>
          </cell>
          <cell r="C15245" t="str">
            <v>Received</v>
          </cell>
          <cell r="D15245" t="str">
            <v>Rec 8th Mob adv from NEC (Given to Lokhandwala traders against GST invoice)</v>
          </cell>
          <cell r="F15245">
            <v>395720</v>
          </cell>
        </row>
        <row r="15246">
          <cell r="B15246" t="str">
            <v>Daftar Khuwan</v>
          </cell>
          <cell r="C15246" t="str">
            <v>Received</v>
          </cell>
          <cell r="D15246" t="str">
            <v>Received advance payment against daftar khwan project</v>
          </cell>
          <cell r="F15246">
            <v>4500000</v>
          </cell>
        </row>
        <row r="15247">
          <cell r="B15247" t="str">
            <v>O/M The Place</v>
          </cell>
          <cell r="C15247" t="str">
            <v>Received</v>
          </cell>
          <cell r="D15247" t="str">
            <v>received April 2023 bill</v>
          </cell>
          <cell r="F15247">
            <v>310329</v>
          </cell>
        </row>
        <row r="15248">
          <cell r="B15248" t="str">
            <v>Ethnic Outfitter</v>
          </cell>
          <cell r="C15248" t="str">
            <v>Received</v>
          </cell>
          <cell r="D15248" t="str">
            <v>Received (given to Fakhari brother against GST invoice in the name of ST brothers)</v>
          </cell>
          <cell r="F15248">
            <v>5000000</v>
          </cell>
        </row>
        <row r="15249">
          <cell r="B15249" t="str">
            <v>Daftar Khuwan</v>
          </cell>
          <cell r="C15249" t="str">
            <v>Received</v>
          </cell>
          <cell r="D15249" t="str">
            <v>Received advance payment against daftar khwan project</v>
          </cell>
          <cell r="F15249">
            <v>3000000</v>
          </cell>
        </row>
        <row r="15250">
          <cell r="B15250" t="str">
            <v xml:space="preserve">O/M Nue Multiplex </v>
          </cell>
          <cell r="C15250" t="str">
            <v>Received</v>
          </cell>
          <cell r="D15250" t="str">
            <v>received April 23 bill</v>
          </cell>
          <cell r="F15250">
            <v>337081</v>
          </cell>
        </row>
        <row r="15251">
          <cell r="B15251" t="str">
            <v>O/M The Place</v>
          </cell>
          <cell r="C15251" t="str">
            <v>Received</v>
          </cell>
          <cell r="D15251" t="str">
            <v>Received against 2 bills as follows:
Invoice # 076 duct tray &amp; other materials
Invoice # 078 repair of chiller pump</v>
          </cell>
          <cell r="F15251">
            <v>50000</v>
          </cell>
        </row>
        <row r="15252">
          <cell r="B15252" t="str">
            <v>JPMC (Main Project)</v>
          </cell>
          <cell r="C15252" t="str">
            <v>Received</v>
          </cell>
          <cell r="D15252" t="str">
            <v>Received final amount against retention amount
Given to Bilal bhai in Mohsin traders acc Total Amount is 1,000,000 (763,801 in Surgical &amp; 236,199 in Food Court)
Only Rs 56,520 remaining in the IPC-52</v>
          </cell>
          <cell r="F15252">
            <v>763801.10000000009</v>
          </cell>
        </row>
        <row r="15253">
          <cell r="B15253" t="str">
            <v>Food Court (Hydery)</v>
          </cell>
          <cell r="C15253" t="str">
            <v>Received</v>
          </cell>
          <cell r="D15253" t="str">
            <v>Received against retention amount
Given to Bilal bhai in Mohsin traders acc Total Amount is 1,000,000 (763,801 in Surgical &amp; 236,199 in Food Court)
(Now retention is remaining Rs 187,480)</v>
          </cell>
          <cell r="F15253">
            <v>236198.89999999991</v>
          </cell>
        </row>
        <row r="15254">
          <cell r="B15254" t="str">
            <v>GSK office</v>
          </cell>
          <cell r="C15254" t="str">
            <v>Received</v>
          </cell>
          <cell r="D15254" t="str">
            <v>Received in GSK account (Given to Fakhri brothers in meezan bank deal against GST invoice)</v>
          </cell>
          <cell r="F15254">
            <v>3000000</v>
          </cell>
        </row>
        <row r="15255">
          <cell r="B15255" t="str">
            <v>GSK office</v>
          </cell>
          <cell r="C15255" t="str">
            <v>Received</v>
          </cell>
          <cell r="D15255" t="str">
            <v>Received in GSK account (Given to IMS in Deutche bank deal against GST invoice)</v>
          </cell>
          <cell r="F15255">
            <v>1500000</v>
          </cell>
        </row>
        <row r="15256">
          <cell r="B15256" t="str">
            <v>GSK office</v>
          </cell>
          <cell r="C15256" t="str">
            <v>Received</v>
          </cell>
          <cell r="D15256" t="str">
            <v>Received in GSK account (Given to Iqbal sons against GST invoice)</v>
          </cell>
          <cell r="F15256">
            <v>600000</v>
          </cell>
        </row>
        <row r="15257">
          <cell r="B15257" t="str">
            <v>GSK office</v>
          </cell>
          <cell r="C15257" t="str">
            <v>Received</v>
          </cell>
          <cell r="D15257" t="str">
            <v>Received in GSK account (Given to Bilal Bhai)
Chq received amount Rs 873,000 where as 3% WHT of Rs 27,000 deducted)</v>
          </cell>
          <cell r="F15257">
            <v>900000</v>
          </cell>
        </row>
        <row r="15258">
          <cell r="B15258" t="str">
            <v>GSK office</v>
          </cell>
          <cell r="C15258" t="str">
            <v>Received</v>
          </cell>
          <cell r="D15258" t="str">
            <v>3% of WHT deduct in above payment of Rs 900,000</v>
          </cell>
          <cell r="E15258">
            <v>27000</v>
          </cell>
          <cell r="F15258">
            <v>50000</v>
          </cell>
        </row>
        <row r="15259">
          <cell r="B15259" t="str">
            <v xml:space="preserve">MHR Personal </v>
          </cell>
          <cell r="C15259" t="str">
            <v>utilities bills</v>
          </cell>
          <cell r="D15259" t="str">
            <v xml:space="preserve">SSGC bill paid </v>
          </cell>
          <cell r="E15259">
            <v>300</v>
          </cell>
          <cell r="F15259">
            <v>763801.10000000009</v>
          </cell>
        </row>
        <row r="15260">
          <cell r="B15260" t="str">
            <v>Office</v>
          </cell>
          <cell r="C15260" t="str">
            <v>utilities bills</v>
          </cell>
          <cell r="D15260" t="str">
            <v xml:space="preserve">SSGC bill paid </v>
          </cell>
          <cell r="E15260">
            <v>240</v>
          </cell>
          <cell r="F15260">
            <v>236198.89999999991</v>
          </cell>
        </row>
        <row r="15261">
          <cell r="B15261" t="str">
            <v>Khaadi Canteen</v>
          </cell>
          <cell r="C15261" t="str">
            <v>Material</v>
          </cell>
          <cell r="D15261" t="str">
            <v>purhased gasket 2 roll</v>
          </cell>
          <cell r="E15261">
            <v>6200</v>
          </cell>
          <cell r="F15261">
            <v>3000000</v>
          </cell>
        </row>
        <row r="15262">
          <cell r="B15262" t="str">
            <v>Tri fit Gym</v>
          </cell>
          <cell r="C15262" t="str">
            <v>Material</v>
          </cell>
          <cell r="D15262" t="str">
            <v>wire hose and clip</v>
          </cell>
          <cell r="E15262">
            <v>2750</v>
          </cell>
          <cell r="F15262">
            <v>1500000</v>
          </cell>
        </row>
        <row r="15263">
          <cell r="B15263" t="str">
            <v>Khaadi Canteen</v>
          </cell>
          <cell r="C15263" t="str">
            <v>fuel</v>
          </cell>
          <cell r="D15263" t="str">
            <v>claimed fuel by ahsan office</v>
          </cell>
          <cell r="E15263">
            <v>1600</v>
          </cell>
          <cell r="F15263">
            <v>600000</v>
          </cell>
        </row>
        <row r="15264">
          <cell r="B15264" t="str">
            <v>Daftar Khuwan</v>
          </cell>
          <cell r="C15264" t="str">
            <v>ibrahim fittings</v>
          </cell>
          <cell r="D15264" t="str">
            <v>purchasing fittings</v>
          </cell>
          <cell r="E15264">
            <v>84940</v>
          </cell>
          <cell r="F15264">
            <v>900000</v>
          </cell>
        </row>
        <row r="15265">
          <cell r="B15265" t="str">
            <v>Tri fit Gym</v>
          </cell>
          <cell r="C15265" t="str">
            <v>misc</v>
          </cell>
          <cell r="D15265" t="str">
            <v>Unit gas charging and ac work at ASPL office (Given to Rizwan)</v>
          </cell>
          <cell r="E15265">
            <v>17950</v>
          </cell>
        </row>
        <row r="15266">
          <cell r="B15266" t="str">
            <v>Masjid bilal</v>
          </cell>
          <cell r="C15266" t="str">
            <v>misc</v>
          </cell>
          <cell r="D15266" t="str">
            <v>paid for Bilal masjid for circuit (Given to Rizwan)</v>
          </cell>
          <cell r="E15266">
            <v>11000</v>
          </cell>
        </row>
        <row r="15267">
          <cell r="B15267" t="str">
            <v>Office</v>
          </cell>
          <cell r="C15267" t="str">
            <v>office</v>
          </cell>
          <cell r="D15267" t="str">
            <v>for office use</v>
          </cell>
          <cell r="E15267">
            <v>2000</v>
          </cell>
        </row>
        <row r="15268">
          <cell r="B15268" t="str">
            <v>Daftar Khuwan</v>
          </cell>
          <cell r="C15268" t="str">
            <v>labour</v>
          </cell>
          <cell r="D15268" t="str">
            <v>paid for 2 days lunch at site for plant room</v>
          </cell>
          <cell r="E15268">
            <v>2500</v>
          </cell>
        </row>
        <row r="15269">
          <cell r="B15269" t="str">
            <v>Air War College</v>
          </cell>
          <cell r="C15269" t="str">
            <v>misc</v>
          </cell>
          <cell r="D15269" t="str">
            <v>paid for photocopies</v>
          </cell>
          <cell r="E15269">
            <v>1350</v>
          </cell>
        </row>
        <row r="15270">
          <cell r="B15270" t="str">
            <v>Khaadi Canteen</v>
          </cell>
          <cell r="C15270" t="str">
            <v>fare</v>
          </cell>
          <cell r="D15270" t="str">
            <v>for rockwool roll shifitng</v>
          </cell>
          <cell r="E15270">
            <v>800</v>
          </cell>
        </row>
        <row r="15271">
          <cell r="B15271" t="str">
            <v>Daftar Khuwan</v>
          </cell>
          <cell r="C15271" t="str">
            <v>Crane</v>
          </cell>
          <cell r="D15271" t="str">
            <v>paid for crane charges</v>
          </cell>
          <cell r="E15271">
            <v>30000</v>
          </cell>
        </row>
        <row r="15272">
          <cell r="B15272" t="str">
            <v>BAF Limited</v>
          </cell>
          <cell r="C15272" t="str">
            <v>anees grilss</v>
          </cell>
          <cell r="D15272" t="str">
            <v>paid against air devices</v>
          </cell>
          <cell r="E15272">
            <v>100000</v>
          </cell>
        </row>
        <row r="15273">
          <cell r="B15273" t="str">
            <v>Khaadi Canteen</v>
          </cell>
          <cell r="C15273" t="str">
            <v>fare</v>
          </cell>
          <cell r="D15273" t="str">
            <v>paid</v>
          </cell>
          <cell r="E15273">
            <v>500</v>
          </cell>
        </row>
        <row r="15274">
          <cell r="B15274" t="str">
            <v>O/M The Place</v>
          </cell>
          <cell r="C15274" t="str">
            <v>Mehboob</v>
          </cell>
          <cell r="D15274" t="str">
            <v>paid for thermostats checking</v>
          </cell>
          <cell r="E15274">
            <v>4000</v>
          </cell>
        </row>
        <row r="15275">
          <cell r="B15275" t="str">
            <v>Khaadi Canteen</v>
          </cell>
          <cell r="C15275" t="str">
            <v>fare</v>
          </cell>
          <cell r="D15275" t="str">
            <v>for bykia</v>
          </cell>
          <cell r="E15275">
            <v>250</v>
          </cell>
        </row>
        <row r="15276">
          <cell r="B15276" t="str">
            <v>VISA Fit-out Office</v>
          </cell>
          <cell r="C15276" t="str">
            <v>MN Enterprise</v>
          </cell>
          <cell r="D15276" t="str">
            <v>purchased 33 nos sprinkler cover plates from mn enterprises</v>
          </cell>
          <cell r="E15276">
            <v>50000</v>
          </cell>
        </row>
        <row r="15277">
          <cell r="B15277" t="str">
            <v>BAF Limited</v>
          </cell>
          <cell r="C15277" t="str">
            <v>atif insulator</v>
          </cell>
          <cell r="D15277" t="str">
            <v>given by nadeem bhai</v>
          </cell>
          <cell r="E15277">
            <v>20000</v>
          </cell>
        </row>
        <row r="15278">
          <cell r="B15278" t="str">
            <v>Khaadi Canteen</v>
          </cell>
          <cell r="C15278" t="str">
            <v>fare</v>
          </cell>
          <cell r="D15278" t="str">
            <v>paid</v>
          </cell>
          <cell r="E15278">
            <v>600</v>
          </cell>
        </row>
        <row r="15279">
          <cell r="B15279" t="str">
            <v>Khaadi Canteen</v>
          </cell>
          <cell r="C15279" t="str">
            <v>fare</v>
          </cell>
          <cell r="D15279" t="str">
            <v>paid</v>
          </cell>
          <cell r="E15279">
            <v>800</v>
          </cell>
        </row>
        <row r="15280">
          <cell r="B15280" t="str">
            <v>Daftar Khuwan</v>
          </cell>
          <cell r="C15280" t="str">
            <v>fare</v>
          </cell>
          <cell r="D15280" t="str">
            <v>paid</v>
          </cell>
          <cell r="E15280">
            <v>1500</v>
          </cell>
        </row>
        <row r="15281">
          <cell r="B15281" t="str">
            <v>Tri fit Gym</v>
          </cell>
          <cell r="C15281" t="str">
            <v>Cable Trays</v>
          </cell>
          <cell r="D15281" t="str">
            <v>Advance given by Bilal bhai (online transfer)</v>
          </cell>
          <cell r="E15281">
            <v>50000</v>
          </cell>
        </row>
        <row r="15282">
          <cell r="B15282" t="str">
            <v>Khaadi Canteen</v>
          </cell>
          <cell r="C15282" t="str">
            <v>Ahsan insulator</v>
          </cell>
          <cell r="D15282" t="str">
            <v>paid for insulation work</v>
          </cell>
          <cell r="E15282">
            <v>20000</v>
          </cell>
        </row>
        <row r="15283">
          <cell r="B15283" t="str">
            <v>Daftar Khuwan</v>
          </cell>
          <cell r="C15283" t="str">
            <v>Material</v>
          </cell>
          <cell r="D15283" t="str">
            <v>for isulation (online tranferby BH)</v>
          </cell>
          <cell r="E15283">
            <v>140000</v>
          </cell>
        </row>
        <row r="15284">
          <cell r="B15284" t="str">
            <v>Daftar Khuwan</v>
          </cell>
          <cell r="C15284" t="str">
            <v>misc</v>
          </cell>
          <cell r="D15284" t="str">
            <v>super card</v>
          </cell>
          <cell r="E15284">
            <v>750</v>
          </cell>
        </row>
        <row r="15285">
          <cell r="B15285" t="str">
            <v>Office</v>
          </cell>
          <cell r="C15285" t="str">
            <v>office</v>
          </cell>
          <cell r="D15285" t="str">
            <v>for office use</v>
          </cell>
          <cell r="E15285">
            <v>3000</v>
          </cell>
        </row>
        <row r="15286">
          <cell r="B15286" t="str">
            <v>Standard Chartered Bank</v>
          </cell>
          <cell r="C15286" t="str">
            <v>Hassan AC</v>
          </cell>
          <cell r="D15286" t="str">
            <v>paid 1st payment</v>
          </cell>
          <cell r="E15286">
            <v>10000</v>
          </cell>
        </row>
        <row r="15287">
          <cell r="B15287" t="str">
            <v>Tri fit Gym</v>
          </cell>
          <cell r="C15287" t="str">
            <v>Material</v>
          </cell>
          <cell r="D15287" t="str">
            <v>Purchased jubilee clip</v>
          </cell>
          <cell r="E15287">
            <v>1000</v>
          </cell>
        </row>
        <row r="15288">
          <cell r="B15288" t="str">
            <v>BAF Limited</v>
          </cell>
          <cell r="C15288" t="str">
            <v>Material</v>
          </cell>
          <cell r="D15288" t="str">
            <v>misc by imran engr</v>
          </cell>
          <cell r="E15288">
            <v>136145</v>
          </cell>
        </row>
        <row r="15289">
          <cell r="B15289" t="str">
            <v>Khaadi Canteen</v>
          </cell>
          <cell r="C15289" t="str">
            <v>photocopies</v>
          </cell>
          <cell r="D15289" t="str">
            <v>paid</v>
          </cell>
          <cell r="E15289">
            <v>1565</v>
          </cell>
        </row>
        <row r="15290">
          <cell r="B15290" t="str">
            <v>BAH Center point</v>
          </cell>
          <cell r="C15290" t="str">
            <v>photocopies</v>
          </cell>
          <cell r="D15290" t="str">
            <v>paid</v>
          </cell>
          <cell r="E15290">
            <v>3290</v>
          </cell>
        </row>
        <row r="15291">
          <cell r="B15291" t="str">
            <v>Office</v>
          </cell>
          <cell r="C15291" t="str">
            <v>mineral water</v>
          </cell>
          <cell r="D15291" t="str">
            <v>paid</v>
          </cell>
          <cell r="E15291">
            <v>1900</v>
          </cell>
        </row>
        <row r="15292">
          <cell r="B15292" t="str">
            <v>Khaadi Canteen</v>
          </cell>
          <cell r="C15292" t="str">
            <v>fuel</v>
          </cell>
          <cell r="D15292" t="str">
            <v>claimed by kamran</v>
          </cell>
          <cell r="E15292">
            <v>500</v>
          </cell>
        </row>
        <row r="15293">
          <cell r="B15293" t="str">
            <v>O/M The Place</v>
          </cell>
          <cell r="C15293" t="str">
            <v>mumtaz</v>
          </cell>
          <cell r="D15293" t="str">
            <v>purchased contact cleaner and fuel for RMR</v>
          </cell>
          <cell r="E15293">
            <v>2160</v>
          </cell>
        </row>
        <row r="15294">
          <cell r="B15294" t="str">
            <v>Office</v>
          </cell>
          <cell r="C15294" t="str">
            <v>water tanker</v>
          </cell>
          <cell r="D15294" t="str">
            <v>paid</v>
          </cell>
          <cell r="E15294">
            <v>4670</v>
          </cell>
        </row>
        <row r="15295">
          <cell r="B15295" t="str">
            <v>Standard Chartered Bank</v>
          </cell>
          <cell r="C15295" t="str">
            <v>Material</v>
          </cell>
          <cell r="D15295" t="str">
            <v>misc by  hassan AC</v>
          </cell>
          <cell r="E15295">
            <v>1630</v>
          </cell>
        </row>
        <row r="15296">
          <cell r="B15296" t="str">
            <v>OT Area JPMC</v>
          </cell>
          <cell r="C15296" t="str">
            <v>fare</v>
          </cell>
          <cell r="D15296" t="str">
            <v>XLPE insulation to site</v>
          </cell>
          <cell r="E15296">
            <v>1000</v>
          </cell>
        </row>
        <row r="15297">
          <cell r="B15297" t="str">
            <v>Khaadi Canteen</v>
          </cell>
          <cell r="C15297" t="str">
            <v>fare</v>
          </cell>
          <cell r="D15297" t="str">
            <v>bykia for sending reports</v>
          </cell>
          <cell r="E15297">
            <v>200</v>
          </cell>
        </row>
        <row r="15298">
          <cell r="B15298" t="str">
            <v>Khaadi Canteen</v>
          </cell>
          <cell r="C15298" t="str">
            <v>fare</v>
          </cell>
          <cell r="D15298" t="str">
            <v>paid</v>
          </cell>
          <cell r="E15298">
            <v>600</v>
          </cell>
        </row>
        <row r="15299">
          <cell r="B15299" t="str">
            <v>Office</v>
          </cell>
          <cell r="C15299" t="str">
            <v>misc</v>
          </cell>
          <cell r="D15299" t="str">
            <v>Office door closer + handles</v>
          </cell>
          <cell r="E15299">
            <v>2600</v>
          </cell>
        </row>
        <row r="15300">
          <cell r="B15300" t="str">
            <v>VISA Fit-out Office</v>
          </cell>
          <cell r="C15300" t="str">
            <v>misc</v>
          </cell>
          <cell r="D15300" t="str">
            <v>purchased magic + marker by mubeen</v>
          </cell>
          <cell r="E15300">
            <v>150</v>
          </cell>
        </row>
        <row r="15301">
          <cell r="B15301" t="str">
            <v>Daftar Khuwan</v>
          </cell>
          <cell r="C15301" t="str">
            <v>Material</v>
          </cell>
          <cell r="D15301" t="str">
            <v>purchased 27 x 18  20 length</v>
          </cell>
          <cell r="E15301">
            <v>15600</v>
          </cell>
        </row>
        <row r="15302">
          <cell r="B15302" t="str">
            <v>Daftar Khuwan</v>
          </cell>
          <cell r="C15302" t="str">
            <v>Shabbir pipe</v>
          </cell>
          <cell r="D15302" t="str">
            <v>Online transfer by BH (uptodate is 325,000</v>
          </cell>
          <cell r="E15302">
            <v>175000</v>
          </cell>
        </row>
        <row r="15303">
          <cell r="B15303" t="str">
            <v>DB 15th &amp; 16th Floor</v>
          </cell>
          <cell r="C15303" t="str">
            <v>drawing</v>
          </cell>
          <cell r="D15303" t="str">
            <v>paid</v>
          </cell>
          <cell r="E15303">
            <v>9256</v>
          </cell>
        </row>
        <row r="15304">
          <cell r="B15304" t="str">
            <v>Ali Jameel Residence</v>
          </cell>
          <cell r="C15304" t="str">
            <v>drawing</v>
          </cell>
          <cell r="D15304" t="str">
            <v>paid</v>
          </cell>
          <cell r="E15304">
            <v>1700</v>
          </cell>
        </row>
        <row r="15305">
          <cell r="B15305" t="str">
            <v>BAH Center point</v>
          </cell>
          <cell r="C15305" t="str">
            <v>drawing</v>
          </cell>
          <cell r="D15305" t="str">
            <v>paid</v>
          </cell>
          <cell r="E15305">
            <v>870</v>
          </cell>
        </row>
        <row r="15306">
          <cell r="B15306" t="str">
            <v>Saifee Hosipital</v>
          </cell>
          <cell r="C15306" t="str">
            <v>drawing</v>
          </cell>
          <cell r="D15306" t="str">
            <v>paid</v>
          </cell>
          <cell r="E15306">
            <v>1080</v>
          </cell>
        </row>
        <row r="15307">
          <cell r="B15307" t="str">
            <v>OT Area JPMC</v>
          </cell>
          <cell r="C15307" t="str">
            <v>drawing</v>
          </cell>
          <cell r="D15307" t="str">
            <v>paid</v>
          </cell>
          <cell r="E15307">
            <v>2750</v>
          </cell>
        </row>
        <row r="15308">
          <cell r="B15308" t="str">
            <v>Standard Chartered Bank</v>
          </cell>
          <cell r="C15308" t="str">
            <v>drawing</v>
          </cell>
          <cell r="D15308" t="str">
            <v>paid</v>
          </cell>
          <cell r="E15308">
            <v>200</v>
          </cell>
        </row>
        <row r="15309">
          <cell r="B15309" t="str">
            <v>O/M The Place</v>
          </cell>
          <cell r="C15309" t="str">
            <v>SST Tax</v>
          </cell>
          <cell r="D15309" t="str">
            <v>MCB chq 1940091016 Amount 78,472</v>
          </cell>
          <cell r="E15309">
            <v>30152</v>
          </cell>
        </row>
        <row r="15310">
          <cell r="B15310" t="str">
            <v xml:space="preserve">O/M Nue Multiplex </v>
          </cell>
          <cell r="C15310" t="str">
            <v>SST Tax</v>
          </cell>
          <cell r="D15310" t="str">
            <v>MCB chq 1940091016 Amount 78,472</v>
          </cell>
          <cell r="E15310">
            <v>32760</v>
          </cell>
        </row>
        <row r="15311">
          <cell r="B15311" t="str">
            <v>FTC Floors</v>
          </cell>
          <cell r="C15311" t="str">
            <v>SST Tax</v>
          </cell>
          <cell r="D15311" t="str">
            <v>MCB chq 1940091016 Amount 78,472</v>
          </cell>
          <cell r="E15311">
            <v>15560</v>
          </cell>
        </row>
        <row r="15312">
          <cell r="B15312" t="str">
            <v>Ali Jameel Residence</v>
          </cell>
          <cell r="C15312" t="str">
            <v>amir engr</v>
          </cell>
          <cell r="D15312" t="str">
            <v>claimed fuel</v>
          </cell>
          <cell r="E15312">
            <v>1000</v>
          </cell>
        </row>
        <row r="15313">
          <cell r="B15313" t="str">
            <v>Office</v>
          </cell>
          <cell r="C15313" t="str">
            <v>office</v>
          </cell>
          <cell r="D15313" t="str">
            <v>Umer for car wash</v>
          </cell>
          <cell r="E15313">
            <v>1000</v>
          </cell>
        </row>
        <row r="15314">
          <cell r="B15314" t="str">
            <v>Daftar Khuwan</v>
          </cell>
          <cell r="C15314" t="str">
            <v>fare</v>
          </cell>
          <cell r="D15314" t="str">
            <v>Tri fit + Dafter (Channel + insulation roll)</v>
          </cell>
          <cell r="E15314">
            <v>1700</v>
          </cell>
        </row>
        <row r="15315">
          <cell r="B15315" t="str">
            <v>VISA Fit-out Office</v>
          </cell>
          <cell r="C15315" t="str">
            <v>Tariq automation</v>
          </cell>
          <cell r="D15315" t="str">
            <v>paid for VFDs (total rs 307000)</v>
          </cell>
          <cell r="E15315">
            <v>100000</v>
          </cell>
        </row>
        <row r="15316">
          <cell r="B15316" t="str">
            <v>GSK office</v>
          </cell>
          <cell r="C15316" t="str">
            <v>Tariq automation</v>
          </cell>
          <cell r="D15316" t="str">
            <v>paid for VFDs (total rs 307000)</v>
          </cell>
          <cell r="E15316">
            <v>207000</v>
          </cell>
        </row>
        <row r="15317">
          <cell r="B15317" t="str">
            <v>Daftar Khuwan</v>
          </cell>
          <cell r="C15317" t="str">
            <v>saeed sons</v>
          </cell>
          <cell r="D15317" t="str">
            <v>cash paid against pipe deal</v>
          </cell>
          <cell r="E15317">
            <v>1800000</v>
          </cell>
        </row>
        <row r="15318">
          <cell r="B15318" t="str">
            <v>Air War College</v>
          </cell>
          <cell r="C15318" t="str">
            <v>Zafar Grills</v>
          </cell>
          <cell r="D15318" t="str">
            <v>paid cash</v>
          </cell>
          <cell r="E15318">
            <v>200000</v>
          </cell>
        </row>
        <row r="15319">
          <cell r="B15319" t="str">
            <v>Office</v>
          </cell>
          <cell r="C15319" t="str">
            <v>charity</v>
          </cell>
          <cell r="D15319" t="str">
            <v>paid for charity in sailani welfare</v>
          </cell>
          <cell r="E15319">
            <v>9500</v>
          </cell>
        </row>
        <row r="15320">
          <cell r="B15320" t="str">
            <v>BAF Limited</v>
          </cell>
          <cell r="C15320" t="str">
            <v>atif insulator</v>
          </cell>
          <cell r="D15320" t="str">
            <v>paid (uptodate is 43,000)</v>
          </cell>
          <cell r="E15320">
            <v>15000</v>
          </cell>
        </row>
        <row r="15321">
          <cell r="B15321" t="str">
            <v>Tri fit Gym</v>
          </cell>
          <cell r="C15321" t="str">
            <v>copper pipe</v>
          </cell>
          <cell r="D15321" t="str">
            <v>advance paid for copper piping</v>
          </cell>
          <cell r="E15321">
            <v>500000</v>
          </cell>
        </row>
        <row r="15322">
          <cell r="B15322" t="str">
            <v>Standard Chartered Bank</v>
          </cell>
          <cell r="C15322" t="str">
            <v>Hassan AC</v>
          </cell>
          <cell r="D15322" t="str">
            <v>cash paid</v>
          </cell>
          <cell r="E15322">
            <v>83000</v>
          </cell>
        </row>
        <row r="15323">
          <cell r="B15323" t="str">
            <v>BAF Limited</v>
          </cell>
          <cell r="C15323" t="str">
            <v>Material</v>
          </cell>
          <cell r="D15323" t="str">
            <v>misc by imran engr</v>
          </cell>
          <cell r="E15323">
            <v>46580</v>
          </cell>
        </row>
        <row r="15324">
          <cell r="B15324" t="str">
            <v>Daftar Khuwan</v>
          </cell>
          <cell r="C15324" t="str">
            <v>fare</v>
          </cell>
          <cell r="D15324" t="str">
            <v>paid</v>
          </cell>
          <cell r="E15324">
            <v>1200</v>
          </cell>
        </row>
        <row r="15325">
          <cell r="B15325" t="str">
            <v>Khaadi Canteen</v>
          </cell>
          <cell r="C15325" t="str">
            <v>fuel</v>
          </cell>
          <cell r="D15325" t="str">
            <v>claimed fuel by ahsan office</v>
          </cell>
          <cell r="E15325">
            <v>1000</v>
          </cell>
        </row>
        <row r="15326">
          <cell r="B15326" t="str">
            <v>Tri fit Gym</v>
          </cell>
          <cell r="C15326" t="str">
            <v>Material</v>
          </cell>
          <cell r="D15326" t="str">
            <v>final payment for cable tray</v>
          </cell>
          <cell r="E15326">
            <v>73000</v>
          </cell>
        </row>
        <row r="15327">
          <cell r="B15327" t="str">
            <v>Khaadi Canteen</v>
          </cell>
          <cell r="C15327" t="str">
            <v>fare</v>
          </cell>
          <cell r="D15327" t="str">
            <v>material shifting from site to office</v>
          </cell>
          <cell r="E15327">
            <v>1700</v>
          </cell>
        </row>
        <row r="15328">
          <cell r="B15328" t="str">
            <v>Office</v>
          </cell>
          <cell r="C15328" t="str">
            <v>misc</v>
          </cell>
          <cell r="D15328" t="str">
            <v>Dongle purchased</v>
          </cell>
          <cell r="E15328">
            <v>800</v>
          </cell>
        </row>
        <row r="15329">
          <cell r="B15329" t="str">
            <v>Khaadi Canteen</v>
          </cell>
          <cell r="C15329" t="str">
            <v>fuel</v>
          </cell>
          <cell r="D15329" t="str">
            <v>claimed by abbas</v>
          </cell>
          <cell r="E15329">
            <v>200</v>
          </cell>
        </row>
        <row r="15330">
          <cell r="B15330" t="str">
            <v>Daftar Khuwan</v>
          </cell>
          <cell r="C15330" t="str">
            <v>Fame international</v>
          </cell>
          <cell r="D15330" t="str">
            <v>purchaed 6 carton duct sealent</v>
          </cell>
          <cell r="E15330">
            <v>81600</v>
          </cell>
        </row>
        <row r="15331">
          <cell r="B15331" t="str">
            <v>Office</v>
          </cell>
          <cell r="C15331" t="str">
            <v>office</v>
          </cell>
          <cell r="D15331" t="str">
            <v>for office use</v>
          </cell>
          <cell r="E15331">
            <v>3000</v>
          </cell>
        </row>
        <row r="15332">
          <cell r="B15332" t="str">
            <v>OT Area JPMC</v>
          </cell>
          <cell r="C15332" t="str">
            <v>fare</v>
          </cell>
          <cell r="D15332" t="str">
            <v>paid</v>
          </cell>
          <cell r="E15332">
            <v>400</v>
          </cell>
        </row>
        <row r="15333">
          <cell r="B15333" t="str">
            <v>Daftar Khuwan</v>
          </cell>
          <cell r="C15333" t="str">
            <v>Material</v>
          </cell>
          <cell r="D15333" t="str">
            <v>purchased 10 carton tapes + fare</v>
          </cell>
          <cell r="E15333">
            <v>43200</v>
          </cell>
        </row>
        <row r="15334">
          <cell r="B15334" t="str">
            <v>Daftar Khuwan</v>
          </cell>
          <cell r="C15334" t="str">
            <v>Material</v>
          </cell>
          <cell r="D15334" t="str">
            <v>purchased 10 burni glue</v>
          </cell>
          <cell r="E15334">
            <v>18500</v>
          </cell>
        </row>
        <row r="15335">
          <cell r="B15335" t="str">
            <v>Daftar Khuwan</v>
          </cell>
          <cell r="C15335" t="str">
            <v>Material</v>
          </cell>
          <cell r="D15335" t="str">
            <v>purchased fittings  by ahsan</v>
          </cell>
          <cell r="E15335">
            <v>10732</v>
          </cell>
        </row>
        <row r="15336">
          <cell r="B15336" t="str">
            <v>Tri fit Gym</v>
          </cell>
          <cell r="C15336" t="str">
            <v>Material</v>
          </cell>
          <cell r="D15336" t="str">
            <v>purchased fittings  by ahsan</v>
          </cell>
          <cell r="E15336">
            <v>6794</v>
          </cell>
        </row>
        <row r="15337">
          <cell r="B15337" t="str">
            <v>Office</v>
          </cell>
          <cell r="C15337" t="str">
            <v>misc</v>
          </cell>
          <cell r="D15337" t="str">
            <v>purchaed 2 carton a4 rim</v>
          </cell>
          <cell r="E15337">
            <v>15000</v>
          </cell>
        </row>
        <row r="15338">
          <cell r="B15338" t="str">
            <v>OT Area JPMC</v>
          </cell>
          <cell r="C15338" t="str">
            <v>Habib Insulation</v>
          </cell>
          <cell r="D15338" t="str">
            <v>Paid advance for insulation (Given by Al madina steel)</v>
          </cell>
          <cell r="E15338">
            <v>700000</v>
          </cell>
        </row>
        <row r="15339">
          <cell r="B15339" t="str">
            <v>FTC Floors</v>
          </cell>
          <cell r="C15339" t="str">
            <v>misc</v>
          </cell>
          <cell r="D15339" t="str">
            <v>paid for tea and referemtns</v>
          </cell>
          <cell r="E15339">
            <v>3000</v>
          </cell>
        </row>
        <row r="15340">
          <cell r="B15340" t="str">
            <v>FTC Floors</v>
          </cell>
          <cell r="C15340" t="str">
            <v>misc</v>
          </cell>
          <cell r="D15340" t="str">
            <v>paid for stationery for site</v>
          </cell>
          <cell r="E15340">
            <v>1000</v>
          </cell>
        </row>
        <row r="15341">
          <cell r="B15341" t="str">
            <v>OT Area JPMC</v>
          </cell>
          <cell r="C15341" t="str">
            <v>misc</v>
          </cell>
          <cell r="D15341" t="str">
            <v>cash paid for light testing</v>
          </cell>
          <cell r="E15341">
            <v>2000</v>
          </cell>
        </row>
        <row r="15342">
          <cell r="B15342" t="str">
            <v>Khaadi Canteen</v>
          </cell>
          <cell r="C15342" t="str">
            <v>Naveed insulator</v>
          </cell>
          <cell r="D15342" t="str">
            <v>cash paid (uptodate is 135,000)</v>
          </cell>
          <cell r="E15342">
            <v>100000</v>
          </cell>
        </row>
        <row r="15343">
          <cell r="B15343" t="str">
            <v>Falcon Mall</v>
          </cell>
          <cell r="C15343" t="str">
            <v>maxon chemical</v>
          </cell>
          <cell r="D15343" t="str">
            <v>cash paid (by  hand madam bushra)</v>
          </cell>
          <cell r="E15343">
            <v>50000</v>
          </cell>
        </row>
        <row r="15344">
          <cell r="B15344" t="str">
            <v>Khaadi Canteen</v>
          </cell>
          <cell r="C15344" t="str">
            <v>fare</v>
          </cell>
          <cell r="D15344" t="str">
            <v>paid</v>
          </cell>
          <cell r="E15344">
            <v>470</v>
          </cell>
        </row>
        <row r="15345">
          <cell r="B15345" t="str">
            <v>Khaadi Canteen</v>
          </cell>
          <cell r="C15345" t="str">
            <v>Material</v>
          </cell>
          <cell r="D15345" t="str">
            <v>misc by jahangeer</v>
          </cell>
          <cell r="E15345">
            <v>7610</v>
          </cell>
        </row>
        <row r="15346">
          <cell r="B15346" t="str">
            <v>Tri fit Gym</v>
          </cell>
          <cell r="C15346" t="str">
            <v>Nawaz insulator</v>
          </cell>
          <cell r="D15346" t="str">
            <v>cash paid uptodate is 80,000</v>
          </cell>
          <cell r="E15346">
            <v>50000</v>
          </cell>
        </row>
        <row r="15347">
          <cell r="B15347" t="str">
            <v>Office</v>
          </cell>
          <cell r="C15347" t="str">
            <v>misc</v>
          </cell>
          <cell r="D15347" t="str">
            <v>for office use</v>
          </cell>
          <cell r="E15347">
            <v>2500</v>
          </cell>
        </row>
        <row r="15348">
          <cell r="B15348" t="str">
            <v>Daftar Khuwan</v>
          </cell>
          <cell r="C15348" t="str">
            <v>Material</v>
          </cell>
          <cell r="D15348" t="str">
            <v>purchased channel 27 x 18   18 SWG</v>
          </cell>
          <cell r="E15348">
            <v>39780</v>
          </cell>
        </row>
        <row r="15349">
          <cell r="B15349" t="str">
            <v>Daftar Khuwan</v>
          </cell>
          <cell r="C15349" t="str">
            <v>fare</v>
          </cell>
          <cell r="D15349" t="str">
            <v>paid</v>
          </cell>
          <cell r="E15349">
            <v>1200</v>
          </cell>
        </row>
        <row r="15350">
          <cell r="B15350" t="str">
            <v>Daftar Khuwan</v>
          </cell>
          <cell r="C15350" t="str">
            <v>fare</v>
          </cell>
          <cell r="D15350" t="str">
            <v>paid</v>
          </cell>
          <cell r="E15350">
            <v>1200</v>
          </cell>
        </row>
        <row r="15351">
          <cell r="B15351" t="str">
            <v>Khaadi Canteen</v>
          </cell>
          <cell r="C15351" t="str">
            <v>fare</v>
          </cell>
          <cell r="D15351" t="str">
            <v>paid</v>
          </cell>
          <cell r="E15351">
            <v>800</v>
          </cell>
        </row>
        <row r="15352">
          <cell r="B15352" t="str">
            <v>Maria-B</v>
          </cell>
          <cell r="C15352" t="str">
            <v>fare</v>
          </cell>
          <cell r="D15352" t="str">
            <v>paid</v>
          </cell>
          <cell r="E15352">
            <v>1700</v>
          </cell>
        </row>
        <row r="15353">
          <cell r="B15353" t="str">
            <v>Daftar Khuwan</v>
          </cell>
          <cell r="C15353" t="str">
            <v>fare</v>
          </cell>
          <cell r="D15353" t="str">
            <v>paid</v>
          </cell>
          <cell r="E15353">
            <v>1000</v>
          </cell>
        </row>
        <row r="15354">
          <cell r="B15354" t="str">
            <v>Daftar Khuwan</v>
          </cell>
          <cell r="C15354" t="str">
            <v>fare</v>
          </cell>
          <cell r="D15354" t="str">
            <v>paid</v>
          </cell>
          <cell r="E15354">
            <v>2500</v>
          </cell>
        </row>
        <row r="15355">
          <cell r="B15355" t="str">
            <v>Amreli Steel</v>
          </cell>
          <cell r="C15355" t="str">
            <v>Material</v>
          </cell>
          <cell r="D15355" t="str">
            <v>purchased cuttings</v>
          </cell>
          <cell r="E15355">
            <v>420</v>
          </cell>
        </row>
        <row r="15356">
          <cell r="B15356" t="str">
            <v>Khaadi Canteen</v>
          </cell>
          <cell r="C15356" t="str">
            <v>Material</v>
          </cell>
          <cell r="D15356" t="str">
            <v>paid for misc items to ishtiaq</v>
          </cell>
          <cell r="E15356">
            <v>1500</v>
          </cell>
        </row>
        <row r="15357">
          <cell r="B15357" t="str">
            <v>OT Area JPMC</v>
          </cell>
          <cell r="C15357" t="str">
            <v>Habib Insulation</v>
          </cell>
          <cell r="D15357" t="str">
            <v>Paid advance for insulation (Given by Al madina steel) final paymnt</v>
          </cell>
          <cell r="E15357">
            <v>460000</v>
          </cell>
        </row>
        <row r="15358">
          <cell r="B15358" t="str">
            <v>Daftar Khuwan</v>
          </cell>
          <cell r="C15358" t="str">
            <v>Material</v>
          </cell>
          <cell r="D15358" t="str">
            <v>purchased 8 roll 1" 24 kg inulsation (given by BH)</v>
          </cell>
          <cell r="E15358">
            <v>112000</v>
          </cell>
        </row>
        <row r="15359">
          <cell r="B15359" t="str">
            <v>Deutsche Bank Advance Work</v>
          </cell>
          <cell r="C15359" t="str">
            <v>Global Technologies</v>
          </cell>
          <cell r="D15359" t="str">
            <v>Paid advance for insulation (Given by Al madina steel) totaol amount is 1000,000</v>
          </cell>
          <cell r="E15359">
            <v>111043</v>
          </cell>
        </row>
        <row r="15360">
          <cell r="B15360" t="str">
            <v>DB 15th &amp; 16th Floor</v>
          </cell>
          <cell r="C15360" t="str">
            <v>Global Technologies</v>
          </cell>
          <cell r="D15360" t="str">
            <v>Paid advance for insulation (Given by Al madina steel) totaol amount is 1000,000</v>
          </cell>
          <cell r="E15360">
            <v>176124</v>
          </cell>
        </row>
        <row r="15361">
          <cell r="B15361" t="str">
            <v>GSK office</v>
          </cell>
          <cell r="C15361" t="str">
            <v>Global Technologies</v>
          </cell>
          <cell r="D15361" t="str">
            <v>Paid advance for insulation (Given by Al madina steel) totaol amount is 1000,000</v>
          </cell>
          <cell r="E15361">
            <v>265939</v>
          </cell>
        </row>
        <row r="15362">
          <cell r="B15362" t="str">
            <v>Food Court (Hydery)</v>
          </cell>
          <cell r="C15362" t="str">
            <v>Global Technologies</v>
          </cell>
          <cell r="D15362" t="str">
            <v>Paid advance for insulation (Given by Al madina steel) totaol amount is 1000,000</v>
          </cell>
          <cell r="E15362">
            <v>245863</v>
          </cell>
        </row>
        <row r="15363">
          <cell r="B15363" t="str">
            <v>VISA Fit-out Office</v>
          </cell>
          <cell r="C15363" t="str">
            <v>Global Technologies</v>
          </cell>
          <cell r="D15363" t="str">
            <v>Paid advance for insulation (Given by Al madina steel) totaol amount is 1000,000</v>
          </cell>
          <cell r="E15363">
            <v>201031</v>
          </cell>
        </row>
        <row r="15364">
          <cell r="B15364" t="str">
            <v>Air War College</v>
          </cell>
          <cell r="C15364" t="str">
            <v>Faizan duct</v>
          </cell>
          <cell r="D15364" t="str">
            <v>cash paid (given by bilal bhai)</v>
          </cell>
          <cell r="E15364">
            <v>200000</v>
          </cell>
        </row>
        <row r="15365">
          <cell r="B15365" t="str">
            <v>Air War College</v>
          </cell>
          <cell r="C15365" t="str">
            <v>Material</v>
          </cell>
          <cell r="D15365" t="str">
            <v>purchased cuttings disc and other items by muzammlil</v>
          </cell>
          <cell r="E15365">
            <v>8230</v>
          </cell>
        </row>
        <row r="15366">
          <cell r="B15366" t="str">
            <v>Falcon Mall</v>
          </cell>
          <cell r="C15366" t="str">
            <v>muneer</v>
          </cell>
          <cell r="D15366" t="str">
            <v>paid for chemical</v>
          </cell>
          <cell r="E15366">
            <v>15000</v>
          </cell>
        </row>
        <row r="15367">
          <cell r="B15367" t="str">
            <v>BAF Limited</v>
          </cell>
          <cell r="C15367" t="str">
            <v>Rehan Shahjee</v>
          </cell>
          <cell r="D15367" t="str">
            <v>paid cash (online transfer by Bh)</v>
          </cell>
          <cell r="E15367">
            <v>50000</v>
          </cell>
        </row>
        <row r="15368">
          <cell r="B15368" t="str">
            <v>OT Area JPMC</v>
          </cell>
          <cell r="C15368" t="str">
            <v>fare</v>
          </cell>
          <cell r="D15368" t="str">
            <v>paid</v>
          </cell>
          <cell r="E15368">
            <v>400</v>
          </cell>
        </row>
        <row r="15369">
          <cell r="B15369" t="str">
            <v>Tri fit Gym</v>
          </cell>
          <cell r="C15369" t="str">
            <v>Material</v>
          </cell>
          <cell r="D15369" t="str">
            <v>karosine oil + gloves</v>
          </cell>
          <cell r="E15369">
            <v>1000</v>
          </cell>
        </row>
        <row r="15370">
          <cell r="B15370" t="str">
            <v>Amreli Steel</v>
          </cell>
          <cell r="C15370" t="str">
            <v>Material</v>
          </cell>
          <cell r="D15370" t="str">
            <v>fishcer10 mm</v>
          </cell>
          <cell r="E15370">
            <v>900</v>
          </cell>
        </row>
        <row r="15371">
          <cell r="B15371" t="str">
            <v>Amreli Steel</v>
          </cell>
          <cell r="C15371" t="str">
            <v>fare</v>
          </cell>
          <cell r="D15371" t="str">
            <v>paid</v>
          </cell>
          <cell r="E15371">
            <v>1700</v>
          </cell>
        </row>
        <row r="15372">
          <cell r="B15372" t="str">
            <v>Tri fit Gym</v>
          </cell>
          <cell r="C15372" t="str">
            <v>fare</v>
          </cell>
          <cell r="D15372" t="str">
            <v>paid</v>
          </cell>
          <cell r="E15372">
            <v>600</v>
          </cell>
        </row>
        <row r="15373">
          <cell r="B15373" t="str">
            <v>OT Area JPMC</v>
          </cell>
          <cell r="C15373" t="str">
            <v>fare</v>
          </cell>
          <cell r="D15373" t="str">
            <v>paid</v>
          </cell>
          <cell r="E15373">
            <v>400</v>
          </cell>
        </row>
        <row r="15374">
          <cell r="B15374" t="str">
            <v>Khaadi Canteen</v>
          </cell>
          <cell r="C15374" t="str">
            <v>fare</v>
          </cell>
          <cell r="D15374" t="str">
            <v>for office use</v>
          </cell>
          <cell r="E15374">
            <v>1000</v>
          </cell>
        </row>
        <row r="15375">
          <cell r="B15375" t="str">
            <v xml:space="preserve">O/M Nue Multiplex </v>
          </cell>
          <cell r="C15375" t="str">
            <v>misc</v>
          </cell>
          <cell r="D15375" t="str">
            <v>fittings for chillers at projection depart</v>
          </cell>
          <cell r="E15375">
            <v>2500</v>
          </cell>
        </row>
        <row r="15376">
          <cell r="B15376" t="str">
            <v>Daftar Khuwan</v>
          </cell>
          <cell r="C15376" t="str">
            <v>fare</v>
          </cell>
          <cell r="D15376" t="str">
            <v>material return from the site</v>
          </cell>
          <cell r="E15376">
            <v>1700</v>
          </cell>
        </row>
        <row r="15377">
          <cell r="B15377" t="str">
            <v>Office</v>
          </cell>
          <cell r="C15377" t="str">
            <v>misc</v>
          </cell>
          <cell r="D15377" t="str">
            <v>for office use</v>
          </cell>
          <cell r="E15377">
            <v>3500</v>
          </cell>
        </row>
        <row r="15378">
          <cell r="B15378" t="str">
            <v>Amreli Steel</v>
          </cell>
          <cell r="C15378" t="str">
            <v>fare</v>
          </cell>
          <cell r="D15378" t="str">
            <v>paid</v>
          </cell>
          <cell r="E15378">
            <v>700</v>
          </cell>
        </row>
        <row r="15379">
          <cell r="B15379" t="str">
            <v>OT Area JPMC</v>
          </cell>
          <cell r="C15379" t="str">
            <v>misc</v>
          </cell>
          <cell r="D15379" t="str">
            <v>misc by amir engr</v>
          </cell>
          <cell r="E15379">
            <v>2000</v>
          </cell>
        </row>
        <row r="15380">
          <cell r="B15380" t="str">
            <v>Tri fit Gym</v>
          </cell>
          <cell r="C15380" t="str">
            <v>misc</v>
          </cell>
          <cell r="D15380" t="str">
            <v>misc by amir engr</v>
          </cell>
          <cell r="E15380">
            <v>7000</v>
          </cell>
        </row>
        <row r="15381">
          <cell r="B15381" t="str">
            <v>Air War College</v>
          </cell>
          <cell r="C15381" t="str">
            <v>Faizan duct</v>
          </cell>
          <cell r="D15381" t="str">
            <v>cash paid (given through almadina owias)</v>
          </cell>
          <cell r="E15381">
            <v>200000</v>
          </cell>
        </row>
        <row r="15382">
          <cell r="B15382" t="str">
            <v>Daftar Khuwan</v>
          </cell>
          <cell r="C15382" t="str">
            <v>Noman Engineering</v>
          </cell>
          <cell r="D15382" t="str">
            <v>cash paid (given through almadina owias) total cash is 1500,000</v>
          </cell>
          <cell r="E15382">
            <v>1050000</v>
          </cell>
        </row>
        <row r="15383">
          <cell r="B15383" t="str">
            <v>Khaadi Canteen</v>
          </cell>
          <cell r="C15383" t="str">
            <v>Noman Engineering</v>
          </cell>
          <cell r="D15383" t="str">
            <v>cash paid (given through almadina owias) total cash is 1500,000</v>
          </cell>
          <cell r="E15383">
            <v>100000</v>
          </cell>
        </row>
        <row r="15384">
          <cell r="B15384" t="str">
            <v>Air War College</v>
          </cell>
          <cell r="C15384" t="str">
            <v>Noman Engineering</v>
          </cell>
          <cell r="D15384" t="str">
            <v>cash paid (given through almadina owias) total cash is 1500,000</v>
          </cell>
          <cell r="E15384">
            <v>350000</v>
          </cell>
        </row>
        <row r="15385">
          <cell r="B15385" t="str">
            <v>Amreli Steel</v>
          </cell>
          <cell r="C15385" t="str">
            <v>Material</v>
          </cell>
          <cell r="D15385" t="str">
            <v>Fittings purhased by ahsan office total 76600</v>
          </cell>
          <cell r="E15385">
            <v>66600</v>
          </cell>
        </row>
        <row r="15386">
          <cell r="B15386" t="str">
            <v>Daftar Khuwan</v>
          </cell>
          <cell r="C15386" t="str">
            <v>Material</v>
          </cell>
          <cell r="D15386" t="str">
            <v>Fittings purhased by ahsan office total 76600</v>
          </cell>
          <cell r="E15386">
            <v>10000</v>
          </cell>
        </row>
        <row r="15387">
          <cell r="B15387" t="str">
            <v>Daftar Khuwan</v>
          </cell>
          <cell r="C15387" t="str">
            <v>misc</v>
          </cell>
          <cell r="D15387" t="str">
            <v>falcon invoices by nadeem bhai</v>
          </cell>
          <cell r="E15387">
            <v>6500</v>
          </cell>
        </row>
        <row r="15388">
          <cell r="B15388" t="str">
            <v>Standard Chartered Bank</v>
          </cell>
          <cell r="C15388" t="str">
            <v>misc</v>
          </cell>
          <cell r="D15388" t="str">
            <v>standard chartered invoices by nadeem bahi</v>
          </cell>
          <cell r="E15388">
            <v>6100</v>
          </cell>
        </row>
        <row r="15389">
          <cell r="B15389" t="str">
            <v>Ali Jameel Residence</v>
          </cell>
          <cell r="C15389" t="str">
            <v>Material</v>
          </cell>
          <cell r="D15389" t="str">
            <v>purchased PCV black tapes</v>
          </cell>
          <cell r="E15389">
            <v>4500</v>
          </cell>
        </row>
        <row r="15390">
          <cell r="B15390" t="str">
            <v>Standard Chartered Bank</v>
          </cell>
          <cell r="C15390" t="str">
            <v>drawing</v>
          </cell>
          <cell r="D15390" t="str">
            <v>paid</v>
          </cell>
          <cell r="E15390">
            <v>3080</v>
          </cell>
        </row>
        <row r="15391">
          <cell r="B15391" t="str">
            <v>Engro</v>
          </cell>
          <cell r="C15391" t="str">
            <v>drawing</v>
          </cell>
          <cell r="D15391" t="str">
            <v>paid</v>
          </cell>
          <cell r="E15391">
            <v>1000</v>
          </cell>
        </row>
        <row r="15392">
          <cell r="B15392" t="str">
            <v>Amreli Steel</v>
          </cell>
          <cell r="C15392" t="str">
            <v>drawing</v>
          </cell>
          <cell r="D15392" t="str">
            <v>paid</v>
          </cell>
          <cell r="E15392">
            <v>440</v>
          </cell>
        </row>
        <row r="15393">
          <cell r="B15393" t="str">
            <v>Meezan Bank Head Office</v>
          </cell>
          <cell r="C15393" t="str">
            <v>drawing</v>
          </cell>
          <cell r="D15393" t="str">
            <v>paid</v>
          </cell>
          <cell r="E15393">
            <v>750</v>
          </cell>
        </row>
        <row r="15394">
          <cell r="B15394" t="str">
            <v>Tri fit Gym</v>
          </cell>
          <cell r="C15394" t="str">
            <v>Material</v>
          </cell>
          <cell r="D15394" t="str">
            <v>paid for foam and cutting disc</v>
          </cell>
          <cell r="E15394">
            <v>1000</v>
          </cell>
        </row>
        <row r="15395">
          <cell r="B15395" t="str">
            <v>Office</v>
          </cell>
          <cell r="C15395" t="str">
            <v>office</v>
          </cell>
          <cell r="D15395" t="str">
            <v>for office use</v>
          </cell>
          <cell r="E15395">
            <v>4000</v>
          </cell>
        </row>
        <row r="15396">
          <cell r="B15396" t="str">
            <v>Visa Office</v>
          </cell>
          <cell r="C15396" t="str">
            <v>fare</v>
          </cell>
          <cell r="D15396" t="str">
            <v>paid to mubeen</v>
          </cell>
          <cell r="E15396">
            <v>1000</v>
          </cell>
        </row>
        <row r="15397">
          <cell r="B15397" t="str">
            <v>Amreli Steel</v>
          </cell>
          <cell r="C15397" t="str">
            <v>fare</v>
          </cell>
          <cell r="D15397" t="str">
            <v>paid to mubeen</v>
          </cell>
          <cell r="E15397">
            <v>700</v>
          </cell>
        </row>
        <row r="15398">
          <cell r="B15398" t="str">
            <v>Ali Jameel Residence</v>
          </cell>
          <cell r="C15398" t="str">
            <v>rizwan core</v>
          </cell>
          <cell r="D15398" t="str">
            <v>paid cash</v>
          </cell>
          <cell r="E15398">
            <v>5000</v>
          </cell>
        </row>
        <row r="15399">
          <cell r="B15399" t="str">
            <v>Khaadi Canteen</v>
          </cell>
          <cell r="C15399" t="str">
            <v>Material</v>
          </cell>
          <cell r="D15399" t="str">
            <v>purchased wire mesh</v>
          </cell>
          <cell r="E15399">
            <v>25440</v>
          </cell>
        </row>
        <row r="15400">
          <cell r="B15400" t="str">
            <v>Ali Jameel Residence</v>
          </cell>
          <cell r="C15400" t="str">
            <v>Material</v>
          </cell>
          <cell r="D15400" t="str">
            <v>purchaed 1 carton 2" tapes</v>
          </cell>
          <cell r="E15400">
            <v>8400</v>
          </cell>
        </row>
        <row r="15401">
          <cell r="B15401" t="str">
            <v>Ali Jameel Residence</v>
          </cell>
          <cell r="C15401" t="str">
            <v>Material</v>
          </cell>
          <cell r="D15401" t="str">
            <v>purchased copper fittings</v>
          </cell>
          <cell r="E15401">
            <v>6360</v>
          </cell>
        </row>
        <row r="15402">
          <cell r="B15402" t="str">
            <v>Ali Jameel Residence</v>
          </cell>
          <cell r="C15402" t="str">
            <v>Material</v>
          </cell>
          <cell r="D15402" t="str">
            <v>purchased pipe clamp 2" drop anchor</v>
          </cell>
          <cell r="E15402">
            <v>11090</v>
          </cell>
        </row>
        <row r="15403">
          <cell r="B15403" t="str">
            <v>Ali Jameel Residence</v>
          </cell>
          <cell r="C15403" t="str">
            <v>fare</v>
          </cell>
          <cell r="D15403" t="str">
            <v>paid</v>
          </cell>
          <cell r="E15403">
            <v>500</v>
          </cell>
        </row>
        <row r="15404">
          <cell r="B15404" t="str">
            <v>Ali Jameel Residence</v>
          </cell>
          <cell r="C15404" t="str">
            <v>fare</v>
          </cell>
          <cell r="D15404" t="str">
            <v>paid</v>
          </cell>
          <cell r="E15404">
            <v>800</v>
          </cell>
        </row>
        <row r="15405">
          <cell r="B15405" t="str">
            <v>Office</v>
          </cell>
          <cell r="C15405" t="str">
            <v>misc</v>
          </cell>
          <cell r="D15405" t="str">
            <v>printer refills</v>
          </cell>
          <cell r="E15405">
            <v>1000</v>
          </cell>
        </row>
        <row r="15406">
          <cell r="B15406" t="str">
            <v>Ali Jameel Residence</v>
          </cell>
          <cell r="C15406" t="str">
            <v>fare</v>
          </cell>
          <cell r="D15406" t="str">
            <v>paid from fakhti ware house to ali jamee</v>
          </cell>
          <cell r="E15406">
            <v>3000</v>
          </cell>
        </row>
        <row r="15407">
          <cell r="B15407" t="str">
            <v>Daftar Khuwan</v>
          </cell>
          <cell r="C15407" t="str">
            <v>Material</v>
          </cell>
          <cell r="D15407" t="str">
            <v>7 insulation rolls (online tranfer)</v>
          </cell>
          <cell r="E15407">
            <v>98000</v>
          </cell>
        </row>
        <row r="15408">
          <cell r="B15408" t="str">
            <v>Tri fit Gym</v>
          </cell>
          <cell r="C15408" t="str">
            <v>copper pipe</v>
          </cell>
          <cell r="D15408" t="str">
            <v>2nd payment to copper pipe deal (uptodate is 1000,000)</v>
          </cell>
          <cell r="E15408">
            <v>500000</v>
          </cell>
        </row>
        <row r="15409">
          <cell r="B15409" t="str">
            <v>Daftar Khuwan</v>
          </cell>
          <cell r="C15409" t="str">
            <v>sheet</v>
          </cell>
          <cell r="D15409" t="str">
            <v>sheet purchased from Al madina</v>
          </cell>
          <cell r="E15409">
            <v>364100</v>
          </cell>
        </row>
        <row r="15410">
          <cell r="B15410" t="str">
            <v>Ali Jameel Residence</v>
          </cell>
          <cell r="C15410" t="str">
            <v>Material</v>
          </cell>
          <cell r="D15410" t="str">
            <v>purchased cable trays</v>
          </cell>
          <cell r="E15410">
            <v>17000</v>
          </cell>
        </row>
        <row r="15411">
          <cell r="B15411" t="str">
            <v xml:space="preserve">MHR Personal </v>
          </cell>
          <cell r="C15411" t="str">
            <v>sir rehman</v>
          </cell>
          <cell r="D15411" t="str">
            <v>misc invoices mcb chq paid</v>
          </cell>
          <cell r="E15411">
            <v>98800</v>
          </cell>
        </row>
        <row r="15412">
          <cell r="B15412" t="str">
            <v>Tri fit Gym</v>
          </cell>
          <cell r="C15412" t="str">
            <v>fare</v>
          </cell>
          <cell r="D15412" t="str">
            <v>paid</v>
          </cell>
          <cell r="E15412">
            <v>2000</v>
          </cell>
        </row>
        <row r="15413">
          <cell r="B15413" t="str">
            <v>Daftar Khuwan</v>
          </cell>
          <cell r="C15413" t="str">
            <v>fare</v>
          </cell>
          <cell r="D15413" t="str">
            <v>from office to tariq rd to falcon</v>
          </cell>
          <cell r="E15413">
            <v>2500</v>
          </cell>
        </row>
        <row r="15414">
          <cell r="B15414" t="str">
            <v>Ali Jameel Residence</v>
          </cell>
          <cell r="C15414" t="str">
            <v>fare</v>
          </cell>
          <cell r="D15414" t="str">
            <v>Fittings purhased by ahsan office total 76600</v>
          </cell>
          <cell r="E15414">
            <v>1500</v>
          </cell>
        </row>
        <row r="15415">
          <cell r="B15415" t="str">
            <v>Khaadi Canteen</v>
          </cell>
          <cell r="C15415" t="str">
            <v>fuel</v>
          </cell>
          <cell r="D15415" t="str">
            <v>claimed fuel by ahsan office</v>
          </cell>
          <cell r="E15415">
            <v>1100</v>
          </cell>
        </row>
        <row r="15416">
          <cell r="B15416" t="str">
            <v xml:space="preserve">MHR Personal </v>
          </cell>
          <cell r="C15416" t="str">
            <v>utilities bills</v>
          </cell>
          <cell r="D15416" t="str">
            <v>ptcl bills paid</v>
          </cell>
          <cell r="E15416">
            <v>5655</v>
          </cell>
        </row>
        <row r="15417">
          <cell r="B15417" t="str">
            <v>Office</v>
          </cell>
          <cell r="C15417" t="str">
            <v>utilities bills</v>
          </cell>
          <cell r="D15417" t="str">
            <v>ptcl bills paid</v>
          </cell>
          <cell r="E15417">
            <v>7310</v>
          </cell>
        </row>
        <row r="15418">
          <cell r="B15418" t="str">
            <v>Office</v>
          </cell>
          <cell r="C15418" t="str">
            <v>misc</v>
          </cell>
          <cell r="D15418" t="str">
            <v>for office use</v>
          </cell>
          <cell r="E15418">
            <v>1800</v>
          </cell>
        </row>
        <row r="15419">
          <cell r="B15419" t="str">
            <v>Standard Chartered Bank</v>
          </cell>
          <cell r="C15419" t="str">
            <v>fare</v>
          </cell>
          <cell r="D15419" t="str">
            <v>paid</v>
          </cell>
          <cell r="E15419">
            <v>2700</v>
          </cell>
        </row>
        <row r="15420">
          <cell r="B15420" t="str">
            <v>Office</v>
          </cell>
          <cell r="C15420" t="str">
            <v>misc</v>
          </cell>
          <cell r="D15420" t="str">
            <v>paid for office AC</v>
          </cell>
          <cell r="E15420">
            <v>8000</v>
          </cell>
        </row>
        <row r="15421">
          <cell r="B15421" t="str">
            <v>Masjid bilal</v>
          </cell>
          <cell r="C15421" t="str">
            <v>misc</v>
          </cell>
          <cell r="D15421" t="str">
            <v>paid for misc items</v>
          </cell>
          <cell r="E15421">
            <v>15250</v>
          </cell>
        </row>
        <row r="15422">
          <cell r="B15422" t="str">
            <v>O/M The Place</v>
          </cell>
          <cell r="C15422" t="str">
            <v>fuel</v>
          </cell>
          <cell r="D15422" t="str">
            <v>claimed fuel by mumtaz</v>
          </cell>
          <cell r="E15422">
            <v>500</v>
          </cell>
        </row>
        <row r="15423">
          <cell r="B15423" t="str">
            <v>Tri fit Gym</v>
          </cell>
          <cell r="C15423" t="str">
            <v>transportation</v>
          </cell>
          <cell r="D15423" t="str">
            <v>paid for bilty</v>
          </cell>
          <cell r="E15423">
            <v>17290</v>
          </cell>
        </row>
        <row r="15424">
          <cell r="B15424" t="str">
            <v>Tri fit Gym</v>
          </cell>
          <cell r="C15424" t="str">
            <v>Material</v>
          </cell>
          <cell r="D15424" t="str">
            <v>purhcased nut bolt 12mm</v>
          </cell>
          <cell r="E15424">
            <v>500</v>
          </cell>
        </row>
        <row r="15425">
          <cell r="B15425" t="str">
            <v>Standard Chartered Bank</v>
          </cell>
          <cell r="C15425" t="str">
            <v>Material</v>
          </cell>
          <cell r="D15425" t="str">
            <v>purhcased pin valve</v>
          </cell>
          <cell r="E15425">
            <v>1050</v>
          </cell>
        </row>
        <row r="15426">
          <cell r="B15426" t="str">
            <v>Standard Chartered Bank</v>
          </cell>
          <cell r="C15426" t="str">
            <v>Material</v>
          </cell>
          <cell r="D15426" t="str">
            <v>purhcased upvc elbow</v>
          </cell>
          <cell r="E15426">
            <v>1480</v>
          </cell>
        </row>
        <row r="15427">
          <cell r="B15427" t="str">
            <v>OT Area JPMC</v>
          </cell>
          <cell r="C15427" t="str">
            <v>misc</v>
          </cell>
          <cell r="D15427" t="str">
            <v>mobile balance</v>
          </cell>
          <cell r="E15427">
            <v>1000</v>
          </cell>
        </row>
        <row r="15428">
          <cell r="B15428" t="str">
            <v xml:space="preserve">O/M Nue Multiplex </v>
          </cell>
          <cell r="C15428" t="str">
            <v>KRC Total solution</v>
          </cell>
          <cell r="D15428" t="str">
            <v>Online transfer to KRC total solutions</v>
          </cell>
          <cell r="E15428">
            <v>200000</v>
          </cell>
        </row>
        <row r="15429">
          <cell r="B15429" t="str">
            <v>Tri fit Gym</v>
          </cell>
          <cell r="C15429" t="str">
            <v>copper pipe</v>
          </cell>
          <cell r="D15429" t="str">
            <v>final payment for cable tray (given by al madina steel)</v>
          </cell>
          <cell r="E15429">
            <v>337500</v>
          </cell>
        </row>
        <row r="15430">
          <cell r="B15430" t="str">
            <v>Meezan Bank Head Office</v>
          </cell>
          <cell r="C15430" t="str">
            <v>Material</v>
          </cell>
          <cell r="D15430" t="str">
            <v>To ahsan for drop in anchor for meezan</v>
          </cell>
          <cell r="E15430">
            <v>5400</v>
          </cell>
        </row>
        <row r="15431">
          <cell r="B15431" t="str">
            <v>Bukhari meezan Bank</v>
          </cell>
          <cell r="C15431" t="str">
            <v>Material</v>
          </cell>
          <cell r="D15431" t="str">
            <v>misc invoices by imran engr</v>
          </cell>
          <cell r="E15431">
            <v>65580</v>
          </cell>
        </row>
        <row r="15432">
          <cell r="B15432" t="str">
            <v>BAF Limited</v>
          </cell>
          <cell r="C15432" t="str">
            <v>Material</v>
          </cell>
          <cell r="D15432" t="str">
            <v>misc invoices by imran engr</v>
          </cell>
          <cell r="E15432">
            <v>178763</v>
          </cell>
        </row>
        <row r="15433">
          <cell r="B15433" t="str">
            <v>BAF Limited</v>
          </cell>
          <cell r="C15433" t="str">
            <v>atif insulator</v>
          </cell>
          <cell r="D15433" t="str">
            <v>given by imran engr</v>
          </cell>
          <cell r="E15433">
            <v>5000</v>
          </cell>
        </row>
        <row r="15434">
          <cell r="B15434" t="str">
            <v>Ali Jameel Residence</v>
          </cell>
          <cell r="C15434" t="str">
            <v>Material</v>
          </cell>
          <cell r="D15434" t="str">
            <v>purchased fast flexbile wire coil</v>
          </cell>
          <cell r="E15434">
            <v>30500</v>
          </cell>
        </row>
        <row r="15435">
          <cell r="B15435" t="str">
            <v>Visa Office</v>
          </cell>
          <cell r="C15435" t="str">
            <v>fuel</v>
          </cell>
          <cell r="D15435" t="str">
            <v>claimed fuel</v>
          </cell>
          <cell r="E15435">
            <v>500</v>
          </cell>
        </row>
        <row r="15436">
          <cell r="B15436" t="str">
            <v>Office</v>
          </cell>
          <cell r="C15436" t="str">
            <v>office</v>
          </cell>
          <cell r="D15436" t="str">
            <v>builti to mandi bahauddin</v>
          </cell>
          <cell r="E15436">
            <v>500</v>
          </cell>
        </row>
        <row r="15437">
          <cell r="B15437" t="str">
            <v>Visa Office</v>
          </cell>
          <cell r="C15437" t="str">
            <v>misc</v>
          </cell>
          <cell r="D15437" t="str">
            <v>misc fittings</v>
          </cell>
          <cell r="E15437">
            <v>1000</v>
          </cell>
        </row>
        <row r="15438">
          <cell r="B15438" t="str">
            <v xml:space="preserve">MHR Personal </v>
          </cell>
          <cell r="C15438" t="str">
            <v>rehana aunty</v>
          </cell>
          <cell r="D15438" t="str">
            <v>Ufone and mobilink balance</v>
          </cell>
          <cell r="E15438">
            <v>2250</v>
          </cell>
        </row>
        <row r="15439">
          <cell r="B15439" t="str">
            <v xml:space="preserve">MHR Personal </v>
          </cell>
          <cell r="C15439" t="str">
            <v>rehana aunty</v>
          </cell>
          <cell r="D15439" t="str">
            <v>paid</v>
          </cell>
          <cell r="E15439">
            <v>4300</v>
          </cell>
        </row>
        <row r="15440">
          <cell r="B15440" t="str">
            <v>Khaadi Canteen</v>
          </cell>
          <cell r="C15440" t="str">
            <v>ZAG traders</v>
          </cell>
          <cell r="D15440" t="str">
            <v>purchased against channels Total rs 283,400 (online transfer by BH)</v>
          </cell>
          <cell r="E15440">
            <v>85250</v>
          </cell>
        </row>
        <row r="15441">
          <cell r="B15441" t="str">
            <v>OT Area JPMC</v>
          </cell>
          <cell r="C15441" t="str">
            <v>ZAG traders</v>
          </cell>
          <cell r="D15441" t="str">
            <v>purchased against channels Total rs 283,400 (online transfer by BH)</v>
          </cell>
          <cell r="E15441">
            <v>46440</v>
          </cell>
        </row>
        <row r="15442">
          <cell r="B15442" t="str">
            <v>OT Area JPMC</v>
          </cell>
          <cell r="C15442" t="str">
            <v>ZAG traders</v>
          </cell>
          <cell r="D15442" t="str">
            <v>purchased against channels Total rs 283,400 (online transfer by BH)</v>
          </cell>
          <cell r="E15442">
            <v>151710</v>
          </cell>
        </row>
        <row r="15443">
          <cell r="B15443" t="str">
            <v>Ali Jameel Residence</v>
          </cell>
          <cell r="C15443" t="str">
            <v>ZAG traders</v>
          </cell>
          <cell r="D15443" t="str">
            <v>paid against copper pipe (online transfer by BH)</v>
          </cell>
          <cell r="E15443">
            <v>332400</v>
          </cell>
        </row>
        <row r="15444">
          <cell r="B15444" t="str">
            <v>DB 15th &amp; 16th Floor</v>
          </cell>
          <cell r="C15444" t="str">
            <v>misc</v>
          </cell>
          <cell r="D15444" t="str">
            <v>verified bill copy</v>
          </cell>
          <cell r="E15444">
            <v>490</v>
          </cell>
        </row>
        <row r="15445">
          <cell r="B15445" t="str">
            <v>Office</v>
          </cell>
          <cell r="C15445" t="str">
            <v>office</v>
          </cell>
          <cell r="D15445" t="str">
            <v>umer for office use</v>
          </cell>
          <cell r="E15445">
            <v>4500</v>
          </cell>
        </row>
        <row r="15446">
          <cell r="B15446" t="str">
            <v>Ali Jameel Residence</v>
          </cell>
          <cell r="C15446" t="str">
            <v>Hassan AC</v>
          </cell>
          <cell r="D15446" t="str">
            <v>Paid (online transfer by BH)</v>
          </cell>
          <cell r="E15446">
            <v>50000</v>
          </cell>
        </row>
        <row r="15447">
          <cell r="B15447" t="str">
            <v>Standard Chartered Bank</v>
          </cell>
          <cell r="C15447" t="str">
            <v>Material</v>
          </cell>
          <cell r="D15447" t="str">
            <v>misc purchasing by imran engr</v>
          </cell>
          <cell r="E15447">
            <v>3880</v>
          </cell>
        </row>
        <row r="15448">
          <cell r="B15448" t="str">
            <v>Standard Chartered Bank</v>
          </cell>
          <cell r="C15448" t="str">
            <v>Material</v>
          </cell>
          <cell r="D15448" t="str">
            <v>misc purchasing by imran engr</v>
          </cell>
          <cell r="E15448">
            <v>99715</v>
          </cell>
        </row>
        <row r="15449">
          <cell r="B15449" t="str">
            <v>Daftar Khuwan</v>
          </cell>
          <cell r="C15449" t="str">
            <v>chemicon</v>
          </cell>
          <cell r="D15449" t="str">
            <v>purchased 1 balti antifungus 20 kg</v>
          </cell>
          <cell r="E15449">
            <v>17000</v>
          </cell>
        </row>
        <row r="15450">
          <cell r="B15450" t="str">
            <v>Daftar Khuwan</v>
          </cell>
          <cell r="C15450" t="str">
            <v>Material</v>
          </cell>
          <cell r="D15450" t="str">
            <v>purchased 10 balti glue</v>
          </cell>
          <cell r="E15450">
            <v>18500</v>
          </cell>
        </row>
        <row r="15451">
          <cell r="B15451" t="str">
            <v>Tri fit Gym</v>
          </cell>
          <cell r="C15451" t="str">
            <v>Material</v>
          </cell>
          <cell r="D15451" t="str">
            <v>purchased alumnium and PVc tapes</v>
          </cell>
          <cell r="E15451">
            <v>51720</v>
          </cell>
        </row>
        <row r="15452">
          <cell r="B15452" t="str">
            <v>Tri fit Gym</v>
          </cell>
          <cell r="C15452" t="str">
            <v>Material</v>
          </cell>
          <cell r="D15452" t="str">
            <v>purchased copper fittings</v>
          </cell>
          <cell r="E15452">
            <v>44720</v>
          </cell>
        </row>
        <row r="15453">
          <cell r="B15453" t="str">
            <v>Tri fit Gym</v>
          </cell>
          <cell r="C15453" t="str">
            <v>fare</v>
          </cell>
          <cell r="D15453" t="str">
            <v>paid</v>
          </cell>
          <cell r="E15453">
            <v>1050</v>
          </cell>
        </row>
        <row r="15454">
          <cell r="B15454" t="str">
            <v>Tri fit Gym</v>
          </cell>
          <cell r="C15454" t="str">
            <v>fuel</v>
          </cell>
          <cell r="D15454" t="str">
            <v>claimed fuel</v>
          </cell>
          <cell r="E15454">
            <v>300</v>
          </cell>
        </row>
        <row r="15455">
          <cell r="B15455" t="str">
            <v>Daftar Khuwan</v>
          </cell>
          <cell r="C15455" t="str">
            <v>labour</v>
          </cell>
          <cell r="D15455" t="str">
            <v>paid to mukhtiar</v>
          </cell>
          <cell r="E15455">
            <v>6000</v>
          </cell>
        </row>
        <row r="15456">
          <cell r="B15456" t="str">
            <v>Tri fit Gym</v>
          </cell>
          <cell r="C15456" t="str">
            <v>rizwan vrf</v>
          </cell>
          <cell r="D15456" t="str">
            <v>Paid (online transfer by BH) uptodate is 255,000</v>
          </cell>
          <cell r="E15456">
            <v>50000</v>
          </cell>
        </row>
        <row r="15457">
          <cell r="B15457" t="str">
            <v>Ali Jameel Residence</v>
          </cell>
          <cell r="C15457" t="str">
            <v>Material</v>
          </cell>
          <cell r="D15457" t="str">
            <v>purchased fast cable coil 2,5 mm 4 core</v>
          </cell>
          <cell r="E15457">
            <v>47000</v>
          </cell>
        </row>
        <row r="15458">
          <cell r="B15458" t="str">
            <v>Tri fit Gym</v>
          </cell>
          <cell r="C15458" t="str">
            <v>fare</v>
          </cell>
          <cell r="D15458" t="str">
            <v>paid</v>
          </cell>
          <cell r="E15458">
            <v>2000</v>
          </cell>
        </row>
        <row r="15459">
          <cell r="B15459" t="str">
            <v>Standard Chartered Bank</v>
          </cell>
          <cell r="C15459" t="str">
            <v>fare</v>
          </cell>
          <cell r="D15459" t="str">
            <v>paid</v>
          </cell>
          <cell r="E15459">
            <v>1500</v>
          </cell>
        </row>
        <row r="15460">
          <cell r="B15460" t="str">
            <v>Meezan Bank Head Office</v>
          </cell>
          <cell r="C15460" t="str">
            <v>fare</v>
          </cell>
          <cell r="D15460" t="str">
            <v>paid</v>
          </cell>
          <cell r="E15460">
            <v>2000</v>
          </cell>
        </row>
        <row r="15461">
          <cell r="B15461" t="str">
            <v>Daftar Khuwan</v>
          </cell>
          <cell r="C15461" t="str">
            <v>fare</v>
          </cell>
          <cell r="D15461" t="str">
            <v>paid</v>
          </cell>
          <cell r="E15461">
            <v>800</v>
          </cell>
        </row>
        <row r="15462">
          <cell r="B15462" t="str">
            <v>OT Area JPMC</v>
          </cell>
          <cell r="C15462" t="str">
            <v>fare</v>
          </cell>
          <cell r="D15462" t="str">
            <v>paid</v>
          </cell>
          <cell r="E15462">
            <v>1000</v>
          </cell>
        </row>
        <row r="15463">
          <cell r="B15463" t="str">
            <v>Amreli Steel</v>
          </cell>
          <cell r="C15463" t="str">
            <v>john</v>
          </cell>
          <cell r="D15463" t="str">
            <v>online transfer by BH - total amt is 100,000  1st advance</v>
          </cell>
          <cell r="E15463">
            <v>70000</v>
          </cell>
        </row>
        <row r="15464">
          <cell r="B15464" t="str">
            <v>sana safinaz</v>
          </cell>
          <cell r="C15464" t="str">
            <v>john</v>
          </cell>
          <cell r="D15464" t="str">
            <v>Paid (online transfer by BH) Transfer amount is 100,000</v>
          </cell>
          <cell r="E15464">
            <v>30000</v>
          </cell>
        </row>
        <row r="15465">
          <cell r="B15465" t="str">
            <v>Daftar Khuwan</v>
          </cell>
          <cell r="C15465" t="str">
            <v>Ishtiaq cladding</v>
          </cell>
          <cell r="D15465" t="str">
            <v>paid cash (uptodate is 275,000</v>
          </cell>
          <cell r="E15465">
            <v>200000</v>
          </cell>
        </row>
        <row r="15466">
          <cell r="B15466" t="str">
            <v>Tri fit Gym</v>
          </cell>
          <cell r="C15466" t="str">
            <v>kaytees</v>
          </cell>
          <cell r="D15466" t="str">
            <v>Online transfer by BH</v>
          </cell>
          <cell r="E15466">
            <v>250000</v>
          </cell>
        </row>
        <row r="15467">
          <cell r="B15467" t="str">
            <v>Tri fit Gym</v>
          </cell>
          <cell r="C15467" t="str">
            <v>kaytees</v>
          </cell>
          <cell r="D15467" t="str">
            <v>Online transfer by BH</v>
          </cell>
          <cell r="E15467">
            <v>250000</v>
          </cell>
        </row>
        <row r="15468">
          <cell r="B15468" t="str">
            <v>Meezan Bank Head Office</v>
          </cell>
          <cell r="C15468" t="str">
            <v>fare</v>
          </cell>
          <cell r="D15468" t="str">
            <v>shifting of paal sheet for meezan bank</v>
          </cell>
          <cell r="E15468">
            <v>5500</v>
          </cell>
        </row>
        <row r="15469">
          <cell r="B15469" t="str">
            <v>Engro</v>
          </cell>
          <cell r="C15469" t="str">
            <v>misc</v>
          </cell>
          <cell r="D15469" t="str">
            <v>paid to jahangeer for meeting</v>
          </cell>
          <cell r="E15469">
            <v>1000</v>
          </cell>
        </row>
        <row r="15470">
          <cell r="B15470" t="str">
            <v>Office</v>
          </cell>
          <cell r="C15470" t="str">
            <v>shakeel PEC</v>
          </cell>
          <cell r="D15470" t="str">
            <v>paid for PEC renewal</v>
          </cell>
          <cell r="E15470">
            <v>150000</v>
          </cell>
        </row>
        <row r="15471">
          <cell r="B15471" t="str">
            <v>Khaadi Canteen</v>
          </cell>
          <cell r="C15471" t="str">
            <v>misc</v>
          </cell>
          <cell r="D15471" t="str">
            <v>misc by shheyar khalid</v>
          </cell>
          <cell r="E15471">
            <v>5000</v>
          </cell>
        </row>
        <row r="15472">
          <cell r="B15472" t="str">
            <v>Daftar Khuwan</v>
          </cell>
          <cell r="C15472" t="str">
            <v>sheet</v>
          </cell>
          <cell r="D15472" t="str">
            <v>cladding sheet purchased from al madina</v>
          </cell>
          <cell r="E15472">
            <v>199700</v>
          </cell>
        </row>
        <row r="15473">
          <cell r="B15473" t="str">
            <v>sana safinaz</v>
          </cell>
          <cell r="C15473" t="str">
            <v>fare</v>
          </cell>
          <cell r="D15473" t="str">
            <v>paid</v>
          </cell>
          <cell r="E15473">
            <v>400</v>
          </cell>
        </row>
        <row r="15474">
          <cell r="B15474" t="str">
            <v>Office</v>
          </cell>
          <cell r="C15474" t="str">
            <v>office</v>
          </cell>
          <cell r="D15474" t="str">
            <v>umer for office use</v>
          </cell>
          <cell r="E15474">
            <v>4000</v>
          </cell>
        </row>
        <row r="15475">
          <cell r="B15475" t="str">
            <v>Daftar Khuwan</v>
          </cell>
          <cell r="C15475" t="str">
            <v>Shabbir pipe</v>
          </cell>
          <cell r="D15475" t="str">
            <v>paid cash in labour (uptodate is 675,000)</v>
          </cell>
          <cell r="E15475">
            <v>100000</v>
          </cell>
        </row>
        <row r="15476">
          <cell r="B15476" t="str">
            <v>Falcon Mall</v>
          </cell>
          <cell r="C15476" t="str">
            <v>medication</v>
          </cell>
          <cell r="D15476" t="str">
            <v>paid for imran feroz medications</v>
          </cell>
          <cell r="E15476">
            <v>5000</v>
          </cell>
        </row>
        <row r="15477">
          <cell r="B15477" t="str">
            <v>Daftar Khuwan</v>
          </cell>
          <cell r="C15477" t="str">
            <v>Material</v>
          </cell>
          <cell r="D15477" t="str">
            <v>paid for colour and other items</v>
          </cell>
          <cell r="E15477">
            <v>9500</v>
          </cell>
        </row>
        <row r="15478">
          <cell r="B15478" t="str">
            <v>Daftar Khuwan</v>
          </cell>
          <cell r="C15478" t="str">
            <v>labour</v>
          </cell>
          <cell r="D15478" t="str">
            <v>paid for 1 day labour</v>
          </cell>
          <cell r="E15478">
            <v>3000</v>
          </cell>
        </row>
        <row r="15479">
          <cell r="B15479" t="str">
            <v>Standard Chartered Bank</v>
          </cell>
          <cell r="C15479" t="str">
            <v>fuel</v>
          </cell>
          <cell r="D15479" t="str">
            <v>claimed fuel by ahsan office</v>
          </cell>
          <cell r="E15479">
            <v>950</v>
          </cell>
        </row>
        <row r="15480">
          <cell r="B15480" t="str">
            <v>sana safinaz</v>
          </cell>
          <cell r="C15480" t="str">
            <v>Material</v>
          </cell>
          <cell r="D15480" t="str">
            <v>purchased fittings by ahsan</v>
          </cell>
          <cell r="E15480">
            <v>5500</v>
          </cell>
        </row>
        <row r="15481">
          <cell r="B15481" t="str">
            <v>Amreli Steel</v>
          </cell>
          <cell r="C15481" t="str">
            <v>Material</v>
          </cell>
          <cell r="D15481" t="str">
            <v>purchased fittings by ahsan</v>
          </cell>
          <cell r="E15481">
            <v>6362</v>
          </cell>
        </row>
        <row r="15482">
          <cell r="B15482" t="str">
            <v>Office</v>
          </cell>
          <cell r="C15482" t="str">
            <v>printing</v>
          </cell>
          <cell r="D15482" t="str">
            <v>advance payment for envelop printing</v>
          </cell>
          <cell r="E15482">
            <v>5000</v>
          </cell>
        </row>
        <row r="15483">
          <cell r="B15483" t="str">
            <v>sana safinaz</v>
          </cell>
          <cell r="C15483" t="str">
            <v>fare</v>
          </cell>
          <cell r="D15483" t="str">
            <v>paid</v>
          </cell>
          <cell r="E15483">
            <v>3000</v>
          </cell>
        </row>
        <row r="15484">
          <cell r="B15484" t="str">
            <v>Office</v>
          </cell>
          <cell r="C15484" t="str">
            <v>misc</v>
          </cell>
          <cell r="D15484" t="str">
            <v>umer for office use</v>
          </cell>
          <cell r="E15484">
            <v>4500</v>
          </cell>
        </row>
        <row r="15485">
          <cell r="B15485" t="str">
            <v>Office</v>
          </cell>
          <cell r="C15485" t="str">
            <v>CBC</v>
          </cell>
          <cell r="D15485" t="str">
            <v>CBC payment for two years 2022 &amp; 2023</v>
          </cell>
          <cell r="E15485">
            <v>66680</v>
          </cell>
        </row>
        <row r="15486">
          <cell r="B15486" t="str">
            <v xml:space="preserve">MHR Personal </v>
          </cell>
          <cell r="C15486" t="str">
            <v>utilities bills</v>
          </cell>
          <cell r="D15486" t="str">
            <v>K electric bill paid</v>
          </cell>
          <cell r="E15486">
            <v>89784</v>
          </cell>
        </row>
        <row r="15487">
          <cell r="B15487" t="str">
            <v>Office</v>
          </cell>
          <cell r="C15487" t="str">
            <v>utilities bills</v>
          </cell>
          <cell r="D15487" t="str">
            <v>K electric bill paid</v>
          </cell>
          <cell r="E15487">
            <v>42356</v>
          </cell>
        </row>
        <row r="15488">
          <cell r="B15488" t="str">
            <v>OT Area JPMC</v>
          </cell>
          <cell r="C15488" t="str">
            <v>fare</v>
          </cell>
          <cell r="D15488" t="str">
            <v>paid</v>
          </cell>
          <cell r="E15488">
            <v>1000</v>
          </cell>
        </row>
        <row r="15489">
          <cell r="B15489" t="str">
            <v>Amreli Steel</v>
          </cell>
          <cell r="C15489" t="str">
            <v>Material</v>
          </cell>
          <cell r="D15489" t="str">
            <v>misc fittings by imran engr</v>
          </cell>
          <cell r="E15489">
            <v>20000</v>
          </cell>
        </row>
        <row r="15490">
          <cell r="B15490" t="str">
            <v>Engro</v>
          </cell>
          <cell r="C15490" t="str">
            <v>drawing</v>
          </cell>
          <cell r="D15490" t="str">
            <v>paid</v>
          </cell>
          <cell r="E15490">
            <v>6650</v>
          </cell>
        </row>
        <row r="15491">
          <cell r="B15491" t="str">
            <v>Standard Chartered Bank</v>
          </cell>
          <cell r="C15491" t="str">
            <v>drawing</v>
          </cell>
          <cell r="D15491" t="str">
            <v>paid</v>
          </cell>
          <cell r="E15491">
            <v>100</v>
          </cell>
        </row>
        <row r="15492">
          <cell r="B15492" t="str">
            <v>Amreli Steel</v>
          </cell>
          <cell r="C15492" t="str">
            <v>drawing</v>
          </cell>
          <cell r="D15492" t="str">
            <v>paid</v>
          </cell>
          <cell r="E15492">
            <v>250</v>
          </cell>
        </row>
        <row r="15493">
          <cell r="B15493" t="str">
            <v>DB 15th &amp; 16th Floor</v>
          </cell>
          <cell r="C15493" t="str">
            <v>drawing</v>
          </cell>
          <cell r="D15493" t="str">
            <v>paid</v>
          </cell>
          <cell r="E15493">
            <v>900</v>
          </cell>
        </row>
        <row r="15494">
          <cell r="B15494" t="str">
            <v>sana safinaz</v>
          </cell>
          <cell r="C15494" t="str">
            <v>drawing</v>
          </cell>
          <cell r="D15494" t="str">
            <v>paid</v>
          </cell>
          <cell r="E15494">
            <v>220</v>
          </cell>
        </row>
        <row r="15495">
          <cell r="B15495" t="str">
            <v>Meezan Bank Head Office</v>
          </cell>
          <cell r="C15495" t="str">
            <v>drawing</v>
          </cell>
          <cell r="D15495" t="str">
            <v>paid</v>
          </cell>
          <cell r="E15495">
            <v>250</v>
          </cell>
        </row>
        <row r="15496">
          <cell r="B15496" t="str">
            <v>BAF Limited</v>
          </cell>
          <cell r="C15496" t="str">
            <v>drawing</v>
          </cell>
          <cell r="D15496" t="str">
            <v>paid</v>
          </cell>
          <cell r="E15496">
            <v>500</v>
          </cell>
        </row>
        <row r="15497">
          <cell r="B15497" t="str">
            <v>Amreli Steel</v>
          </cell>
          <cell r="C15497" t="str">
            <v>Material</v>
          </cell>
          <cell r="D15497" t="str">
            <v>misc by abid</v>
          </cell>
          <cell r="E15497">
            <v>14350</v>
          </cell>
        </row>
        <row r="15498">
          <cell r="B15498" t="str">
            <v>Standard Chartered Bank</v>
          </cell>
          <cell r="C15498" t="str">
            <v>rizwan vrf</v>
          </cell>
          <cell r="D15498" t="str">
            <v>paid advance (1st adv)</v>
          </cell>
          <cell r="E15498">
            <v>20000</v>
          </cell>
        </row>
        <row r="15499">
          <cell r="B15499" t="str">
            <v>Amreli Steel</v>
          </cell>
          <cell r="C15499" t="str">
            <v>Material</v>
          </cell>
          <cell r="D15499" t="str">
            <v xml:space="preserve">purchased electric material by ahsan </v>
          </cell>
          <cell r="E15499">
            <v>5190</v>
          </cell>
        </row>
        <row r="15500">
          <cell r="B15500" t="str">
            <v>sana safinaz</v>
          </cell>
          <cell r="C15500" t="str">
            <v>Material</v>
          </cell>
          <cell r="D15500" t="str">
            <v>purchased fittings, paint karosine oil &amp; brush by ahsan</v>
          </cell>
          <cell r="E15500">
            <v>16540</v>
          </cell>
        </row>
        <row r="15501">
          <cell r="B15501" t="str">
            <v>BAF Limited</v>
          </cell>
          <cell r="C15501" t="str">
            <v xml:space="preserve">asif </v>
          </cell>
          <cell r="D15501" t="str">
            <v>paid for cooling tower (givrn by imran)</v>
          </cell>
          <cell r="E15501">
            <v>5000</v>
          </cell>
        </row>
        <row r="15502">
          <cell r="B15502" t="str">
            <v>BAF Limited</v>
          </cell>
          <cell r="C15502" t="str">
            <v xml:space="preserve">asif </v>
          </cell>
          <cell r="D15502" t="str">
            <v>paid cash</v>
          </cell>
          <cell r="E15502">
            <v>20000</v>
          </cell>
        </row>
        <row r="15503">
          <cell r="B15503" t="str">
            <v>BAF Limited</v>
          </cell>
          <cell r="C15503" t="str">
            <v>atif insulator</v>
          </cell>
          <cell r="D15503" t="str">
            <v>paid cash (uptodate is 71,000</v>
          </cell>
          <cell r="E15503">
            <v>20000</v>
          </cell>
        </row>
        <row r="15504">
          <cell r="B15504" t="str">
            <v>O/M The Place</v>
          </cell>
          <cell r="C15504" t="str">
            <v>misc</v>
          </cell>
          <cell r="D15504" t="str">
            <v>repaired contactors 2 nos</v>
          </cell>
          <cell r="E15504">
            <v>4000</v>
          </cell>
        </row>
        <row r="15505">
          <cell r="B15505" t="str">
            <v xml:space="preserve">O/M Nue Multiplex </v>
          </cell>
          <cell r="C15505" t="str">
            <v>misc</v>
          </cell>
          <cell r="D15505" t="str">
            <v>paid for misc expenses for RMR (given to mumtaz)</v>
          </cell>
          <cell r="E15505">
            <v>10000</v>
          </cell>
        </row>
        <row r="15506">
          <cell r="B15506" t="str">
            <v>Standard Chartered Bank</v>
          </cell>
          <cell r="C15506" t="str">
            <v>rizwan vrf</v>
          </cell>
          <cell r="D15506" t="str">
            <v>paid advance (given by imran engr) uptodate is 21,200</v>
          </cell>
          <cell r="E15506">
            <v>1200</v>
          </cell>
        </row>
        <row r="15507">
          <cell r="B15507" t="str">
            <v>Standard Chartered Bank</v>
          </cell>
          <cell r="C15507" t="str">
            <v>fare</v>
          </cell>
          <cell r="D15507" t="str">
            <v>paid</v>
          </cell>
          <cell r="E15507">
            <v>800</v>
          </cell>
        </row>
        <row r="15508">
          <cell r="B15508" t="str">
            <v>OT Area JPMC</v>
          </cell>
          <cell r="C15508" t="str">
            <v>Naveed insulator</v>
          </cell>
          <cell r="D15508" t="str">
            <v>online transfer by BH (1st payment)</v>
          </cell>
          <cell r="E15508">
            <v>150000</v>
          </cell>
        </row>
        <row r="15509">
          <cell r="B15509" t="str">
            <v>OT Area JPMC</v>
          </cell>
          <cell r="C15509" t="str">
            <v>Zahid</v>
          </cell>
          <cell r="D15509" t="str">
            <v>online transfer by BH (PAF employee)</v>
          </cell>
          <cell r="E15509">
            <v>50000</v>
          </cell>
        </row>
        <row r="15510">
          <cell r="B15510" t="str">
            <v>Daftar Khuwan</v>
          </cell>
          <cell r="C15510" t="str">
            <v>chemicon</v>
          </cell>
          <cell r="D15510" t="str">
            <v>purchased 1 balti antifungus 20 kg by ahsan</v>
          </cell>
          <cell r="E15510">
            <v>17000</v>
          </cell>
        </row>
        <row r="15511">
          <cell r="B15511" t="str">
            <v>Amreli Steel</v>
          </cell>
          <cell r="C15511" t="str">
            <v>Material</v>
          </cell>
          <cell r="D15511" t="str">
            <v>purchased cut screw box</v>
          </cell>
          <cell r="E15511">
            <v>1500</v>
          </cell>
        </row>
        <row r="15512">
          <cell r="B15512" t="str">
            <v>sana safinaz</v>
          </cell>
          <cell r="C15512" t="str">
            <v>ZAG traders</v>
          </cell>
          <cell r="D15512" t="str">
            <v>purhased channel 41 x 21  8 nos cash paid</v>
          </cell>
          <cell r="E15512">
            <v>21360</v>
          </cell>
        </row>
        <row r="15513">
          <cell r="B15513" t="str">
            <v>Tri fit Gym</v>
          </cell>
          <cell r="C15513" t="str">
            <v>misc</v>
          </cell>
          <cell r="D15513" t="str">
            <v>claimed mobile balacnce by amir engr</v>
          </cell>
          <cell r="E15513">
            <v>900</v>
          </cell>
        </row>
        <row r="15514">
          <cell r="B15514" t="str">
            <v>Khaadi Canteen</v>
          </cell>
          <cell r="C15514" t="str">
            <v>fare</v>
          </cell>
          <cell r="D15514" t="str">
            <v>paid</v>
          </cell>
          <cell r="E15514">
            <v>1500</v>
          </cell>
        </row>
        <row r="15515">
          <cell r="B15515" t="str">
            <v>Khaadi Canteen</v>
          </cell>
          <cell r="C15515" t="str">
            <v>fuel</v>
          </cell>
          <cell r="D15515" t="str">
            <v>claimed fuel by jahangeer</v>
          </cell>
          <cell r="E15515">
            <v>500</v>
          </cell>
        </row>
        <row r="15516">
          <cell r="B15516" t="str">
            <v>OT Area JPMC</v>
          </cell>
          <cell r="C15516" t="str">
            <v>fuel</v>
          </cell>
          <cell r="D15516" t="str">
            <v>claimed by nadeem bhai</v>
          </cell>
          <cell r="E15516">
            <v>1000</v>
          </cell>
        </row>
        <row r="15517">
          <cell r="B15517" t="str">
            <v>Tri fit Gym</v>
          </cell>
          <cell r="C15517" t="str">
            <v>Material</v>
          </cell>
          <cell r="D15517" t="str">
            <v>paid for HRV hanging material</v>
          </cell>
          <cell r="E15517">
            <v>5000</v>
          </cell>
        </row>
        <row r="15518">
          <cell r="B15518" t="str">
            <v>Tri fit Gym</v>
          </cell>
          <cell r="C15518" t="str">
            <v>Tri-fit</v>
          </cell>
          <cell r="D15518" t="str">
            <v>purchased fittings from abbas brothers</v>
          </cell>
          <cell r="E15518">
            <v>16360</v>
          </cell>
        </row>
        <row r="15519">
          <cell r="B15519" t="str">
            <v>Engro</v>
          </cell>
          <cell r="C15519" t="str">
            <v>engro</v>
          </cell>
          <cell r="D15519" t="str">
            <v>claimed fuel by kamran</v>
          </cell>
          <cell r="E15519">
            <v>250</v>
          </cell>
        </row>
        <row r="15520">
          <cell r="B15520" t="str">
            <v>Office</v>
          </cell>
          <cell r="C15520" t="str">
            <v>office</v>
          </cell>
          <cell r="D15520" t="str">
            <v>umer for office use</v>
          </cell>
          <cell r="E15520">
            <v>3000</v>
          </cell>
        </row>
        <row r="15521">
          <cell r="B15521" t="str">
            <v>Daftar Khuwan</v>
          </cell>
          <cell r="C15521" t="str">
            <v>labour</v>
          </cell>
          <cell r="D15521" t="str">
            <v>paid for 3 days (2 persons) given to mukhtiar</v>
          </cell>
          <cell r="E15521">
            <v>9000</v>
          </cell>
        </row>
        <row r="15522">
          <cell r="B15522" t="str">
            <v>Tri fit Gym</v>
          </cell>
          <cell r="C15522" t="str">
            <v>fuel</v>
          </cell>
          <cell r="D15522" t="str">
            <v>claimed by ahsan offie</v>
          </cell>
          <cell r="E15522">
            <v>1100</v>
          </cell>
        </row>
        <row r="15523">
          <cell r="B15523" t="str">
            <v>Office</v>
          </cell>
          <cell r="C15523" t="str">
            <v>office</v>
          </cell>
          <cell r="D15523" t="str">
            <v>final payment for envelop printing</v>
          </cell>
          <cell r="E15523">
            <v>5000</v>
          </cell>
        </row>
        <row r="15524">
          <cell r="B15524" t="str">
            <v>Khaadi Canteen</v>
          </cell>
          <cell r="C15524" t="str">
            <v>Material</v>
          </cell>
          <cell r="D15524" t="str">
            <v>misc by abbas plumber</v>
          </cell>
          <cell r="E15524">
            <v>1630</v>
          </cell>
        </row>
        <row r="15525">
          <cell r="B15525" t="str">
            <v>Tri fit Gym</v>
          </cell>
          <cell r="C15525" t="str">
            <v>fare</v>
          </cell>
          <cell r="D15525" t="str">
            <v>paid</v>
          </cell>
          <cell r="E15525">
            <v>600</v>
          </cell>
        </row>
        <row r="15526">
          <cell r="B15526" t="str">
            <v>Daftar Khuwan</v>
          </cell>
          <cell r="C15526" t="str">
            <v>fare</v>
          </cell>
          <cell r="D15526" t="str">
            <v>paid</v>
          </cell>
          <cell r="E15526">
            <v>800</v>
          </cell>
        </row>
        <row r="15527">
          <cell r="B15527" t="str">
            <v>sana safinaz</v>
          </cell>
          <cell r="C15527" t="str">
            <v>fare</v>
          </cell>
          <cell r="D15527" t="str">
            <v>paid</v>
          </cell>
          <cell r="E15527">
            <v>1000</v>
          </cell>
        </row>
        <row r="15528">
          <cell r="B15528" t="str">
            <v>Amreli Steel</v>
          </cell>
          <cell r="C15528" t="str">
            <v>Zafar Grills</v>
          </cell>
          <cell r="D15528" t="str">
            <v>Payment given through Al madina steel</v>
          </cell>
          <cell r="E15528">
            <v>200000</v>
          </cell>
        </row>
        <row r="15529">
          <cell r="B15529" t="str">
            <v>Standard Chartered Bank</v>
          </cell>
          <cell r="C15529" t="str">
            <v>Material</v>
          </cell>
          <cell r="D15529" t="str">
            <v>online transfer by BH - payment for threaded site - paid for various sites</v>
          </cell>
          <cell r="E15529">
            <v>182700</v>
          </cell>
        </row>
        <row r="15530">
          <cell r="B15530" t="str">
            <v>BAF Limited</v>
          </cell>
          <cell r="C15530" t="str">
            <v>misc</v>
          </cell>
          <cell r="D15530" t="str">
            <v>nadeem bhai car repairing</v>
          </cell>
          <cell r="E15530">
            <v>10000</v>
          </cell>
        </row>
        <row r="15531">
          <cell r="B15531" t="str">
            <v>Tri fit Gym</v>
          </cell>
          <cell r="C15531" t="str">
            <v>Material</v>
          </cell>
          <cell r="D15531" t="str">
            <v>bolt cutting disc and fuel</v>
          </cell>
          <cell r="E15531">
            <v>1000</v>
          </cell>
        </row>
        <row r="15532">
          <cell r="B15532" t="str">
            <v>Office</v>
          </cell>
          <cell r="C15532" t="str">
            <v>office</v>
          </cell>
          <cell r="D15532" t="str">
            <v>umer for office use</v>
          </cell>
          <cell r="E15532">
            <v>3000</v>
          </cell>
        </row>
        <row r="15533">
          <cell r="B15533" t="str">
            <v>Office</v>
          </cell>
          <cell r="C15533" t="str">
            <v>tender</v>
          </cell>
          <cell r="D15533" t="str">
            <v>tender purchased from SEM engineers</v>
          </cell>
          <cell r="E15533">
            <v>10000</v>
          </cell>
        </row>
        <row r="15534">
          <cell r="B15534" t="str">
            <v>Standard Chartered Bank</v>
          </cell>
          <cell r="C15534" t="str">
            <v>Malik brother</v>
          </cell>
          <cell r="D15534" t="str">
            <v>paid cash</v>
          </cell>
          <cell r="E15534">
            <v>40100</v>
          </cell>
        </row>
        <row r="15535">
          <cell r="B15535" t="str">
            <v>Daftar Khuwan</v>
          </cell>
          <cell r="C15535" t="str">
            <v>drawing</v>
          </cell>
          <cell r="D15535" t="str">
            <v>paid</v>
          </cell>
          <cell r="E15535">
            <v>150</v>
          </cell>
        </row>
        <row r="15536">
          <cell r="B15536" t="str">
            <v>OT Area JPMC</v>
          </cell>
          <cell r="C15536" t="str">
            <v>drawing</v>
          </cell>
          <cell r="D15536" t="str">
            <v>paid</v>
          </cell>
          <cell r="E15536">
            <v>4840</v>
          </cell>
        </row>
        <row r="15537">
          <cell r="B15537" t="str">
            <v>Engro</v>
          </cell>
          <cell r="C15537" t="str">
            <v>drawing</v>
          </cell>
          <cell r="D15537" t="str">
            <v>paid</v>
          </cell>
          <cell r="E15537">
            <v>2400</v>
          </cell>
        </row>
        <row r="15538">
          <cell r="B15538" t="str">
            <v>BAH 22 &amp; 23rd Floor</v>
          </cell>
          <cell r="C15538" t="str">
            <v>drawing</v>
          </cell>
          <cell r="D15538" t="str">
            <v>paid</v>
          </cell>
          <cell r="E15538">
            <v>1500</v>
          </cell>
        </row>
        <row r="15539">
          <cell r="B15539" t="str">
            <v>Family area</v>
          </cell>
          <cell r="C15539" t="str">
            <v>fare</v>
          </cell>
          <cell r="D15539" t="str">
            <v>paid</v>
          </cell>
          <cell r="E15539">
            <v>3000</v>
          </cell>
        </row>
        <row r="15540">
          <cell r="B15540" t="str">
            <v>Family area</v>
          </cell>
          <cell r="C15540" t="str">
            <v>Material</v>
          </cell>
          <cell r="D15540" t="str">
            <v xml:space="preserve">purchased floor clean out floor drain </v>
          </cell>
          <cell r="E15540">
            <v>4725</v>
          </cell>
        </row>
        <row r="15541">
          <cell r="B15541" t="str">
            <v>Office</v>
          </cell>
          <cell r="C15541" t="str">
            <v>water tanker</v>
          </cell>
          <cell r="D15541" t="str">
            <v>paid</v>
          </cell>
          <cell r="E15541">
            <v>4670</v>
          </cell>
        </row>
        <row r="15542">
          <cell r="B15542" t="str">
            <v>Ali Jameel Residence</v>
          </cell>
          <cell r="C15542" t="str">
            <v>taheri sanitry</v>
          </cell>
          <cell r="D15542" t="str">
            <v>Online transfer by BH</v>
          </cell>
          <cell r="E15542">
            <v>65000</v>
          </cell>
        </row>
        <row r="15543">
          <cell r="B15543" t="str">
            <v>Tri fit Gym</v>
          </cell>
          <cell r="C15543" t="str">
            <v>fare</v>
          </cell>
          <cell r="D15543" t="str">
            <v>paid</v>
          </cell>
          <cell r="E15543">
            <v>600</v>
          </cell>
        </row>
        <row r="15544">
          <cell r="B15544" t="str">
            <v>OT Area JPMC</v>
          </cell>
          <cell r="C15544" t="str">
            <v>fare</v>
          </cell>
          <cell r="D15544" t="str">
            <v>paid</v>
          </cell>
          <cell r="E15544">
            <v>400</v>
          </cell>
        </row>
        <row r="15545">
          <cell r="B15545" t="str">
            <v>Meezan Bank Head Office</v>
          </cell>
          <cell r="C15545" t="str">
            <v>fare</v>
          </cell>
          <cell r="D15545" t="str">
            <v>paid</v>
          </cell>
          <cell r="E15545">
            <v>800</v>
          </cell>
        </row>
        <row r="15546">
          <cell r="B15546" t="str">
            <v>Daftar Khuwan</v>
          </cell>
          <cell r="C15546" t="str">
            <v>fare</v>
          </cell>
          <cell r="D15546" t="str">
            <v>paid</v>
          </cell>
          <cell r="E15546">
            <v>800</v>
          </cell>
        </row>
        <row r="15547">
          <cell r="B15547" t="str">
            <v>Family area</v>
          </cell>
          <cell r="C15547" t="str">
            <v>Material</v>
          </cell>
          <cell r="D15547" t="str">
            <v>purchased silicon</v>
          </cell>
          <cell r="E15547">
            <v>4700</v>
          </cell>
        </row>
        <row r="15548">
          <cell r="B15548" t="str">
            <v>Standard Chartered Bank</v>
          </cell>
          <cell r="C15548" t="str">
            <v>Cable Trays</v>
          </cell>
          <cell r="D15548" t="str">
            <v>final payment for cable tray</v>
          </cell>
          <cell r="E15548">
            <v>8500</v>
          </cell>
        </row>
        <row r="15549">
          <cell r="B15549" t="str">
            <v>Maria-B</v>
          </cell>
          <cell r="C15549" t="str">
            <v>Raees brothers</v>
          </cell>
          <cell r="D15549" t="str">
            <v>MCB chq 1949327572 advance</v>
          </cell>
          <cell r="E15549">
            <v>80000</v>
          </cell>
        </row>
        <row r="15550">
          <cell r="B15550" t="str">
            <v>Khaadi Canteen</v>
          </cell>
          <cell r="C15550" t="str">
            <v>Ishtiaq cladding</v>
          </cell>
          <cell r="D15550" t="str">
            <v>MCB chq 1949327573 uptodate is 130,000</v>
          </cell>
          <cell r="E15550">
            <v>100000</v>
          </cell>
        </row>
        <row r="15551">
          <cell r="B15551" t="str">
            <v>Sana Safinaz</v>
          </cell>
          <cell r="C15551" t="str">
            <v>john</v>
          </cell>
          <cell r="D15551" t="str">
            <v>MCB chq 1949327574 (chq amount is 40,000)</v>
          </cell>
          <cell r="E15551">
            <v>5000</v>
          </cell>
        </row>
        <row r="15552">
          <cell r="B15552" t="str">
            <v>Khaadi Canteen</v>
          </cell>
          <cell r="C15552" t="str">
            <v>john</v>
          </cell>
          <cell r="D15552" t="str">
            <v>MCB chq 1949327574 (chq amount is 40,000)</v>
          </cell>
          <cell r="E15552">
            <v>9000</v>
          </cell>
        </row>
        <row r="15553">
          <cell r="B15553" t="str">
            <v>Khaadi Canteen</v>
          </cell>
          <cell r="C15553" t="str">
            <v>john</v>
          </cell>
          <cell r="D15553" t="str">
            <v>MCB chq 1949327574 (chq amount is 40,000)</v>
          </cell>
          <cell r="E15553">
            <v>26000</v>
          </cell>
        </row>
        <row r="15554">
          <cell r="B15554" t="str">
            <v>Air War College</v>
          </cell>
          <cell r="C15554" t="str">
            <v>Zafar Grills</v>
          </cell>
          <cell r="D15554" t="str">
            <v>Payment received from Al Madina Steel traders</v>
          </cell>
          <cell r="E15554">
            <v>342000</v>
          </cell>
        </row>
        <row r="15555">
          <cell r="B15555" t="str">
            <v>Daftar Khuwan</v>
          </cell>
          <cell r="C15555" t="str">
            <v>Shabbir pipe</v>
          </cell>
          <cell r="D15555" t="str">
            <v>MCB chq 1949327575 uptodate is 575,000</v>
          </cell>
          <cell r="E15555">
            <v>250000</v>
          </cell>
        </row>
        <row r="15556">
          <cell r="B15556" t="str">
            <v>Tri fit Gym</v>
          </cell>
          <cell r="C15556" t="str">
            <v>H.S Ahmed Ally</v>
          </cell>
          <cell r="D15556" t="str">
            <v>Chq given from Total (meezan advance) chq amount is 1500,000</v>
          </cell>
          <cell r="E15556">
            <v>750000</v>
          </cell>
        </row>
        <row r="15557">
          <cell r="B15557" t="str">
            <v>BAH 22 &amp; 23rd Floor</v>
          </cell>
          <cell r="C15557" t="str">
            <v>H.S Ahmed Ally</v>
          </cell>
          <cell r="D15557" t="str">
            <v>Chq given from Total (meezan advance) chq amount is 1500,000</v>
          </cell>
          <cell r="E15557">
            <v>750000</v>
          </cell>
        </row>
        <row r="15558">
          <cell r="B15558" t="str">
            <v>BAF Limited</v>
          </cell>
          <cell r="C15558" t="str">
            <v>saeed sons</v>
          </cell>
          <cell r="D15558" t="str">
            <v>Chq given from Total (meezan advance) chq amount is 875,000</v>
          </cell>
          <cell r="E15558">
            <v>670000</v>
          </cell>
        </row>
        <row r="15559">
          <cell r="B15559" t="str">
            <v>Daftar Khuwan</v>
          </cell>
          <cell r="C15559" t="str">
            <v>saeed sons</v>
          </cell>
          <cell r="D15559" t="str">
            <v>Chq given from Total (meezan advance) chq amount is 875,000</v>
          </cell>
          <cell r="E15559">
            <v>49080</v>
          </cell>
        </row>
        <row r="15560">
          <cell r="B15560" t="str">
            <v>sana safinaz</v>
          </cell>
          <cell r="C15560" t="str">
            <v>saeed sons</v>
          </cell>
          <cell r="D15560" t="str">
            <v>Chq given from Total (meezan advance) chq amount is 875,000</v>
          </cell>
          <cell r="E15560">
            <v>155920</v>
          </cell>
        </row>
        <row r="15561">
          <cell r="B15561" t="str">
            <v>JPMC (Main Project)</v>
          </cell>
          <cell r="C15561" t="str">
            <v>tube traders</v>
          </cell>
          <cell r="D15561" t="str">
            <v>Chq given from Al madina amount is 100,000</v>
          </cell>
          <cell r="E15561">
            <v>7264</v>
          </cell>
        </row>
        <row r="15562">
          <cell r="B15562" t="str">
            <v>PSYCHIATRY JPMC</v>
          </cell>
          <cell r="C15562" t="str">
            <v>tube traders</v>
          </cell>
          <cell r="D15562" t="str">
            <v>Chq given from Al madina amount is 100,000</v>
          </cell>
          <cell r="E15562">
            <v>1320</v>
          </cell>
        </row>
        <row r="15563">
          <cell r="B15563" t="str">
            <v>Sana Safinaz</v>
          </cell>
          <cell r="C15563" t="str">
            <v>tube traders</v>
          </cell>
          <cell r="D15563" t="str">
            <v>Chq given from Al madina amount is 100,000</v>
          </cell>
          <cell r="E15563">
            <v>2773</v>
          </cell>
        </row>
        <row r="15564">
          <cell r="B15564" t="str">
            <v>Tri fit Gym</v>
          </cell>
          <cell r="C15564" t="str">
            <v>tube traders</v>
          </cell>
          <cell r="D15564" t="str">
            <v>Chq given from Al madina amount is 100,000</v>
          </cell>
          <cell r="E15564">
            <v>12911</v>
          </cell>
        </row>
        <row r="15565">
          <cell r="B15565" t="str">
            <v>BAH Center point</v>
          </cell>
          <cell r="C15565" t="str">
            <v>tube traders</v>
          </cell>
          <cell r="D15565" t="str">
            <v>Chq given from Al madina amount is 100,000</v>
          </cell>
          <cell r="E15565">
            <v>3303</v>
          </cell>
        </row>
        <row r="15566">
          <cell r="B15566" t="str">
            <v>Bukhari meezan Bank</v>
          </cell>
          <cell r="C15566" t="str">
            <v>tube traders</v>
          </cell>
          <cell r="D15566" t="str">
            <v>Chq given from Al madina amount is 100,000</v>
          </cell>
          <cell r="E15566">
            <v>64935</v>
          </cell>
        </row>
        <row r="15567">
          <cell r="B15567" t="str">
            <v>Ali Jameel Residence</v>
          </cell>
          <cell r="C15567" t="str">
            <v>tube traders</v>
          </cell>
          <cell r="D15567" t="str">
            <v>Chq given from Al madina amount is 100,000</v>
          </cell>
          <cell r="E15567">
            <v>5073</v>
          </cell>
        </row>
        <row r="15568">
          <cell r="B15568" t="str">
            <v>Office</v>
          </cell>
          <cell r="C15568" t="str">
            <v>tube traders</v>
          </cell>
          <cell r="D15568" t="str">
            <v>Chq given from Al madina amount is 100,000</v>
          </cell>
          <cell r="E15568">
            <v>2239</v>
          </cell>
        </row>
        <row r="15569">
          <cell r="B15569" t="str">
            <v>Tri fit Gym</v>
          </cell>
          <cell r="C15569" t="str">
            <v>kaytees</v>
          </cell>
          <cell r="D15569" t="str">
            <v>MCB chq 1949327577  Rs 181,798</v>
          </cell>
          <cell r="E15569">
            <v>55562</v>
          </cell>
        </row>
        <row r="15570">
          <cell r="B15570" t="str">
            <v>Ali Jameel Residence</v>
          </cell>
          <cell r="C15570" t="str">
            <v>kaytees</v>
          </cell>
          <cell r="D15570" t="str">
            <v>MCB chq 1949327577  Rs 181,798</v>
          </cell>
          <cell r="E15570">
            <v>23382</v>
          </cell>
        </row>
        <row r="15571">
          <cell r="B15571" t="str">
            <v>Standard Chartered Bank</v>
          </cell>
          <cell r="C15571" t="str">
            <v>kaytees</v>
          </cell>
          <cell r="D15571" t="str">
            <v>MCB chq 1949327577  Rs 181,798</v>
          </cell>
          <cell r="E15571">
            <v>102854</v>
          </cell>
        </row>
        <row r="15572">
          <cell r="B15572" t="str">
            <v>DB 15th &amp; 16th Floor</v>
          </cell>
          <cell r="C15572" t="str">
            <v>Received</v>
          </cell>
          <cell r="D15572" t="str">
            <v>Received against Deutsche Bank (Given to AL madina steel against GST invoice)</v>
          </cell>
          <cell r="E15572">
            <v>4840</v>
          </cell>
          <cell r="F15572">
            <v>4942834</v>
          </cell>
        </row>
        <row r="15573">
          <cell r="B15573" t="str">
            <v>DB 15th &amp; 16th Floor</v>
          </cell>
          <cell r="C15573" t="str">
            <v>Received</v>
          </cell>
          <cell r="D15573" t="str">
            <v>Less invoice charges 1%</v>
          </cell>
          <cell r="E15573">
            <v>49428</v>
          </cell>
        </row>
        <row r="15574">
          <cell r="B15574" t="str">
            <v>Daftar Khuwan</v>
          </cell>
          <cell r="C15574" t="str">
            <v>Received</v>
          </cell>
          <cell r="D15574" t="str">
            <v>Received from NASTP in account (Given to Bilal bhai)</v>
          </cell>
          <cell r="E15574">
            <v>1500</v>
          </cell>
          <cell r="F15574">
            <v>6928808</v>
          </cell>
        </row>
        <row r="15575">
          <cell r="B15575" t="str">
            <v>BAH Center point</v>
          </cell>
          <cell r="C15575" t="str">
            <v>Received</v>
          </cell>
          <cell r="D15575" t="str">
            <v>Received from IK (givento al madina steel traders)</v>
          </cell>
          <cell r="E15575">
            <v>3000</v>
          </cell>
          <cell r="F15575">
            <v>1000000</v>
          </cell>
        </row>
        <row r="15576">
          <cell r="B15576" t="str">
            <v>BAH Center point</v>
          </cell>
          <cell r="C15576" t="str">
            <v>Received</v>
          </cell>
          <cell r="D15576" t="str">
            <v>Less invoice charges 1%</v>
          </cell>
          <cell r="E15576">
            <v>10000</v>
          </cell>
        </row>
        <row r="15577">
          <cell r="B15577" t="str">
            <v xml:space="preserve">O/M Nue Multiplex </v>
          </cell>
          <cell r="C15577" t="str">
            <v>Received</v>
          </cell>
          <cell r="D15577" t="str">
            <v>received May 23 bill</v>
          </cell>
          <cell r="E15577">
            <v>4670</v>
          </cell>
          <cell r="F15577">
            <v>337081</v>
          </cell>
        </row>
        <row r="15578">
          <cell r="B15578" t="str">
            <v>O/M The Place</v>
          </cell>
          <cell r="C15578" t="str">
            <v>Received</v>
          </cell>
          <cell r="D15578" t="str">
            <v>received against invoice # 079</v>
          </cell>
          <cell r="E15578">
            <v>65000</v>
          </cell>
          <cell r="F15578">
            <v>30000</v>
          </cell>
        </row>
        <row r="15579">
          <cell r="B15579" t="str">
            <v>Meezan Bank Head Office</v>
          </cell>
          <cell r="C15579" t="str">
            <v>Received</v>
          </cell>
          <cell r="D15579" t="str">
            <v>Received advance from Total (Given to Mohsin traders)</v>
          </cell>
          <cell r="E15579">
            <v>600</v>
          </cell>
          <cell r="F15579">
            <v>1500000</v>
          </cell>
        </row>
        <row r="15580">
          <cell r="B15580" t="str">
            <v>Meezan Bank Head Office</v>
          </cell>
          <cell r="C15580" t="str">
            <v>Received</v>
          </cell>
          <cell r="D15580" t="str">
            <v>Received advance from Total (Given to Mohsin traders 05 nos chq)</v>
          </cell>
          <cell r="E15580">
            <v>400</v>
          </cell>
          <cell r="F15580">
            <v>7000000</v>
          </cell>
        </row>
        <row r="15581">
          <cell r="B15581" t="str">
            <v>Meezan Bank Head Office</v>
          </cell>
          <cell r="C15581" t="str">
            <v>Received</v>
          </cell>
          <cell r="D15581" t="str">
            <v>Received advance from Total (cash cheques 08 nos chqs)</v>
          </cell>
          <cell r="E15581">
            <v>800</v>
          </cell>
          <cell r="F15581">
            <v>8580000</v>
          </cell>
        </row>
        <row r="15582">
          <cell r="B15582" t="str">
            <v>VISA Fit-out Office</v>
          </cell>
          <cell r="C15582" t="str">
            <v>Received</v>
          </cell>
          <cell r="D15582" t="str">
            <v>Received from Ik associates (Given to Al madina steel)</v>
          </cell>
          <cell r="E15582">
            <v>800</v>
          </cell>
          <cell r="F15582">
            <v>6882037</v>
          </cell>
        </row>
        <row r="15583">
          <cell r="B15583" t="str">
            <v>VISA Fit-out Office</v>
          </cell>
          <cell r="C15583" t="str">
            <v>Received</v>
          </cell>
          <cell r="D15583" t="str">
            <v>Less invoice charges 1%</v>
          </cell>
          <cell r="E15583">
            <v>68820</v>
          </cell>
        </row>
        <row r="15584">
          <cell r="B15584" t="str">
            <v>Meezan Bank Head Office</v>
          </cell>
          <cell r="C15584" t="str">
            <v>Received</v>
          </cell>
          <cell r="D15584" t="str">
            <v>Received advance from Total (Given to Mohsin traders)</v>
          </cell>
          <cell r="E15584">
            <v>8500</v>
          </cell>
          <cell r="F15584">
            <v>2000000</v>
          </cell>
        </row>
        <row r="15585">
          <cell r="B15585" t="str">
            <v>Meezan Bank Head Office</v>
          </cell>
          <cell r="C15585" t="str">
            <v>Received</v>
          </cell>
          <cell r="D15585" t="str">
            <v>Received advance from Total (Given to Mohsin traders)</v>
          </cell>
          <cell r="E15585">
            <v>100000</v>
          </cell>
          <cell r="F15585">
            <v>750000</v>
          </cell>
        </row>
        <row r="15586">
          <cell r="B15586" t="str">
            <v>Air War College</v>
          </cell>
          <cell r="C15586" t="str">
            <v>Received</v>
          </cell>
          <cell r="D15586" t="str">
            <v>Received against Variation order</v>
          </cell>
          <cell r="E15586">
            <v>150000</v>
          </cell>
          <cell r="F15586">
            <v>4630960.1100000003</v>
          </cell>
        </row>
        <row r="15587">
          <cell r="B15587" t="str">
            <v>Air War College</v>
          </cell>
          <cell r="C15587" t="str">
            <v>Received</v>
          </cell>
          <cell r="D15587" t="str">
            <v>received against Fire damper</v>
          </cell>
          <cell r="E15587">
            <v>94334</v>
          </cell>
          <cell r="F15587">
            <v>468596.31</v>
          </cell>
        </row>
        <row r="15588">
          <cell r="B15588" t="str">
            <v>O/M The Place</v>
          </cell>
          <cell r="C15588" t="str">
            <v>Received</v>
          </cell>
          <cell r="D15588" t="str">
            <v>received May 2023 bill</v>
          </cell>
          <cell r="E15588">
            <v>150000</v>
          </cell>
          <cell r="F15588">
            <v>363834</v>
          </cell>
        </row>
        <row r="15589">
          <cell r="B15589" t="str">
            <v>BAF Limited</v>
          </cell>
          <cell r="C15589" t="str">
            <v>Received</v>
          </cell>
          <cell r="D15589" t="str">
            <v>received against running bill # 2</v>
          </cell>
          <cell r="E15589">
            <v>250000</v>
          </cell>
          <cell r="F15589">
            <v>3172324</v>
          </cell>
        </row>
        <row r="15590">
          <cell r="B15590" t="str">
            <v>OT Area JPMC</v>
          </cell>
          <cell r="C15590" t="str">
            <v>Received</v>
          </cell>
          <cell r="D15590" t="str">
            <v>Advance received</v>
          </cell>
          <cell r="E15590">
            <v>150000</v>
          </cell>
          <cell r="F15590">
            <v>500000</v>
          </cell>
        </row>
        <row r="15591">
          <cell r="B15591" t="str">
            <v>Tri fit Gym</v>
          </cell>
          <cell r="C15591" t="str">
            <v>Material</v>
          </cell>
          <cell r="D15591" t="str">
            <v>mic by abbas</v>
          </cell>
          <cell r="E15591">
            <v>7200</v>
          </cell>
        </row>
        <row r="15592">
          <cell r="B15592" t="str">
            <v>Tri fit Gym</v>
          </cell>
          <cell r="C15592" t="str">
            <v>Material</v>
          </cell>
          <cell r="D15592" t="str">
            <v>misc by abid</v>
          </cell>
          <cell r="E15592">
            <v>3460</v>
          </cell>
        </row>
        <row r="15593">
          <cell r="B15593" t="str">
            <v>Amreli Steel</v>
          </cell>
          <cell r="C15593" t="str">
            <v>Material</v>
          </cell>
          <cell r="D15593" t="str">
            <v>misc by john</v>
          </cell>
          <cell r="E15593">
            <v>1060</v>
          </cell>
        </row>
        <row r="15594">
          <cell r="B15594" t="str">
            <v>BAF Limited</v>
          </cell>
          <cell r="C15594" t="str">
            <v>atif insulator</v>
          </cell>
          <cell r="D15594" t="str">
            <v>paid uptodate is 73000 by imran</v>
          </cell>
          <cell r="E15594">
            <v>2000</v>
          </cell>
        </row>
        <row r="15595">
          <cell r="B15595" t="str">
            <v>BAF Limited</v>
          </cell>
          <cell r="C15595" t="str">
            <v xml:space="preserve">asif </v>
          </cell>
          <cell r="D15595" t="str">
            <v>paid uptodate is 37000 by imran</v>
          </cell>
          <cell r="E15595">
            <v>2000</v>
          </cell>
        </row>
        <row r="15596">
          <cell r="B15596" t="str">
            <v>Standard Chartered Bank</v>
          </cell>
          <cell r="C15596" t="str">
            <v>rizwan core</v>
          </cell>
          <cell r="D15596" t="str">
            <v>paid</v>
          </cell>
          <cell r="E15596">
            <v>5000</v>
          </cell>
        </row>
        <row r="15597">
          <cell r="B15597" t="str">
            <v>Ali Jameel Residence</v>
          </cell>
          <cell r="C15597" t="str">
            <v>rizwan core</v>
          </cell>
          <cell r="D15597" t="str">
            <v>paid</v>
          </cell>
          <cell r="E15597">
            <v>5000</v>
          </cell>
        </row>
        <row r="15598">
          <cell r="B15598" t="str">
            <v>Tri fit Gym</v>
          </cell>
          <cell r="C15598" t="str">
            <v>Ahsan insulator</v>
          </cell>
          <cell r="D15598" t="str">
            <v>paid 1st advance</v>
          </cell>
          <cell r="E15598">
            <v>15000</v>
          </cell>
        </row>
        <row r="15599">
          <cell r="B15599" t="str">
            <v>BAF Limited</v>
          </cell>
          <cell r="C15599" t="str">
            <v>atif insulator</v>
          </cell>
          <cell r="D15599" t="str">
            <v>paid uptodate is 103000</v>
          </cell>
          <cell r="E15599">
            <v>30000</v>
          </cell>
        </row>
        <row r="15600">
          <cell r="B15600" t="str">
            <v>OT Area JPMC</v>
          </cell>
          <cell r="C15600" t="str">
            <v>fare</v>
          </cell>
          <cell r="D15600" t="str">
            <v>paid</v>
          </cell>
          <cell r="E15600">
            <v>1000</v>
          </cell>
        </row>
        <row r="15601">
          <cell r="B15601" t="str">
            <v>Daftar Khuwan</v>
          </cell>
          <cell r="C15601" t="str">
            <v>Material</v>
          </cell>
          <cell r="D15601" t="str">
            <v>purchased for AHU &amp; LT room Lock and keys ny imran feroz</v>
          </cell>
          <cell r="E15601">
            <v>3450</v>
          </cell>
        </row>
        <row r="15602">
          <cell r="B15602" t="str">
            <v>Khaadi Canteen</v>
          </cell>
          <cell r="C15602" t="str">
            <v>Canteen</v>
          </cell>
          <cell r="D15602" t="str">
            <v>jahangeer mobile balance</v>
          </cell>
          <cell r="E15602">
            <v>1000</v>
          </cell>
        </row>
        <row r="15603">
          <cell r="B15603" t="str">
            <v>Meezan Bank Head Office</v>
          </cell>
          <cell r="C15603" t="str">
            <v>fare</v>
          </cell>
          <cell r="D15603" t="str">
            <v>paid</v>
          </cell>
          <cell r="E15603">
            <v>2000</v>
          </cell>
        </row>
        <row r="15604">
          <cell r="B15604" t="str">
            <v>sana safinaz</v>
          </cell>
          <cell r="C15604" t="str">
            <v>john</v>
          </cell>
          <cell r="D15604" t="str">
            <v xml:space="preserve">Online transfer to John Yousuf Masih by BH </v>
          </cell>
          <cell r="E15604">
            <v>40000</v>
          </cell>
        </row>
        <row r="15605">
          <cell r="B15605" t="str">
            <v>Daftar Khuwan</v>
          </cell>
          <cell r="C15605" t="str">
            <v>Shabbir pipe</v>
          </cell>
          <cell r="D15605" t="str">
            <v>Online transfer to Shabbir pipe in daster khwan by BH (uptodate is 710,000)</v>
          </cell>
          <cell r="E15605">
            <v>35000</v>
          </cell>
        </row>
        <row r="15606">
          <cell r="B15606" t="str">
            <v>Meezan Bank Head Office</v>
          </cell>
          <cell r="C15606" t="str">
            <v>zubair duct</v>
          </cell>
          <cell r="D15606" t="str">
            <v>Online transfer to Zubair duct in meezan by BH (in season master acc)</v>
          </cell>
          <cell r="E15606">
            <v>100000</v>
          </cell>
        </row>
        <row r="15607">
          <cell r="B15607" t="str">
            <v>Meezan Bank Head Office</v>
          </cell>
          <cell r="C15607" t="str">
            <v>zubair duct</v>
          </cell>
          <cell r="D15607" t="str">
            <v>Online transfer to Zubair duct in meezan by BH (uptodate is 200,000)</v>
          </cell>
          <cell r="E15607">
            <v>100000</v>
          </cell>
        </row>
        <row r="15608">
          <cell r="B15608" t="str">
            <v>Daftar Khuwan</v>
          </cell>
          <cell r="C15608" t="str">
            <v>Nawaz insulator</v>
          </cell>
          <cell r="D15608" t="str">
            <v>Online transfer to nawaz insulator in Daster khwan by BH</v>
          </cell>
          <cell r="E15608">
            <v>100000</v>
          </cell>
        </row>
        <row r="15609">
          <cell r="B15609" t="str">
            <v>Maria-B</v>
          </cell>
          <cell r="C15609" t="str">
            <v>Raees brothers</v>
          </cell>
          <cell r="D15609" t="str">
            <v>MCB chq 1949327572 advance</v>
          </cell>
          <cell r="E15609">
            <v>80000</v>
          </cell>
        </row>
        <row r="15610">
          <cell r="B15610" t="str">
            <v>Khaadi Canteen</v>
          </cell>
          <cell r="C15610" t="str">
            <v>Ishtiaq cladding</v>
          </cell>
          <cell r="D15610" t="str">
            <v>MCB chq 1949327573 uptodate is 130,000</v>
          </cell>
          <cell r="E15610">
            <v>100000</v>
          </cell>
        </row>
        <row r="15611">
          <cell r="B15611" t="str">
            <v>Sana Safinaz</v>
          </cell>
          <cell r="C15611" t="str">
            <v>john</v>
          </cell>
          <cell r="D15611" t="str">
            <v>MCB chq 1949327574 (chq amount is 40,000)</v>
          </cell>
          <cell r="E15611">
            <v>5000</v>
          </cell>
        </row>
        <row r="15612">
          <cell r="B15612" t="str">
            <v>Khaadi Canteen</v>
          </cell>
          <cell r="C15612" t="str">
            <v>john</v>
          </cell>
          <cell r="D15612" t="str">
            <v>MCB chq 1949327574 (chq amount is 40,000)</v>
          </cell>
          <cell r="E15612">
            <v>9000</v>
          </cell>
        </row>
        <row r="15613">
          <cell r="B15613" t="str">
            <v>Khaadi Canteen</v>
          </cell>
          <cell r="C15613" t="str">
            <v>john</v>
          </cell>
          <cell r="D15613" t="str">
            <v>MCB chq 1949327574 (chq amount is 40,000)</v>
          </cell>
          <cell r="E15613">
            <v>26000</v>
          </cell>
        </row>
        <row r="15614">
          <cell r="B15614" t="str">
            <v>Air War College</v>
          </cell>
          <cell r="C15614" t="str">
            <v>Zafar Grills</v>
          </cell>
          <cell r="D15614" t="str">
            <v>Payment received from Al Madina Steel traders</v>
          </cell>
          <cell r="E15614">
            <v>342000</v>
          </cell>
        </row>
        <row r="15615">
          <cell r="B15615" t="str">
            <v>Daftar Khuwan</v>
          </cell>
          <cell r="C15615" t="str">
            <v>Shabbir pipe</v>
          </cell>
          <cell r="D15615" t="str">
            <v>MCB chq 1949327575 uptodate is 575,000</v>
          </cell>
          <cell r="E15615">
            <v>250000</v>
          </cell>
        </row>
        <row r="15616">
          <cell r="B15616" t="str">
            <v>Tri fit Gym</v>
          </cell>
          <cell r="C15616" t="str">
            <v>H.S Ahmed Ally</v>
          </cell>
          <cell r="D15616" t="str">
            <v>Chq given from Total (meezan advance) chq amount is 1500,000</v>
          </cell>
          <cell r="E15616">
            <v>750000</v>
          </cell>
        </row>
        <row r="15617">
          <cell r="B15617" t="str">
            <v>BAH 22 &amp; 23rd Floor</v>
          </cell>
          <cell r="C15617" t="str">
            <v>H.S Ahmed Ally</v>
          </cell>
          <cell r="D15617" t="str">
            <v>Chq given from Total (meezan advance) chq amount is 1500,000</v>
          </cell>
          <cell r="E15617">
            <v>750000</v>
          </cell>
        </row>
        <row r="15618">
          <cell r="B15618" t="str">
            <v>BAF Limited</v>
          </cell>
          <cell r="C15618" t="str">
            <v>saeed sons</v>
          </cell>
          <cell r="D15618" t="str">
            <v>Chq given from Total (meezan advance) chq amount is 875,000</v>
          </cell>
          <cell r="E15618">
            <v>670000</v>
          </cell>
        </row>
        <row r="15619">
          <cell r="B15619" t="str">
            <v>Daftar Khuwan</v>
          </cell>
          <cell r="C15619" t="str">
            <v>saeed sons</v>
          </cell>
          <cell r="D15619" t="str">
            <v>Chq given from Total (meezan advance) chq amount is 875,000</v>
          </cell>
          <cell r="E15619">
            <v>49080</v>
          </cell>
        </row>
        <row r="15620">
          <cell r="B15620" t="str">
            <v>Family area</v>
          </cell>
          <cell r="C15620" t="str">
            <v>saeed sons</v>
          </cell>
          <cell r="D15620" t="str">
            <v>Chq given from Total (meezan advance) chq amount is 875,000</v>
          </cell>
          <cell r="E15620">
            <v>151960</v>
          </cell>
        </row>
        <row r="15621">
          <cell r="C15621" t="str">
            <v>saeed sons</v>
          </cell>
          <cell r="D15621" t="str">
            <v>Chq given from Total (meezan advance) chq amount is 875,000</v>
          </cell>
          <cell r="E15621">
            <v>3960</v>
          </cell>
        </row>
        <row r="15622">
          <cell r="B15622" t="str">
            <v>JPMC (Main Project)</v>
          </cell>
          <cell r="C15622" t="str">
            <v>tube traders</v>
          </cell>
          <cell r="D15622" t="str">
            <v>Chq given from Al madina amount is 100,000</v>
          </cell>
          <cell r="E15622">
            <v>7264</v>
          </cell>
        </row>
        <row r="15623">
          <cell r="B15623" t="str">
            <v>PSYCHIATRY JPMC</v>
          </cell>
          <cell r="C15623" t="str">
            <v>tube traders</v>
          </cell>
          <cell r="D15623" t="str">
            <v>Chq given from Al madina amount is 100,000</v>
          </cell>
          <cell r="E15623">
            <v>1320</v>
          </cell>
        </row>
        <row r="15624">
          <cell r="B15624" t="str">
            <v>Sana Safinaz</v>
          </cell>
          <cell r="C15624" t="str">
            <v>tube traders</v>
          </cell>
          <cell r="D15624" t="str">
            <v>Chq given from Al madina amount is 100,000</v>
          </cell>
          <cell r="E15624">
            <v>2773</v>
          </cell>
        </row>
        <row r="15625">
          <cell r="B15625" t="str">
            <v>Tri fit Gym</v>
          </cell>
          <cell r="C15625" t="str">
            <v>tube traders</v>
          </cell>
          <cell r="D15625" t="str">
            <v>Chq given from Al madina amount is 100,000</v>
          </cell>
          <cell r="E15625">
            <v>12911</v>
          </cell>
        </row>
        <row r="15626">
          <cell r="B15626" t="str">
            <v>BAH Center point</v>
          </cell>
          <cell r="C15626" t="str">
            <v>tube traders</v>
          </cell>
          <cell r="D15626" t="str">
            <v>Chq given from Al madina amount is 100,000</v>
          </cell>
          <cell r="E15626">
            <v>3303</v>
          </cell>
        </row>
        <row r="15627">
          <cell r="B15627" t="str">
            <v>Bukhari meezan Bank</v>
          </cell>
          <cell r="C15627" t="str">
            <v>tube traders</v>
          </cell>
          <cell r="D15627" t="str">
            <v>Chq given from Al madina amount is 100,000</v>
          </cell>
          <cell r="E15627">
            <v>64935</v>
          </cell>
        </row>
        <row r="15628">
          <cell r="B15628" t="str">
            <v>Ali Jameel Residence</v>
          </cell>
          <cell r="C15628" t="str">
            <v>tube traders</v>
          </cell>
          <cell r="D15628" t="str">
            <v>Chq given from Al madina amount is 100,000</v>
          </cell>
          <cell r="E15628">
            <v>5073</v>
          </cell>
        </row>
        <row r="15629">
          <cell r="C15629" t="str">
            <v>tube traders</v>
          </cell>
          <cell r="D15629" t="str">
            <v>Chq given from Al madina amount is 100,000</v>
          </cell>
          <cell r="E15629">
            <v>2239</v>
          </cell>
        </row>
        <row r="15630">
          <cell r="B15630" t="str">
            <v>Tri fit Gym</v>
          </cell>
          <cell r="C15630" t="str">
            <v>kaytees</v>
          </cell>
          <cell r="D15630" t="str">
            <v>MCB chq 1949327577  Rs 181,798</v>
          </cell>
          <cell r="E15630">
            <v>55562</v>
          </cell>
        </row>
        <row r="15631">
          <cell r="B15631" t="str">
            <v>Ali Jameel Residence</v>
          </cell>
          <cell r="C15631" t="str">
            <v>kaytees</v>
          </cell>
          <cell r="D15631" t="str">
            <v>MCB chq 1949327577  Rs 181,798</v>
          </cell>
          <cell r="E15631">
            <v>23382</v>
          </cell>
        </row>
        <row r="15632">
          <cell r="B15632" t="str">
            <v>Standard Chartered Bank</v>
          </cell>
          <cell r="C15632" t="str">
            <v>kaytees</v>
          </cell>
          <cell r="D15632" t="str">
            <v>MCB chq 1949327577  Rs 181,798</v>
          </cell>
          <cell r="E15632">
            <v>102854</v>
          </cell>
        </row>
        <row r="15633">
          <cell r="B15633" t="str">
            <v>Food Court (Hydery)</v>
          </cell>
          <cell r="C15633" t="str">
            <v>Sami duct</v>
          </cell>
          <cell r="D15633" t="str">
            <v>Cheque received from Al Madina Steel traders</v>
          </cell>
          <cell r="E15633">
            <v>300000</v>
          </cell>
        </row>
        <row r="15634">
          <cell r="B15634" t="str">
            <v>DB 15th &amp; 16th Floor</v>
          </cell>
          <cell r="C15634" t="str">
            <v>Received</v>
          </cell>
          <cell r="D15634" t="str">
            <v>Received against Deutsche Bank (Given to AL madina steel against GST invoice)</v>
          </cell>
          <cell r="F15634">
            <v>4942834</v>
          </cell>
        </row>
        <row r="15635">
          <cell r="B15635" t="str">
            <v>DB 15th &amp; 16th Floor</v>
          </cell>
          <cell r="C15635" t="str">
            <v>Received</v>
          </cell>
          <cell r="D15635" t="str">
            <v>Less invoice charges 1%</v>
          </cell>
          <cell r="E15635">
            <v>49428</v>
          </cell>
        </row>
        <row r="15636">
          <cell r="B15636" t="str">
            <v>Daftar Khuwan</v>
          </cell>
          <cell r="C15636" t="str">
            <v>Received</v>
          </cell>
          <cell r="D15636" t="str">
            <v>Received from NASTP in account (Given to Bilal bhai)</v>
          </cell>
          <cell r="F15636">
            <v>6928808</v>
          </cell>
        </row>
        <row r="15637">
          <cell r="B15637" t="str">
            <v>BAH Center point</v>
          </cell>
          <cell r="C15637" t="str">
            <v>Received</v>
          </cell>
          <cell r="D15637" t="str">
            <v>Received from IK (givento al madina steel traders)</v>
          </cell>
          <cell r="F15637">
            <v>1000000</v>
          </cell>
        </row>
        <row r="15638">
          <cell r="B15638" t="str">
            <v>BAH Center point</v>
          </cell>
          <cell r="C15638" t="str">
            <v>Received</v>
          </cell>
          <cell r="D15638" t="str">
            <v>Less invoice charges 1%</v>
          </cell>
          <cell r="E15638">
            <v>10000</v>
          </cell>
        </row>
        <row r="15639">
          <cell r="B15639" t="str">
            <v xml:space="preserve">O/M Nue Multiplex </v>
          </cell>
          <cell r="C15639" t="str">
            <v>Received</v>
          </cell>
          <cell r="D15639" t="str">
            <v>received May 23 bill</v>
          </cell>
          <cell r="F15639">
            <v>337081</v>
          </cell>
        </row>
        <row r="15640">
          <cell r="B15640" t="str">
            <v>FTC Floors</v>
          </cell>
          <cell r="C15640" t="str">
            <v>Received</v>
          </cell>
          <cell r="D15640" t="str">
            <v xml:space="preserve">Received May 23 bill </v>
          </cell>
          <cell r="F15640">
            <v>188568</v>
          </cell>
        </row>
        <row r="15641">
          <cell r="B15641" t="str">
            <v>O/M The Place</v>
          </cell>
          <cell r="C15641" t="str">
            <v>Received</v>
          </cell>
          <cell r="D15641" t="str">
            <v>received against invoice # 079</v>
          </cell>
          <cell r="F15641">
            <v>30000</v>
          </cell>
        </row>
        <row r="15642">
          <cell r="B15642" t="str">
            <v>Meezan Bank Head Office</v>
          </cell>
          <cell r="C15642" t="str">
            <v>Received</v>
          </cell>
          <cell r="D15642" t="str">
            <v>Received advance from Total (Given to Mohsin traders)</v>
          </cell>
          <cell r="F15642">
            <v>1500000</v>
          </cell>
        </row>
        <row r="15643">
          <cell r="B15643" t="str">
            <v>Meezan Bank Head Office</v>
          </cell>
          <cell r="C15643" t="str">
            <v>Received</v>
          </cell>
          <cell r="D15643" t="str">
            <v>Received advance from Total (Given to Mohsin traders 05 nos chq)</v>
          </cell>
          <cell r="F15643">
            <v>7000000</v>
          </cell>
        </row>
        <row r="15644">
          <cell r="B15644" t="str">
            <v>Meezan Bank Head Office</v>
          </cell>
          <cell r="C15644" t="str">
            <v>Received</v>
          </cell>
          <cell r="D15644" t="str">
            <v>Received advance from Total (cash cheques 08 nos chqs)</v>
          </cell>
          <cell r="F15644">
            <v>8580000</v>
          </cell>
        </row>
        <row r="15645">
          <cell r="B15645" t="str">
            <v>VISA Fit-out Office</v>
          </cell>
          <cell r="C15645" t="str">
            <v>Received</v>
          </cell>
          <cell r="D15645" t="str">
            <v>Received from Ik associates (Given to Al madina steel)</v>
          </cell>
          <cell r="F15645">
            <v>6882037</v>
          </cell>
        </row>
        <row r="15646">
          <cell r="B15646" t="str">
            <v>VISA Fit-out Office</v>
          </cell>
          <cell r="C15646" t="str">
            <v>Received</v>
          </cell>
          <cell r="D15646" t="str">
            <v>Less invoice charges 1%</v>
          </cell>
          <cell r="E15646">
            <v>68820</v>
          </cell>
        </row>
        <row r="15647">
          <cell r="B15647" t="str">
            <v>Meezan Bank Head Office</v>
          </cell>
          <cell r="C15647" t="str">
            <v>Received</v>
          </cell>
          <cell r="D15647" t="str">
            <v>Received advance from Total (Given to Mohsin traders)</v>
          </cell>
          <cell r="F15647">
            <v>2000000</v>
          </cell>
        </row>
        <row r="15648">
          <cell r="B15648" t="str">
            <v>Meezan Bank Head Office</v>
          </cell>
          <cell r="C15648" t="str">
            <v>Received</v>
          </cell>
          <cell r="D15648" t="str">
            <v>Received advance from Total (Given to Mohsin traders)</v>
          </cell>
          <cell r="F15648">
            <v>750000</v>
          </cell>
        </row>
        <row r="15649">
          <cell r="B15649" t="str">
            <v>Air War College</v>
          </cell>
          <cell r="C15649" t="str">
            <v>Received</v>
          </cell>
          <cell r="D15649" t="str">
            <v>Received against Variation order</v>
          </cell>
          <cell r="F15649">
            <v>4630960.1100000003</v>
          </cell>
        </row>
        <row r="15650">
          <cell r="B15650" t="str">
            <v>Air War College</v>
          </cell>
          <cell r="C15650" t="str">
            <v>Received</v>
          </cell>
          <cell r="D15650" t="str">
            <v>received against Fire damper</v>
          </cell>
          <cell r="F15650">
            <v>468596.31</v>
          </cell>
        </row>
        <row r="15651">
          <cell r="B15651" t="str">
            <v>O/M The Place</v>
          </cell>
          <cell r="C15651" t="str">
            <v>Received</v>
          </cell>
          <cell r="D15651" t="str">
            <v>received May 2023 bill</v>
          </cell>
          <cell r="F15651">
            <v>363834</v>
          </cell>
        </row>
        <row r="15652">
          <cell r="B15652" t="str">
            <v>BAF Limited</v>
          </cell>
          <cell r="C15652" t="str">
            <v>Received</v>
          </cell>
          <cell r="D15652" t="str">
            <v>received against running bill # 2</v>
          </cell>
          <cell r="F15652">
            <v>3172324</v>
          </cell>
        </row>
        <row r="15653">
          <cell r="B15653" t="str">
            <v>OT Area JPMC</v>
          </cell>
          <cell r="C15653" t="str">
            <v>Received</v>
          </cell>
          <cell r="D15653" t="str">
            <v>Advance received</v>
          </cell>
          <cell r="F15653">
            <v>500000</v>
          </cell>
        </row>
        <row r="15654">
          <cell r="B15654" t="str">
            <v>Family area</v>
          </cell>
          <cell r="C15654" t="str">
            <v>Material</v>
          </cell>
          <cell r="D15654" t="str">
            <v>trolly purchased by abbas</v>
          </cell>
          <cell r="E15654">
            <v>4500</v>
          </cell>
        </row>
        <row r="15655">
          <cell r="B15655" t="str">
            <v>Family area</v>
          </cell>
          <cell r="C15655" t="str">
            <v>Material</v>
          </cell>
          <cell r="D15655" t="str">
            <v>misc purchasing by jahanger</v>
          </cell>
          <cell r="E15655">
            <v>11660</v>
          </cell>
        </row>
        <row r="15656">
          <cell r="B15656" t="str">
            <v>Office</v>
          </cell>
          <cell r="C15656" t="str">
            <v>office</v>
          </cell>
          <cell r="D15656" t="str">
            <v>umer for office use</v>
          </cell>
          <cell r="E15656">
            <v>2500</v>
          </cell>
        </row>
        <row r="15657">
          <cell r="B15657" t="str">
            <v>Family area</v>
          </cell>
          <cell r="C15657" t="str">
            <v>fare</v>
          </cell>
          <cell r="D15657" t="str">
            <v>paid</v>
          </cell>
          <cell r="E15657">
            <v>450</v>
          </cell>
        </row>
        <row r="15658">
          <cell r="B15658" t="str">
            <v>Daftar Khuwan</v>
          </cell>
          <cell r="C15658" t="str">
            <v>Material</v>
          </cell>
          <cell r="D15658" t="str">
            <v>purchased fittings, spray and other items</v>
          </cell>
          <cell r="E15658">
            <v>8292</v>
          </cell>
        </row>
        <row r="15659">
          <cell r="B15659" t="str">
            <v>Engro</v>
          </cell>
          <cell r="C15659" t="str">
            <v>Material</v>
          </cell>
          <cell r="D15659" t="str">
            <v>purchased hold tite and dhaga</v>
          </cell>
          <cell r="E15659">
            <v>12440</v>
          </cell>
        </row>
        <row r="15660">
          <cell r="B15660" t="str">
            <v>Family area</v>
          </cell>
          <cell r="C15660" t="str">
            <v>Material</v>
          </cell>
          <cell r="D15660" t="str">
            <v>purchsed channel, threaded rods, nut washers</v>
          </cell>
          <cell r="E15660">
            <v>38450</v>
          </cell>
        </row>
        <row r="15661">
          <cell r="B15661" t="str">
            <v>Family area</v>
          </cell>
          <cell r="C15661" t="str">
            <v>fuel</v>
          </cell>
          <cell r="D15661" t="str">
            <v>claimed by ashraf bhai</v>
          </cell>
          <cell r="E15661">
            <v>218</v>
          </cell>
        </row>
        <row r="15662">
          <cell r="B15662" t="str">
            <v>VISA Fit-out Office</v>
          </cell>
          <cell r="C15662" t="str">
            <v>fare</v>
          </cell>
          <cell r="D15662" t="str">
            <v>given to mubeen</v>
          </cell>
          <cell r="E15662">
            <v>1000</v>
          </cell>
        </row>
        <row r="15663">
          <cell r="B15663" t="str">
            <v>Daftar Khuwan</v>
          </cell>
          <cell r="C15663" t="str">
            <v>chemicon</v>
          </cell>
          <cell r="D15663" t="str">
            <v>purchased 1 balti antifungus 20 kg</v>
          </cell>
          <cell r="E15663">
            <v>17000</v>
          </cell>
        </row>
        <row r="15664">
          <cell r="B15664" t="str">
            <v>Tri fit Gym</v>
          </cell>
          <cell r="C15664" t="str">
            <v>fare</v>
          </cell>
          <cell r="D15664" t="str">
            <v>paid for upvc fittings</v>
          </cell>
          <cell r="E15664">
            <v>1000</v>
          </cell>
        </row>
        <row r="15665">
          <cell r="B15665" t="str">
            <v>Riazeda Project</v>
          </cell>
          <cell r="C15665" t="str">
            <v>fare</v>
          </cell>
          <cell r="D15665" t="str">
            <v>bykia</v>
          </cell>
          <cell r="E15665">
            <v>200</v>
          </cell>
        </row>
        <row r="15666">
          <cell r="B15666" t="str">
            <v>Daftar Khuwan</v>
          </cell>
          <cell r="C15666" t="str">
            <v>fare</v>
          </cell>
          <cell r="D15666" t="str">
            <v>paid</v>
          </cell>
          <cell r="E15666">
            <v>800</v>
          </cell>
        </row>
        <row r="15667">
          <cell r="B15667" t="str">
            <v>Family area</v>
          </cell>
          <cell r="C15667" t="str">
            <v>fare</v>
          </cell>
          <cell r="D15667" t="str">
            <v>paid</v>
          </cell>
          <cell r="E15667">
            <v>2000</v>
          </cell>
        </row>
        <row r="15668">
          <cell r="B15668" t="str">
            <v>Tri fit Gym</v>
          </cell>
          <cell r="C15668" t="str">
            <v>fare</v>
          </cell>
          <cell r="D15668" t="str">
            <v>paid</v>
          </cell>
          <cell r="E15668">
            <v>1500</v>
          </cell>
        </row>
        <row r="15669">
          <cell r="B15669" t="str">
            <v xml:space="preserve">MHR Personal </v>
          </cell>
          <cell r="C15669" t="str">
            <v>utilities bills</v>
          </cell>
          <cell r="D15669" t="str">
            <v>ssgc bill paid</v>
          </cell>
          <cell r="E15669">
            <v>280</v>
          </cell>
        </row>
        <row r="15670">
          <cell r="B15670" t="str">
            <v>Office</v>
          </cell>
          <cell r="C15670" t="str">
            <v>utilities bills</v>
          </cell>
          <cell r="D15670" t="str">
            <v>ssgc bill paid</v>
          </cell>
          <cell r="E15670">
            <v>190</v>
          </cell>
        </row>
        <row r="15671">
          <cell r="B15671" t="str">
            <v>Office</v>
          </cell>
          <cell r="C15671" t="str">
            <v>Office</v>
          </cell>
          <cell r="D15671" t="str">
            <v>printer refills</v>
          </cell>
          <cell r="E15671">
            <v>500</v>
          </cell>
        </row>
        <row r="15672">
          <cell r="B15672" t="str">
            <v>Riazeda Project</v>
          </cell>
          <cell r="C15672" t="str">
            <v>fare</v>
          </cell>
          <cell r="D15672" t="str">
            <v>paid</v>
          </cell>
          <cell r="E15672">
            <v>500</v>
          </cell>
        </row>
        <row r="15673">
          <cell r="B15673" t="str">
            <v>Family area</v>
          </cell>
          <cell r="C15673" t="str">
            <v>chemicon</v>
          </cell>
          <cell r="D15673" t="str">
            <v>purchased antifungus paint 4kg</v>
          </cell>
          <cell r="E15673">
            <v>3800</v>
          </cell>
        </row>
        <row r="15674">
          <cell r="B15674" t="str">
            <v>Tri fit Gym</v>
          </cell>
          <cell r="C15674" t="str">
            <v>Material</v>
          </cell>
          <cell r="D15674" t="str">
            <v>misc by amir engr</v>
          </cell>
          <cell r="E15674">
            <v>690</v>
          </cell>
        </row>
        <row r="15675">
          <cell r="B15675" t="str">
            <v>Engro</v>
          </cell>
          <cell r="C15675" t="str">
            <v>Material</v>
          </cell>
          <cell r="D15675" t="str">
            <v>purchased fisher 10mm 10 boxes</v>
          </cell>
          <cell r="E15675">
            <v>11000</v>
          </cell>
        </row>
        <row r="15676">
          <cell r="B15676" t="str">
            <v>Family area</v>
          </cell>
          <cell r="C15676" t="str">
            <v>fuel</v>
          </cell>
          <cell r="D15676" t="str">
            <v>claimed by ahsan office</v>
          </cell>
          <cell r="E15676">
            <v>1300</v>
          </cell>
        </row>
        <row r="15677">
          <cell r="B15677" t="str">
            <v>BAF Limited</v>
          </cell>
          <cell r="C15677" t="str">
            <v>Noman bank al falah</v>
          </cell>
          <cell r="D15677" t="str">
            <v>paid to Engr Noman Ali</v>
          </cell>
          <cell r="E15677">
            <v>200000</v>
          </cell>
        </row>
        <row r="15678">
          <cell r="B15678" t="str">
            <v>Office</v>
          </cell>
          <cell r="C15678" t="str">
            <v>office</v>
          </cell>
          <cell r="D15678" t="str">
            <v>umer for office use</v>
          </cell>
          <cell r="E15678">
            <v>3000</v>
          </cell>
        </row>
        <row r="15679">
          <cell r="B15679" t="str">
            <v>Daftar Khuwan</v>
          </cell>
          <cell r="C15679" t="str">
            <v>builty</v>
          </cell>
          <cell r="D15679" t="str">
            <v>paid form builty from lahore to karachi</v>
          </cell>
          <cell r="E15679">
            <v>2000</v>
          </cell>
        </row>
        <row r="15680">
          <cell r="B15680" t="str">
            <v>Engro</v>
          </cell>
          <cell r="C15680" t="str">
            <v>fare</v>
          </cell>
          <cell r="D15680" t="str">
            <v>rods from khori garden</v>
          </cell>
          <cell r="E15680">
            <v>1200</v>
          </cell>
        </row>
        <row r="15681">
          <cell r="B15681" t="str">
            <v>Food Court (Hydery)</v>
          </cell>
          <cell r="C15681" t="str">
            <v>Material</v>
          </cell>
          <cell r="D15681" t="str">
            <v>purchased fittings from Guddu</v>
          </cell>
          <cell r="E15681">
            <v>65000</v>
          </cell>
        </row>
        <row r="15682">
          <cell r="B15682" t="str">
            <v>Family area</v>
          </cell>
          <cell r="C15682" t="str">
            <v>Material</v>
          </cell>
          <cell r="D15682" t="str">
            <v>purchased fittings from abbas brothers</v>
          </cell>
          <cell r="E15682">
            <v>27000</v>
          </cell>
        </row>
        <row r="15683">
          <cell r="B15683" t="str">
            <v>Food Court (Hydery)</v>
          </cell>
          <cell r="C15683" t="str">
            <v>fare</v>
          </cell>
          <cell r="D15683" t="str">
            <v>paid from office to north walk</v>
          </cell>
          <cell r="E15683">
            <v>3000</v>
          </cell>
        </row>
        <row r="15684">
          <cell r="B15684" t="str">
            <v>BAF Limited</v>
          </cell>
          <cell r="C15684" t="str">
            <v>salary</v>
          </cell>
          <cell r="D15684" t="str">
            <v>paid raheel salary</v>
          </cell>
          <cell r="E15684">
            <v>6600</v>
          </cell>
        </row>
        <row r="15685">
          <cell r="B15685" t="str">
            <v>Food Court (Hydery)</v>
          </cell>
          <cell r="C15685" t="str">
            <v>Material</v>
          </cell>
          <cell r="D15685" t="str">
            <v>purchased fittings from Guddu</v>
          </cell>
          <cell r="E15685">
            <v>89300</v>
          </cell>
        </row>
        <row r="15686">
          <cell r="B15686" t="str">
            <v>Engro</v>
          </cell>
          <cell r="C15686" t="str">
            <v>sheet</v>
          </cell>
          <cell r="D15686" t="str">
            <v>sheet purchased from Al madina</v>
          </cell>
          <cell r="E15686">
            <v>521800</v>
          </cell>
        </row>
        <row r="15687">
          <cell r="B15687" t="str">
            <v>Engro</v>
          </cell>
          <cell r="C15687" t="str">
            <v>sheet</v>
          </cell>
          <cell r="D15687" t="str">
            <v>sheet purchased from Al madina</v>
          </cell>
          <cell r="E15687">
            <v>484000</v>
          </cell>
        </row>
        <row r="15688">
          <cell r="B15688" t="str">
            <v>Family area</v>
          </cell>
          <cell r="C15688" t="str">
            <v>Material</v>
          </cell>
          <cell r="D15688" t="str">
            <v>misc by jahangeer</v>
          </cell>
          <cell r="E15688">
            <v>9890</v>
          </cell>
        </row>
        <row r="15689">
          <cell r="B15689" t="str">
            <v>Tri fit Gym</v>
          </cell>
          <cell r="C15689" t="str">
            <v>Material</v>
          </cell>
          <cell r="D15689" t="str">
            <v>for anchor bolt and other items from mungo</v>
          </cell>
          <cell r="E15689">
            <v>5540</v>
          </cell>
        </row>
        <row r="15690">
          <cell r="B15690" t="str">
            <v>Office</v>
          </cell>
          <cell r="C15690" t="str">
            <v>office</v>
          </cell>
          <cell r="D15690" t="str">
            <v>umer for office use</v>
          </cell>
          <cell r="E15690">
            <v>4000</v>
          </cell>
        </row>
        <row r="15691">
          <cell r="B15691" t="str">
            <v>Daftar Khuwan</v>
          </cell>
          <cell r="C15691" t="str">
            <v>fare</v>
          </cell>
          <cell r="D15691" t="str">
            <v>paid</v>
          </cell>
          <cell r="E15691">
            <v>800</v>
          </cell>
        </row>
        <row r="15692">
          <cell r="B15692" t="str">
            <v>Family area</v>
          </cell>
          <cell r="C15692" t="str">
            <v>fare</v>
          </cell>
          <cell r="D15692" t="str">
            <v>paid</v>
          </cell>
          <cell r="E15692">
            <v>1800</v>
          </cell>
        </row>
        <row r="15693">
          <cell r="B15693" t="str">
            <v>Daftar Khuwan</v>
          </cell>
          <cell r="C15693" t="str">
            <v>Material</v>
          </cell>
          <cell r="D15693" t="str">
            <v>purhcaed fishers total amount 16400</v>
          </cell>
          <cell r="E15693">
            <v>5467</v>
          </cell>
        </row>
        <row r="15694">
          <cell r="B15694" t="str">
            <v>Tri fit Gym</v>
          </cell>
          <cell r="C15694" t="str">
            <v>Material</v>
          </cell>
          <cell r="D15694" t="str">
            <v>purhcaed fishers total amount 16400</v>
          </cell>
          <cell r="E15694">
            <v>5467</v>
          </cell>
        </row>
        <row r="15695">
          <cell r="B15695" t="str">
            <v>Family area</v>
          </cell>
          <cell r="C15695" t="str">
            <v>Material</v>
          </cell>
          <cell r="D15695" t="str">
            <v>purhcaed fishers total amount 16400</v>
          </cell>
          <cell r="E15695">
            <v>5467</v>
          </cell>
        </row>
        <row r="15696">
          <cell r="B15696" t="str">
            <v>Ali Jameel Residence</v>
          </cell>
          <cell r="C15696" t="str">
            <v>Material</v>
          </cell>
          <cell r="D15696" t="str">
            <v>purchased charging pin for copper</v>
          </cell>
          <cell r="E15696">
            <v>1100</v>
          </cell>
        </row>
        <row r="15697">
          <cell r="B15697" t="str">
            <v>OT Area JPMC</v>
          </cell>
          <cell r="C15697" t="str">
            <v>misc</v>
          </cell>
          <cell r="D15697" t="str">
            <v>mobile balance by nadeem bhai</v>
          </cell>
          <cell r="E15697">
            <v>1000</v>
          </cell>
        </row>
        <row r="15698">
          <cell r="B15698" t="str">
            <v>Ali Jameel Residence</v>
          </cell>
          <cell r="C15698" t="str">
            <v>Material</v>
          </cell>
          <cell r="D15698" t="str">
            <v>purchaed dammer tapes</v>
          </cell>
          <cell r="E15698">
            <v>1250</v>
          </cell>
        </row>
        <row r="15699">
          <cell r="B15699" t="str">
            <v>Family area</v>
          </cell>
          <cell r="C15699" t="str">
            <v>fuel</v>
          </cell>
          <cell r="D15699" t="str">
            <v>claimed by ahsan</v>
          </cell>
          <cell r="E15699">
            <v>900</v>
          </cell>
        </row>
        <row r="15700">
          <cell r="B15700" t="str">
            <v>Meezan Bank Head Office</v>
          </cell>
          <cell r="C15700" t="str">
            <v>Various sites</v>
          </cell>
          <cell r="D15700" t="str">
            <v>photocopies envelop and files</v>
          </cell>
          <cell r="E15700">
            <v>5200</v>
          </cell>
        </row>
        <row r="15701">
          <cell r="B15701" t="str">
            <v>Maria-B</v>
          </cell>
          <cell r="C15701" t="str">
            <v>fare</v>
          </cell>
          <cell r="D15701" t="str">
            <v>paid</v>
          </cell>
          <cell r="E15701">
            <v>1500</v>
          </cell>
        </row>
        <row r="15702">
          <cell r="B15702" t="str">
            <v>Daftar Khuwan</v>
          </cell>
          <cell r="C15702" t="str">
            <v>Material</v>
          </cell>
          <cell r="D15702" t="str">
            <v>misc by mukhtiar</v>
          </cell>
          <cell r="E15702">
            <v>7940</v>
          </cell>
        </row>
        <row r="15703">
          <cell r="B15703" t="str">
            <v>BAF Limited</v>
          </cell>
          <cell r="C15703" t="str">
            <v>atif insulator</v>
          </cell>
          <cell r="D15703" t="str">
            <v>cash paid uptodate is 108000</v>
          </cell>
          <cell r="E15703">
            <v>5000</v>
          </cell>
        </row>
        <row r="15704">
          <cell r="B15704" t="str">
            <v>FTC Floors</v>
          </cell>
          <cell r="C15704" t="str">
            <v>misc</v>
          </cell>
          <cell r="D15704" t="str">
            <v>paid for tea and referemtns</v>
          </cell>
          <cell r="E15704">
            <v>3000</v>
          </cell>
        </row>
        <row r="15705">
          <cell r="B15705" t="str">
            <v>OT Area JPMC</v>
          </cell>
          <cell r="C15705" t="str">
            <v>fare</v>
          </cell>
          <cell r="D15705" t="str">
            <v>paid</v>
          </cell>
          <cell r="E15705">
            <v>1400</v>
          </cell>
        </row>
        <row r="15706">
          <cell r="B15706" t="str">
            <v>Riazeda Project</v>
          </cell>
          <cell r="C15706" t="str">
            <v>Material</v>
          </cell>
          <cell r="D15706" t="str">
            <v>purchased electric pipe and fittings</v>
          </cell>
          <cell r="E15706">
            <v>7850</v>
          </cell>
        </row>
        <row r="15707">
          <cell r="B15707" t="str">
            <v>Ali Jameel Residence</v>
          </cell>
          <cell r="C15707" t="str">
            <v>Material</v>
          </cell>
          <cell r="D15707" t="str">
            <v>purchased 2.5mm 4 core wire &amp; 1.5 4 core by ahsan</v>
          </cell>
          <cell r="E15707">
            <v>18755</v>
          </cell>
        </row>
        <row r="15708">
          <cell r="B15708" t="str">
            <v>Daftar Khuwan</v>
          </cell>
          <cell r="C15708" t="str">
            <v>Material</v>
          </cell>
          <cell r="D15708" t="str">
            <v>purchaed gate valve, strainers frm saeed sons by ahsan</v>
          </cell>
          <cell r="E15708">
            <v>7200</v>
          </cell>
        </row>
        <row r="15709">
          <cell r="B15709" t="str">
            <v>Daftar Khuwan</v>
          </cell>
          <cell r="C15709" t="str">
            <v>misc</v>
          </cell>
          <cell r="D15709" t="str">
            <v>Ahsan did lunch</v>
          </cell>
          <cell r="E15709">
            <v>200</v>
          </cell>
        </row>
        <row r="15710">
          <cell r="B15710" t="str">
            <v>Family area</v>
          </cell>
          <cell r="C15710" t="str">
            <v>drawing</v>
          </cell>
          <cell r="D15710" t="str">
            <v>paid</v>
          </cell>
          <cell r="E15710">
            <v>470</v>
          </cell>
        </row>
        <row r="15711">
          <cell r="B15711" t="str">
            <v>Meezan Bank Head Office</v>
          </cell>
          <cell r="C15711" t="str">
            <v>drawing</v>
          </cell>
          <cell r="D15711" t="str">
            <v>paid</v>
          </cell>
          <cell r="E15711">
            <v>2000</v>
          </cell>
        </row>
        <row r="15712">
          <cell r="B15712" t="str">
            <v>Amreli Steel</v>
          </cell>
          <cell r="C15712" t="str">
            <v>drawing</v>
          </cell>
          <cell r="D15712" t="str">
            <v>paid</v>
          </cell>
          <cell r="E15712">
            <v>1500</v>
          </cell>
        </row>
        <row r="15713">
          <cell r="B15713" t="str">
            <v>Daftar Khuwan</v>
          </cell>
          <cell r="C15713" t="str">
            <v>drawing</v>
          </cell>
          <cell r="D15713" t="str">
            <v>paid</v>
          </cell>
          <cell r="E15713">
            <v>1000</v>
          </cell>
        </row>
        <row r="15714">
          <cell r="B15714" t="str">
            <v>Engro</v>
          </cell>
          <cell r="C15714" t="str">
            <v>drawing</v>
          </cell>
          <cell r="D15714" t="str">
            <v>paid</v>
          </cell>
          <cell r="E15714">
            <v>14620</v>
          </cell>
        </row>
        <row r="15715">
          <cell r="B15715" t="str">
            <v>BAH 22 &amp; 23rd Floor</v>
          </cell>
          <cell r="C15715" t="str">
            <v>drawing</v>
          </cell>
          <cell r="D15715" t="str">
            <v>paid</v>
          </cell>
          <cell r="E15715">
            <v>1500</v>
          </cell>
        </row>
        <row r="15716">
          <cell r="B15716" t="str">
            <v>Daftar Khuwan</v>
          </cell>
          <cell r="C15716" t="str">
            <v>Shabbir pipe</v>
          </cell>
          <cell r="D15716" t="str">
            <v>Online transfer to BH (uptodate is 760,000)</v>
          </cell>
          <cell r="E15716">
            <v>50000</v>
          </cell>
        </row>
        <row r="15717">
          <cell r="B15717" t="str">
            <v>office</v>
          </cell>
          <cell r="C15717" t="str">
            <v>office</v>
          </cell>
          <cell r="D15717" t="str">
            <v>umer for office use</v>
          </cell>
          <cell r="E15717">
            <v>2500</v>
          </cell>
        </row>
        <row r="15718">
          <cell r="B15718" t="str">
            <v>NASTP MASJID</v>
          </cell>
          <cell r="C15718" t="str">
            <v>Material</v>
          </cell>
          <cell r="D15718" t="str">
            <v>Online transfer to BH for masjid fittings</v>
          </cell>
          <cell r="E15718">
            <v>25000</v>
          </cell>
        </row>
        <row r="15719">
          <cell r="B15719" t="str">
            <v>office</v>
          </cell>
          <cell r="C15719" t="str">
            <v>office</v>
          </cell>
          <cell r="D15719" t="str">
            <v>umer for office use</v>
          </cell>
          <cell r="E15719">
            <v>2000</v>
          </cell>
        </row>
        <row r="15720">
          <cell r="B15720" t="str">
            <v>Tri fit Gym</v>
          </cell>
          <cell r="C15720" t="str">
            <v>Material</v>
          </cell>
          <cell r="D15720" t="str">
            <v>electric rods</v>
          </cell>
          <cell r="E15720">
            <v>2000</v>
          </cell>
        </row>
        <row r="15721">
          <cell r="B15721" t="str">
            <v>Family area</v>
          </cell>
          <cell r="C15721" t="str">
            <v>Material</v>
          </cell>
          <cell r="D15721" t="str">
            <v>misc by abbas plumber</v>
          </cell>
          <cell r="E15721">
            <v>3930</v>
          </cell>
        </row>
        <row r="15722">
          <cell r="B15722" t="str">
            <v>Riazeda Project</v>
          </cell>
          <cell r="C15722" t="str">
            <v>Material</v>
          </cell>
          <cell r="D15722" t="str">
            <v>misc by ahsan office (total amount is 16760)</v>
          </cell>
          <cell r="E15722">
            <v>5587</v>
          </cell>
        </row>
        <row r="15723">
          <cell r="B15723" t="str">
            <v>Tri fit Gym</v>
          </cell>
          <cell r="C15723" t="str">
            <v>Material</v>
          </cell>
          <cell r="D15723" t="str">
            <v>misc by ahsan office (total amount is 16760)</v>
          </cell>
          <cell r="E15723">
            <v>5587</v>
          </cell>
        </row>
        <row r="15724">
          <cell r="B15724" t="str">
            <v>sana safinaz</v>
          </cell>
          <cell r="C15724" t="str">
            <v>Material</v>
          </cell>
          <cell r="D15724" t="str">
            <v>misc by ahsan office (total amount is 16760)</v>
          </cell>
          <cell r="E15724">
            <v>5587</v>
          </cell>
        </row>
        <row r="15725">
          <cell r="B15725" t="str">
            <v>Riazeda Project</v>
          </cell>
          <cell r="C15725" t="str">
            <v>Material</v>
          </cell>
          <cell r="D15725" t="str">
            <v>purchased upvc fitting and pipe 1"</v>
          </cell>
          <cell r="E15725">
            <v>14000</v>
          </cell>
        </row>
        <row r="15726">
          <cell r="B15726" t="str">
            <v>Daftar Khuwan</v>
          </cell>
          <cell r="C15726" t="str">
            <v>fare</v>
          </cell>
          <cell r="D15726" t="str">
            <v>paid</v>
          </cell>
          <cell r="E15726">
            <v>400</v>
          </cell>
        </row>
        <row r="15727">
          <cell r="B15727" t="str">
            <v>Food Court (Hydery)</v>
          </cell>
          <cell r="C15727" t="str">
            <v>wilson</v>
          </cell>
          <cell r="D15727" t="str">
            <v>Paid adv (1st payment) nadeem bhai 10,000 office 15000</v>
          </cell>
          <cell r="E15727">
            <v>25000</v>
          </cell>
        </row>
        <row r="15728">
          <cell r="B15728" t="str">
            <v>Family area</v>
          </cell>
          <cell r="C15728" t="str">
            <v>salary</v>
          </cell>
          <cell r="D15728" t="str">
            <v>Abbas salary advance reversed</v>
          </cell>
          <cell r="E15728">
            <v>8000</v>
          </cell>
        </row>
        <row r="15729">
          <cell r="B15729" t="str">
            <v>Ashrae Tech</v>
          </cell>
          <cell r="C15729" t="str">
            <v>Material</v>
          </cell>
          <cell r="D15729" t="str">
            <v>Online transfer by BH to Noman Sunhan in AshraTech for 3/4" hydroulic pipe</v>
          </cell>
          <cell r="E15729">
            <v>25000</v>
          </cell>
        </row>
        <row r="15730">
          <cell r="B15730" t="str">
            <v>Tri fit Gym</v>
          </cell>
          <cell r="C15730" t="str">
            <v>Material</v>
          </cell>
          <cell r="D15730" t="str">
            <v>Online transfer by BH to Mustafa in Tri fit for copper pipes</v>
          </cell>
          <cell r="E15730">
            <v>43000</v>
          </cell>
        </row>
        <row r="15731">
          <cell r="B15731" t="str">
            <v>Tri fit Gym</v>
          </cell>
          <cell r="C15731" t="str">
            <v>Material</v>
          </cell>
          <cell r="D15731" t="str">
            <v>Online transfer BH to Waqar in Tri fit for cable trays</v>
          </cell>
          <cell r="E15731">
            <v>100000</v>
          </cell>
        </row>
        <row r="15732">
          <cell r="B15732" t="str">
            <v>Ashrae Tech</v>
          </cell>
          <cell r="C15732" t="str">
            <v>Material</v>
          </cell>
          <cell r="D15732" t="str">
            <v>Online transfer by BH to Murtaza in Ashretech for M.S Pipe and fittings (total bill is 419000)</v>
          </cell>
          <cell r="E15732">
            <v>250000</v>
          </cell>
        </row>
        <row r="15733">
          <cell r="B15733" t="str">
            <v>Ashrae Tech</v>
          </cell>
          <cell r="C15733" t="str">
            <v>Material</v>
          </cell>
          <cell r="D15733" t="str">
            <v>Online transfer by BH to Murtaza in Ashretech for M.S Pipe and fittings (total bill is 419000)</v>
          </cell>
          <cell r="E15733">
            <v>169000</v>
          </cell>
        </row>
        <row r="15734">
          <cell r="B15734" t="str">
            <v>sana safinaz</v>
          </cell>
          <cell r="C15734" t="str">
            <v>Nawaz insulator</v>
          </cell>
          <cell r="D15734" t="str">
            <v>Online transfer by BH (total amount is 100,000) (1t adv)</v>
          </cell>
          <cell r="E15734">
            <v>50000</v>
          </cell>
        </row>
        <row r="15735">
          <cell r="B15735" t="str">
            <v>Daftar Khuwan</v>
          </cell>
          <cell r="C15735" t="str">
            <v>Nawaz insulator</v>
          </cell>
          <cell r="D15735" t="str">
            <v>Online transfer by BH (total amount is 100,000) (uptodate is 150,000)</v>
          </cell>
          <cell r="E15735">
            <v>50000</v>
          </cell>
        </row>
        <row r="15736">
          <cell r="B15736" t="str">
            <v>Tri fit Gym</v>
          </cell>
          <cell r="C15736" t="str">
            <v>Material</v>
          </cell>
          <cell r="D15736" t="str">
            <v>Purchased copper pipe coil 3/8 &amp; 3/4</v>
          </cell>
          <cell r="E15736">
            <v>54000</v>
          </cell>
        </row>
        <row r="15737">
          <cell r="B15737" t="str">
            <v>Daftar Khuwan</v>
          </cell>
          <cell r="C15737" t="str">
            <v>fare</v>
          </cell>
          <cell r="D15737" t="str">
            <v>paid</v>
          </cell>
          <cell r="E15737">
            <v>800</v>
          </cell>
        </row>
        <row r="15738">
          <cell r="B15738" t="str">
            <v>Office</v>
          </cell>
          <cell r="C15738" t="str">
            <v>office</v>
          </cell>
          <cell r="D15738" t="str">
            <v>umer for office use</v>
          </cell>
          <cell r="E15738">
            <v>2000</v>
          </cell>
        </row>
        <row r="15739">
          <cell r="B15739" t="str">
            <v>Riazeda Project</v>
          </cell>
          <cell r="C15739" t="str">
            <v>fare</v>
          </cell>
          <cell r="D15739" t="str">
            <v>paid</v>
          </cell>
          <cell r="E15739">
            <v>500</v>
          </cell>
        </row>
        <row r="15740">
          <cell r="B15740" t="str">
            <v>Tri fit Gym</v>
          </cell>
          <cell r="C15740" t="str">
            <v>fare</v>
          </cell>
          <cell r="D15740" t="str">
            <v>paid</v>
          </cell>
          <cell r="E15740">
            <v>500</v>
          </cell>
        </row>
        <row r="15741">
          <cell r="B15741" t="str">
            <v>Food Court (Hydery)</v>
          </cell>
          <cell r="C15741" t="str">
            <v>Material</v>
          </cell>
          <cell r="D15741" t="str">
            <v>purhcased 15 nos spirnkler clamp</v>
          </cell>
          <cell r="E15741">
            <v>1920</v>
          </cell>
        </row>
        <row r="15742">
          <cell r="B15742" t="str">
            <v>Standard Chartered Bank</v>
          </cell>
          <cell r="C15742" t="str">
            <v>misc</v>
          </cell>
          <cell r="D15742" t="str">
            <v>purchased fittings  by rizwan vrf</v>
          </cell>
          <cell r="E15742">
            <v>1700</v>
          </cell>
        </row>
        <row r="15743">
          <cell r="B15743" t="str">
            <v xml:space="preserve">MHR Personal </v>
          </cell>
          <cell r="C15743" t="str">
            <v>misc</v>
          </cell>
          <cell r="D15743" t="str">
            <v>MHR home Acs repaired by mumtaz</v>
          </cell>
          <cell r="E15743">
            <v>2500</v>
          </cell>
        </row>
        <row r="15744">
          <cell r="B15744" t="str">
            <v xml:space="preserve">O/M Nue Multiplex </v>
          </cell>
          <cell r="C15744" t="str">
            <v>fuel</v>
          </cell>
          <cell r="D15744" t="str">
            <v>claimed fuel by mumtaz for many days</v>
          </cell>
          <cell r="E15744">
            <v>2500</v>
          </cell>
        </row>
        <row r="15745">
          <cell r="B15745" t="str">
            <v xml:space="preserve">O/M Nue Multiplex </v>
          </cell>
          <cell r="C15745" t="str">
            <v>RMR</v>
          </cell>
          <cell r="D15745" t="str">
            <v>repaired contactor 1 no</v>
          </cell>
          <cell r="E15745">
            <v>5000</v>
          </cell>
        </row>
        <row r="15746">
          <cell r="B15746" t="str">
            <v>Tri fit Gym</v>
          </cell>
          <cell r="C15746" t="str">
            <v>sheet</v>
          </cell>
          <cell r="D15746" t="str">
            <v>Reversed M.S Sheet purchased from Al madian steel (now deal cancelled)</v>
          </cell>
          <cell r="E15746">
            <v>-1986500</v>
          </cell>
        </row>
        <row r="15747">
          <cell r="B15747" t="str">
            <v>Tri fit Gym</v>
          </cell>
          <cell r="C15747" t="str">
            <v>Material</v>
          </cell>
          <cell r="D15747" t="str">
            <v>misc by amir engr</v>
          </cell>
          <cell r="E15747">
            <v>9180</v>
          </cell>
        </row>
        <row r="15748">
          <cell r="B15748" t="str">
            <v>Office</v>
          </cell>
          <cell r="C15748" t="str">
            <v>mineral water</v>
          </cell>
          <cell r="D15748" t="str">
            <v>paid</v>
          </cell>
          <cell r="E15748">
            <v>2000</v>
          </cell>
        </row>
        <row r="15749">
          <cell r="B15749" t="str">
            <v>Office</v>
          </cell>
          <cell r="C15749" t="str">
            <v>charity</v>
          </cell>
          <cell r="D15749" t="str">
            <v>charity paid</v>
          </cell>
          <cell r="E15749">
            <v>5000</v>
          </cell>
        </row>
        <row r="15750">
          <cell r="B15750" t="str">
            <v>Ashrae Tech</v>
          </cell>
          <cell r="C15750" t="str">
            <v>fare</v>
          </cell>
          <cell r="D15750" t="str">
            <v>from ghani chorangi to falcon mall 2 times</v>
          </cell>
          <cell r="E15750">
            <v>9500</v>
          </cell>
        </row>
        <row r="15751">
          <cell r="B15751" t="str">
            <v>sana safinaz</v>
          </cell>
          <cell r="C15751" t="str">
            <v>Material</v>
          </cell>
          <cell r="D15751" t="str">
            <v>purchased long nut</v>
          </cell>
          <cell r="E15751">
            <v>350</v>
          </cell>
        </row>
        <row r="15752">
          <cell r="B15752" t="str">
            <v>Riazeda Project</v>
          </cell>
          <cell r="C15752" t="str">
            <v>fare</v>
          </cell>
          <cell r="D15752" t="str">
            <v>bykia</v>
          </cell>
          <cell r="E15752">
            <v>260</v>
          </cell>
        </row>
        <row r="15753">
          <cell r="B15753" t="str">
            <v>Daftar Khuwan</v>
          </cell>
          <cell r="C15753" t="str">
            <v>Material</v>
          </cell>
          <cell r="D15753" t="str">
            <v>purchased glue 10 balti (sana + ashratech)</v>
          </cell>
          <cell r="E15753">
            <v>19700</v>
          </cell>
        </row>
        <row r="15754">
          <cell r="B15754" t="str">
            <v>Food Court (Hydery)</v>
          </cell>
          <cell r="C15754" t="str">
            <v>wilson</v>
          </cell>
          <cell r="D15754" t="str">
            <v>cash paid (uptodate is 40,000)</v>
          </cell>
          <cell r="E15754">
            <v>15000</v>
          </cell>
        </row>
        <row r="15755">
          <cell r="B15755" t="str">
            <v>BAH 22 &amp; 23rd Floor</v>
          </cell>
          <cell r="C15755" t="str">
            <v>Material</v>
          </cell>
          <cell r="D15755" t="str">
            <v>purchased 27 x 18  10 length from mungo</v>
          </cell>
          <cell r="E15755">
            <v>19800</v>
          </cell>
        </row>
        <row r="15756">
          <cell r="B15756" t="str">
            <v>Khaadi Canteen</v>
          </cell>
          <cell r="C15756" t="str">
            <v>fare</v>
          </cell>
          <cell r="D15756" t="str">
            <v>paid</v>
          </cell>
          <cell r="E15756">
            <v>2000</v>
          </cell>
        </row>
        <row r="15757">
          <cell r="B15757" t="str">
            <v>Ali Jameel Residence</v>
          </cell>
          <cell r="C15757" t="str">
            <v>misc</v>
          </cell>
          <cell r="D15757" t="str">
            <v>blade repaired and carbon by amjad</v>
          </cell>
          <cell r="E15757">
            <v>460</v>
          </cell>
        </row>
        <row r="15758">
          <cell r="B15758" t="str">
            <v>Office</v>
          </cell>
          <cell r="C15758" t="str">
            <v>Office</v>
          </cell>
          <cell r="D15758" t="str">
            <v>umer for office use</v>
          </cell>
          <cell r="E15758">
            <v>3500</v>
          </cell>
        </row>
        <row r="15759">
          <cell r="B15759" t="str">
            <v>BAH 22 &amp; 23rd Floor</v>
          </cell>
          <cell r="C15759" t="str">
            <v>fare</v>
          </cell>
          <cell r="D15759" t="str">
            <v>paid</v>
          </cell>
          <cell r="E15759">
            <v>900</v>
          </cell>
        </row>
        <row r="15760">
          <cell r="B15760" t="str">
            <v>VISA Fit-out Office</v>
          </cell>
          <cell r="C15760" t="str">
            <v>salary</v>
          </cell>
          <cell r="D15760" t="str">
            <v>mubeen 1 day salary remaining</v>
          </cell>
          <cell r="E15760">
            <v>2170</v>
          </cell>
        </row>
        <row r="15761">
          <cell r="B15761" t="str">
            <v>VISA Fit-out Office</v>
          </cell>
          <cell r="C15761" t="str">
            <v>fuel</v>
          </cell>
          <cell r="D15761" t="str">
            <v>paid fuel to mubeen</v>
          </cell>
          <cell r="E15761">
            <v>4500</v>
          </cell>
        </row>
        <row r="15762">
          <cell r="B15762" t="str">
            <v>VISA Fit-out Office</v>
          </cell>
          <cell r="C15762" t="str">
            <v>tea</v>
          </cell>
          <cell r="D15762" t="str">
            <v>paid for tea and referemtns</v>
          </cell>
          <cell r="E15762">
            <v>5820</v>
          </cell>
        </row>
        <row r="15763">
          <cell r="B15763" t="str">
            <v>BAH 22 &amp; 23rd Floor</v>
          </cell>
          <cell r="C15763" t="str">
            <v>fare</v>
          </cell>
          <cell r="D15763" t="str">
            <v>paid</v>
          </cell>
          <cell r="E15763">
            <v>1000</v>
          </cell>
        </row>
        <row r="15764">
          <cell r="B15764" t="str">
            <v>Tri fit Gym</v>
          </cell>
          <cell r="C15764" t="str">
            <v>fare</v>
          </cell>
          <cell r="D15764" t="str">
            <v>bykia</v>
          </cell>
          <cell r="E15764">
            <v>160</v>
          </cell>
        </row>
        <row r="15765">
          <cell r="B15765" t="str">
            <v>VISA Fit-out Office</v>
          </cell>
          <cell r="C15765" t="str">
            <v>fare</v>
          </cell>
          <cell r="D15765" t="str">
            <v>paid</v>
          </cell>
          <cell r="E15765">
            <v>250</v>
          </cell>
        </row>
        <row r="15766">
          <cell r="B15766" t="str">
            <v>Daftar Khuwan</v>
          </cell>
          <cell r="C15766" t="str">
            <v>misc</v>
          </cell>
          <cell r="D15766" t="str">
            <v>purchased cutting disc and other fittings</v>
          </cell>
          <cell r="E15766">
            <v>2250</v>
          </cell>
        </row>
        <row r="15767">
          <cell r="B15767" t="str">
            <v>Falcon Mall</v>
          </cell>
          <cell r="C15767" t="str">
            <v>misc</v>
          </cell>
          <cell r="D15767" t="str">
            <v>Given to mukhtiar bhia for tea at falcon</v>
          </cell>
          <cell r="E15767">
            <v>1310</v>
          </cell>
        </row>
        <row r="15768">
          <cell r="B15768" t="str">
            <v>BAF Limited</v>
          </cell>
          <cell r="C15768" t="str">
            <v>Material</v>
          </cell>
          <cell r="D15768" t="str">
            <v>misc purchases by imran engr</v>
          </cell>
          <cell r="E15768">
            <v>109910</v>
          </cell>
        </row>
        <row r="15769">
          <cell r="B15769" t="str">
            <v>Amreli Steel</v>
          </cell>
          <cell r="C15769" t="str">
            <v>misc</v>
          </cell>
          <cell r="D15769" t="str">
            <v>by mubeen</v>
          </cell>
          <cell r="E15769">
            <v>300</v>
          </cell>
        </row>
        <row r="15770">
          <cell r="B15770" t="str">
            <v>Daftar Khuwan</v>
          </cell>
          <cell r="D15770" t="str">
            <v>Online transfer to Muzammil in acc of Dafter</v>
          </cell>
          <cell r="E15770">
            <v>250000</v>
          </cell>
        </row>
        <row r="15771">
          <cell r="B15771" t="str">
            <v>Daftar Khuwan</v>
          </cell>
          <cell r="D15771" t="str">
            <v>Online transfer to United Insulation in Dafter acc</v>
          </cell>
          <cell r="E15771">
            <v>250000</v>
          </cell>
        </row>
        <row r="15772">
          <cell r="B15772" t="str">
            <v>Daftar Khuwan</v>
          </cell>
          <cell r="D15772" t="str">
            <v>Online transfer to United Insulation in Dafter acc</v>
          </cell>
          <cell r="E15772">
            <v>250000</v>
          </cell>
        </row>
        <row r="15773">
          <cell r="B15773" t="str">
            <v>Tri fit Gym</v>
          </cell>
          <cell r="C15773" t="str">
            <v>Cable Trays</v>
          </cell>
          <cell r="D15773" t="str">
            <v>Online transfer to Waqar in Tri fit for cable trays (final payment)</v>
          </cell>
          <cell r="E15773">
            <v>116000</v>
          </cell>
        </row>
        <row r="15774">
          <cell r="B15774" t="str">
            <v>Engro</v>
          </cell>
          <cell r="C15774" t="str">
            <v>Material</v>
          </cell>
          <cell r="D15774" t="str">
            <v>Online transfer to Gul zameen in various account for mehmood Threaded rods</v>
          </cell>
          <cell r="E15774">
            <v>51550</v>
          </cell>
        </row>
        <row r="15775">
          <cell r="B15775" t="str">
            <v>Tri fit Gym</v>
          </cell>
          <cell r="C15775" t="str">
            <v>Malik brother</v>
          </cell>
          <cell r="D15775" t="str">
            <v>Online transfer to Malik Brothers in Tri Fit + Riazeda project (total transfer amount is 205,200)</v>
          </cell>
          <cell r="E15775">
            <v>185200</v>
          </cell>
        </row>
        <row r="15776">
          <cell r="B15776" t="str">
            <v>Riazeda Project</v>
          </cell>
          <cell r="C15776" t="str">
            <v>Malik brother</v>
          </cell>
          <cell r="D15776" t="str">
            <v>Online transfer to Malik Brothers in Tri Fit + Riazeda project (total transfer amount is 205,200)</v>
          </cell>
          <cell r="E15776">
            <v>20000</v>
          </cell>
        </row>
        <row r="15777">
          <cell r="B15777" t="str">
            <v>Daftar Khuwan</v>
          </cell>
          <cell r="C15777" t="str">
            <v>Material</v>
          </cell>
          <cell r="D15777" t="str">
            <v>purchased 10 balti water shield amount is 153,000</v>
          </cell>
          <cell r="E15777">
            <v>60000</v>
          </cell>
        </row>
        <row r="15778">
          <cell r="B15778" t="str">
            <v>BAH 22 &amp; 23rd Floor</v>
          </cell>
          <cell r="C15778" t="str">
            <v>Material</v>
          </cell>
          <cell r="D15778" t="str">
            <v>purchased 10 balti water shield amount is 153,000</v>
          </cell>
          <cell r="E15778">
            <v>60000</v>
          </cell>
        </row>
        <row r="15779">
          <cell r="B15779" t="str">
            <v>Ashrae Tech</v>
          </cell>
          <cell r="C15779" t="str">
            <v>Material</v>
          </cell>
          <cell r="D15779" t="str">
            <v>purchased 10 balti water shield amount is 153,000</v>
          </cell>
          <cell r="E15779">
            <v>33000</v>
          </cell>
        </row>
        <row r="15780">
          <cell r="B15780" t="str">
            <v>Standard Chartered Bank</v>
          </cell>
          <cell r="C15780" t="str">
            <v>Material</v>
          </cell>
          <cell r="D15780" t="str">
            <v>purchased fittings from malik &amp; sons</v>
          </cell>
          <cell r="E15780">
            <v>6700</v>
          </cell>
        </row>
        <row r="15781">
          <cell r="B15781" t="str">
            <v>Daftar Khuwan</v>
          </cell>
          <cell r="C15781" t="str">
            <v>Material</v>
          </cell>
          <cell r="D15781" t="str">
            <v>10 balti glue</v>
          </cell>
          <cell r="E15781">
            <v>18500</v>
          </cell>
        </row>
        <row r="15782">
          <cell r="B15782" t="str">
            <v>Engro</v>
          </cell>
          <cell r="C15782" t="str">
            <v>Material</v>
          </cell>
          <cell r="D15782" t="str">
            <v>10 carton tapes 2" from hussain puri</v>
          </cell>
          <cell r="E15782">
            <v>43920</v>
          </cell>
        </row>
        <row r="15783">
          <cell r="B15783" t="str">
            <v>Standard Chartered Bank</v>
          </cell>
          <cell r="C15783" t="str">
            <v>Material</v>
          </cell>
          <cell r="D15783" t="str">
            <v>purchased cuttings disc</v>
          </cell>
          <cell r="E15783">
            <v>500</v>
          </cell>
        </row>
        <row r="15784">
          <cell r="B15784" t="str">
            <v>Khaadi Canteen</v>
          </cell>
          <cell r="C15784" t="str">
            <v>fare</v>
          </cell>
          <cell r="D15784" t="str">
            <v>paid</v>
          </cell>
          <cell r="E15784">
            <v>800</v>
          </cell>
        </row>
        <row r="15785">
          <cell r="B15785" t="str">
            <v>Standard Chartered Bank</v>
          </cell>
          <cell r="C15785" t="str">
            <v>fare</v>
          </cell>
          <cell r="D15785" t="str">
            <v>paid</v>
          </cell>
          <cell r="E15785">
            <v>500</v>
          </cell>
        </row>
        <row r="15786">
          <cell r="B15786" t="str">
            <v>Ashrae Tech</v>
          </cell>
          <cell r="C15786" t="str">
            <v>fare</v>
          </cell>
          <cell r="D15786" t="str">
            <v>paid</v>
          </cell>
          <cell r="E15786">
            <v>1500</v>
          </cell>
        </row>
        <row r="15787">
          <cell r="B15787" t="str">
            <v>Khaadi Canteen</v>
          </cell>
          <cell r="C15787" t="str">
            <v>fare</v>
          </cell>
          <cell r="D15787" t="str">
            <v>paid</v>
          </cell>
          <cell r="E15787">
            <v>500</v>
          </cell>
        </row>
        <row r="15788">
          <cell r="B15788" t="str">
            <v>Riazeda Project</v>
          </cell>
          <cell r="C15788" t="str">
            <v>fare</v>
          </cell>
          <cell r="D15788" t="str">
            <v>paid</v>
          </cell>
          <cell r="E15788">
            <v>600</v>
          </cell>
        </row>
        <row r="15789">
          <cell r="B15789" t="str">
            <v>OT Area JPMC</v>
          </cell>
          <cell r="C15789" t="str">
            <v>Zafar Grills</v>
          </cell>
          <cell r="D15789" t="str">
            <v>Advance paid in OT area (Cash took from Al madina steel)</v>
          </cell>
          <cell r="E15789">
            <v>200000</v>
          </cell>
        </row>
        <row r="15790">
          <cell r="B15790" t="str">
            <v>Daftar Khuwan</v>
          </cell>
          <cell r="C15790" t="str">
            <v>sheet</v>
          </cell>
          <cell r="D15790" t="str">
            <v>sheet purchased from Al madina</v>
          </cell>
          <cell r="E15790">
            <v>87000</v>
          </cell>
        </row>
        <row r="15791">
          <cell r="B15791" t="str">
            <v>Tri fit Gym</v>
          </cell>
          <cell r="C15791" t="str">
            <v>Material</v>
          </cell>
          <cell r="D15791" t="str">
            <v>misc by amir engr</v>
          </cell>
          <cell r="E15791">
            <v>3166</v>
          </cell>
        </row>
        <row r="15792">
          <cell r="B15792" t="str">
            <v>Ashrae Tech</v>
          </cell>
          <cell r="C15792" t="str">
            <v>Material</v>
          </cell>
          <cell r="D15792" t="str">
            <v>Red oxide and mixing oil and brush</v>
          </cell>
          <cell r="E15792">
            <v>6460</v>
          </cell>
        </row>
        <row r="15793">
          <cell r="B15793" t="str">
            <v>Meezan Bank Head Office</v>
          </cell>
          <cell r="C15793" t="str">
            <v>Material</v>
          </cell>
          <cell r="D15793" t="str">
            <v>purchased tube 2 carton silicon</v>
          </cell>
          <cell r="E15793">
            <v>22000</v>
          </cell>
        </row>
        <row r="15794">
          <cell r="B15794" t="str">
            <v>office</v>
          </cell>
          <cell r="C15794" t="str">
            <v>office</v>
          </cell>
          <cell r="D15794" t="str">
            <v>umer for office use</v>
          </cell>
          <cell r="E15794">
            <v>4000</v>
          </cell>
        </row>
        <row r="15795">
          <cell r="B15795" t="str">
            <v>Meezan Bank Head Office</v>
          </cell>
          <cell r="C15795" t="str">
            <v>fare</v>
          </cell>
          <cell r="D15795" t="str">
            <v>paid</v>
          </cell>
          <cell r="E15795">
            <v>1500</v>
          </cell>
        </row>
        <row r="15796">
          <cell r="B15796" t="str">
            <v>Khaadi Canteen</v>
          </cell>
          <cell r="C15796" t="str">
            <v>Flow tab</v>
          </cell>
          <cell r="D15796" t="str">
            <v>Online transfer to Ahsan Flow Tab in Khaadi</v>
          </cell>
          <cell r="E15796">
            <v>30000</v>
          </cell>
        </row>
        <row r="15797">
          <cell r="B15797" t="str">
            <v>VISA Fit-out Office</v>
          </cell>
          <cell r="C15797" t="str">
            <v>Sohail bms</v>
          </cell>
          <cell r="D15797" t="str">
            <v>Online transfer to Sohail for BMS work in VISA office</v>
          </cell>
          <cell r="E15797">
            <v>30000</v>
          </cell>
        </row>
        <row r="15798">
          <cell r="B15798" t="str">
            <v>office</v>
          </cell>
          <cell r="C15798" t="str">
            <v>water tanker</v>
          </cell>
          <cell r="D15798" t="str">
            <v>paid of july 23</v>
          </cell>
          <cell r="E15798">
            <v>4670</v>
          </cell>
        </row>
        <row r="15799">
          <cell r="B15799" t="str">
            <v>BAF Limited</v>
          </cell>
          <cell r="C15799" t="str">
            <v>Material</v>
          </cell>
          <cell r="D15799" t="str">
            <v xml:space="preserve">misc by shahid painter </v>
          </cell>
          <cell r="E15799">
            <v>15000</v>
          </cell>
        </row>
        <row r="15800">
          <cell r="B15800" t="str">
            <v>Daftar Khuwan</v>
          </cell>
          <cell r="C15800" t="str">
            <v>Material</v>
          </cell>
          <cell r="D15800" t="str">
            <v>purchased fittings from Al Burhan</v>
          </cell>
          <cell r="E15800">
            <v>109400</v>
          </cell>
        </row>
        <row r="15801">
          <cell r="B15801" t="str">
            <v>Family area</v>
          </cell>
          <cell r="C15801" t="str">
            <v>Material</v>
          </cell>
          <cell r="D15801" t="str">
            <v>purchased fittings from Al Burhan</v>
          </cell>
          <cell r="E15801">
            <v>7890</v>
          </cell>
        </row>
        <row r="15802">
          <cell r="B15802" t="str">
            <v>Family area</v>
          </cell>
          <cell r="C15802" t="str">
            <v>Material</v>
          </cell>
          <cell r="D15802" t="str">
            <v>purchased nut bolt 16 x 70</v>
          </cell>
          <cell r="E15802">
            <v>2000</v>
          </cell>
        </row>
        <row r="15803">
          <cell r="B15803" t="str">
            <v>Family area</v>
          </cell>
          <cell r="C15803" t="str">
            <v>fuel</v>
          </cell>
          <cell r="D15803" t="str">
            <v>claimed fuel by ashraf</v>
          </cell>
          <cell r="E15803">
            <v>300</v>
          </cell>
        </row>
        <row r="15804">
          <cell r="B15804" t="str">
            <v>office</v>
          </cell>
          <cell r="C15804" t="str">
            <v>office</v>
          </cell>
          <cell r="D15804" t="str">
            <v>umer for nadeem bha car wash</v>
          </cell>
          <cell r="E15804">
            <v>1000</v>
          </cell>
        </row>
        <row r="15805">
          <cell r="B15805" t="str">
            <v>Ali Jameel Residence</v>
          </cell>
          <cell r="C15805" t="str">
            <v>rizwan core</v>
          </cell>
          <cell r="D15805" t="str">
            <v>paid final payment</v>
          </cell>
          <cell r="E15805">
            <v>9000</v>
          </cell>
        </row>
        <row r="15806">
          <cell r="B15806" t="str">
            <v>BAF Limited</v>
          </cell>
          <cell r="C15806" t="str">
            <v xml:space="preserve">asif </v>
          </cell>
          <cell r="D15806" t="str">
            <v>paid uptodate is 59,000 (given by imran)</v>
          </cell>
          <cell r="E15806">
            <v>2000</v>
          </cell>
        </row>
        <row r="15807">
          <cell r="B15807" t="str">
            <v>Family area</v>
          </cell>
          <cell r="C15807" t="str">
            <v>Material</v>
          </cell>
          <cell r="D15807" t="str">
            <v>purchased drop in anchor 20 boxes (total amount is 22000)</v>
          </cell>
          <cell r="E15807">
            <v>5500</v>
          </cell>
        </row>
        <row r="15808">
          <cell r="B15808" t="str">
            <v>OT Area JPMC</v>
          </cell>
          <cell r="C15808" t="str">
            <v>Material</v>
          </cell>
          <cell r="D15808" t="str">
            <v>purchased drop in anchor 20 boxes (total amount is 22000)</v>
          </cell>
          <cell r="E15808">
            <v>5500</v>
          </cell>
        </row>
        <row r="15809">
          <cell r="B15809" t="str">
            <v>Standard Chartered Bank</v>
          </cell>
          <cell r="C15809" t="str">
            <v>Material</v>
          </cell>
          <cell r="D15809" t="str">
            <v>purchased drop in anchor 20 boxes (total amount is 22000)</v>
          </cell>
          <cell r="E15809">
            <v>5500</v>
          </cell>
        </row>
        <row r="15810">
          <cell r="B15810" t="str">
            <v>Tri fit Gym</v>
          </cell>
          <cell r="C15810" t="str">
            <v>Material</v>
          </cell>
          <cell r="D15810" t="str">
            <v>purchased drop in anchor 20 boxes (total amount is 22000)</v>
          </cell>
          <cell r="E15810">
            <v>5500</v>
          </cell>
        </row>
        <row r="15811">
          <cell r="B15811" t="str">
            <v xml:space="preserve">MHR Personal </v>
          </cell>
          <cell r="C15811" t="str">
            <v>rehana aunty</v>
          </cell>
          <cell r="D15811" t="str">
            <v>mobile balance + ufone card</v>
          </cell>
          <cell r="E15811">
            <v>2250</v>
          </cell>
        </row>
        <row r="15812">
          <cell r="B15812" t="str">
            <v>Falcon Mall</v>
          </cell>
          <cell r="C15812" t="str">
            <v>maxon chemical</v>
          </cell>
          <cell r="D15812" t="str">
            <v>cash paid (given to madam bushra)</v>
          </cell>
          <cell r="E15812">
            <v>100000</v>
          </cell>
        </row>
        <row r="15813">
          <cell r="B15813" t="str">
            <v>Food Court (Hydery)</v>
          </cell>
          <cell r="C15813" t="str">
            <v>guddu</v>
          </cell>
          <cell r="D15813" t="str">
            <v>padi by nadeem bahi</v>
          </cell>
          <cell r="E15813">
            <v>5000</v>
          </cell>
        </row>
        <row r="15814">
          <cell r="B15814" t="str">
            <v>BAF Limited</v>
          </cell>
          <cell r="C15814" t="str">
            <v>atif insulator</v>
          </cell>
          <cell r="D15814" t="str">
            <v>cash paid (uptodate is 128,000)</v>
          </cell>
          <cell r="E15814">
            <v>20000</v>
          </cell>
        </row>
        <row r="15815">
          <cell r="B15815" t="str">
            <v>Daftar Khuwan</v>
          </cell>
          <cell r="C15815" t="str">
            <v>fuel</v>
          </cell>
          <cell r="D15815" t="str">
            <v>To nadeem bhai</v>
          </cell>
          <cell r="E15815">
            <v>4000</v>
          </cell>
        </row>
        <row r="15816">
          <cell r="B15816" t="str">
            <v>BAF Limited</v>
          </cell>
          <cell r="C15816" t="str">
            <v>fuel</v>
          </cell>
          <cell r="D15816" t="str">
            <v>To nadeem bhai</v>
          </cell>
          <cell r="E15816">
            <v>6000</v>
          </cell>
        </row>
        <row r="15817">
          <cell r="B15817" t="str">
            <v>OT Area JPMC</v>
          </cell>
          <cell r="C15817" t="str">
            <v>fuel</v>
          </cell>
          <cell r="D15817" t="str">
            <v>To nadeem bhai</v>
          </cell>
          <cell r="E15817">
            <v>3500</v>
          </cell>
        </row>
        <row r="15818">
          <cell r="B15818" t="str">
            <v>Falcon Mall</v>
          </cell>
          <cell r="C15818" t="str">
            <v>Material</v>
          </cell>
          <cell r="D15818" t="str">
            <v>misc by mukhtiar</v>
          </cell>
          <cell r="E15818">
            <v>7500</v>
          </cell>
        </row>
        <row r="15819">
          <cell r="B15819" t="str">
            <v>Family area</v>
          </cell>
          <cell r="C15819" t="str">
            <v>Material</v>
          </cell>
          <cell r="D15819" t="str">
            <v>misc by jahangeer</v>
          </cell>
          <cell r="E15819">
            <v>6290</v>
          </cell>
        </row>
        <row r="15820">
          <cell r="B15820" t="str">
            <v>Family area</v>
          </cell>
          <cell r="C15820" t="str">
            <v>fare</v>
          </cell>
          <cell r="D15820" t="str">
            <v>paid</v>
          </cell>
          <cell r="E15820">
            <v>1000</v>
          </cell>
        </row>
        <row r="15821">
          <cell r="B15821" t="str">
            <v>Riazeda Project</v>
          </cell>
          <cell r="C15821" t="str">
            <v>fakhri brothers</v>
          </cell>
          <cell r="D15821" t="str">
            <v>paid for copper pipe deal</v>
          </cell>
          <cell r="E15821">
            <v>1039700</v>
          </cell>
        </row>
        <row r="15822">
          <cell r="B15822" t="str">
            <v>Ashrae Tech</v>
          </cell>
          <cell r="C15822" t="str">
            <v>fare</v>
          </cell>
          <cell r="D15822" t="str">
            <v>paid</v>
          </cell>
          <cell r="E15822">
            <v>2000</v>
          </cell>
        </row>
        <row r="15823">
          <cell r="B15823" t="str">
            <v>Standard Chartered Bank</v>
          </cell>
          <cell r="C15823" t="str">
            <v>fare</v>
          </cell>
          <cell r="D15823" t="str">
            <v>paid</v>
          </cell>
          <cell r="E15823">
            <v>500</v>
          </cell>
        </row>
        <row r="15824">
          <cell r="B15824" t="str">
            <v>FTC Floors</v>
          </cell>
          <cell r="C15824" t="str">
            <v>misc</v>
          </cell>
          <cell r="D15824" t="str">
            <v>in cofee by nadeem bahi</v>
          </cell>
          <cell r="E15824">
            <v>2000</v>
          </cell>
        </row>
        <row r="15825">
          <cell r="B15825" t="str">
            <v>Falcon Mall</v>
          </cell>
          <cell r="C15825" t="str">
            <v>labour</v>
          </cell>
          <cell r="D15825" t="str">
            <v>paid labour for 2 boys for 3 days (wall cutting)</v>
          </cell>
          <cell r="E15825">
            <v>9000</v>
          </cell>
        </row>
        <row r="15826">
          <cell r="B15826" t="str">
            <v>Standard Chartered Bank</v>
          </cell>
          <cell r="C15826" t="str">
            <v>Material</v>
          </cell>
          <cell r="D15826" t="str">
            <v>purchased hanging clips from mungu</v>
          </cell>
          <cell r="E15826">
            <v>14196</v>
          </cell>
        </row>
        <row r="15827">
          <cell r="B15827" t="str">
            <v>Family area</v>
          </cell>
          <cell r="C15827" t="str">
            <v>Material</v>
          </cell>
          <cell r="D15827" t="str">
            <v>purchased GI bolt from HQ</v>
          </cell>
          <cell r="E15827">
            <v>1350</v>
          </cell>
        </row>
        <row r="15828">
          <cell r="B15828" t="str">
            <v>Office</v>
          </cell>
          <cell r="C15828" t="str">
            <v>office</v>
          </cell>
          <cell r="D15828" t="str">
            <v>umer for office use</v>
          </cell>
          <cell r="E15828">
            <v>2000</v>
          </cell>
        </row>
        <row r="15829">
          <cell r="B15829" t="str">
            <v>Family area</v>
          </cell>
          <cell r="C15829" t="str">
            <v>fare</v>
          </cell>
          <cell r="D15829" t="str">
            <v>paid</v>
          </cell>
          <cell r="E15829">
            <v>1800</v>
          </cell>
        </row>
        <row r="15830">
          <cell r="B15830" t="str">
            <v xml:space="preserve">MHR Personal </v>
          </cell>
          <cell r="C15830" t="str">
            <v>misc</v>
          </cell>
          <cell r="D15830" t="str">
            <v>Paid to amjad for misc work</v>
          </cell>
          <cell r="E15830">
            <v>4290</v>
          </cell>
        </row>
        <row r="15831">
          <cell r="B15831" t="str">
            <v>OT Area JPMC</v>
          </cell>
          <cell r="C15831" t="str">
            <v>Habib insulation</v>
          </cell>
          <cell r="D15831" t="str">
            <v>Chq given from Al madina steel</v>
          </cell>
          <cell r="E15831">
            <v>465000</v>
          </cell>
        </row>
        <row r="15832">
          <cell r="B15832" t="str">
            <v>Riazeda Project</v>
          </cell>
          <cell r="C15832" t="str">
            <v>cuttings work</v>
          </cell>
          <cell r="D15832" t="str">
            <v>3 floor cuttings work</v>
          </cell>
          <cell r="E15832">
            <v>30000</v>
          </cell>
        </row>
        <row r="15833">
          <cell r="B15833" t="str">
            <v>Riazeda Project</v>
          </cell>
          <cell r="C15833" t="str">
            <v>Material</v>
          </cell>
          <cell r="D15833" t="str">
            <v>purchased UPVC pipe, fittings disc solution by ahsan</v>
          </cell>
          <cell r="E15833">
            <v>51300</v>
          </cell>
        </row>
        <row r="15834">
          <cell r="B15834" t="str">
            <v>Riazeda Project</v>
          </cell>
          <cell r="C15834" t="str">
            <v>fuel</v>
          </cell>
          <cell r="D15834" t="str">
            <v>claimed fuel  by ahsan</v>
          </cell>
          <cell r="E15834">
            <v>1150</v>
          </cell>
        </row>
        <row r="15835">
          <cell r="B15835" t="str">
            <v>Riazeda Project</v>
          </cell>
          <cell r="C15835" t="str">
            <v>fare</v>
          </cell>
          <cell r="D15835" t="str">
            <v>paid</v>
          </cell>
          <cell r="E15835">
            <v>2000</v>
          </cell>
        </row>
        <row r="15836">
          <cell r="B15836" t="str">
            <v>office</v>
          </cell>
          <cell r="C15836" t="str">
            <v>misc</v>
          </cell>
          <cell r="D15836" t="str">
            <v>purchased 4 nos office stools for sitting</v>
          </cell>
          <cell r="E15836">
            <v>3200</v>
          </cell>
        </row>
        <row r="15837">
          <cell r="B15837" t="str">
            <v>BAF Limited</v>
          </cell>
          <cell r="C15837" t="str">
            <v>anees grills</v>
          </cell>
          <cell r="D15837" t="str">
            <v>paid cash</v>
          </cell>
          <cell r="E15837">
            <v>25000</v>
          </cell>
        </row>
        <row r="15838">
          <cell r="B15838" t="str">
            <v xml:space="preserve">MHR Personal </v>
          </cell>
          <cell r="C15838" t="str">
            <v>utilities bills</v>
          </cell>
          <cell r="D15838" t="str">
            <v>ptcl bills paid</v>
          </cell>
          <cell r="E15838">
            <v>4760</v>
          </cell>
        </row>
        <row r="15839">
          <cell r="B15839" t="str">
            <v>Daftar Khuwan</v>
          </cell>
          <cell r="C15839" t="str">
            <v>fare</v>
          </cell>
          <cell r="D15839" t="str">
            <v>paid</v>
          </cell>
          <cell r="E15839">
            <v>800</v>
          </cell>
        </row>
        <row r="15840">
          <cell r="B15840" t="str">
            <v>Riazeda Project</v>
          </cell>
          <cell r="C15840" t="str">
            <v>fare</v>
          </cell>
          <cell r="D15840" t="str">
            <v>paid</v>
          </cell>
          <cell r="E15840">
            <v>600</v>
          </cell>
        </row>
        <row r="15841">
          <cell r="B15841" t="str">
            <v>Standard Chartered Bank</v>
          </cell>
          <cell r="C15841" t="str">
            <v>fare</v>
          </cell>
          <cell r="D15841" t="str">
            <v>paid</v>
          </cell>
          <cell r="E15841">
            <v>600</v>
          </cell>
        </row>
        <row r="15842">
          <cell r="B15842" t="str">
            <v>Engro</v>
          </cell>
          <cell r="C15842" t="str">
            <v>Salary</v>
          </cell>
          <cell r="D15842" t="str">
            <v>Engr Saad Salary paid</v>
          </cell>
          <cell r="E15842">
            <v>70000</v>
          </cell>
        </row>
        <row r="15843">
          <cell r="B15843" t="str">
            <v>DB 15th &amp; 16th Floor</v>
          </cell>
          <cell r="C15843" t="str">
            <v>misc</v>
          </cell>
          <cell r="D15843" t="str">
            <v>by mubeen</v>
          </cell>
          <cell r="E15843">
            <v>500</v>
          </cell>
        </row>
        <row r="15844">
          <cell r="B15844" t="str">
            <v>Tri fit Gym</v>
          </cell>
          <cell r="C15844" t="str">
            <v>Material</v>
          </cell>
          <cell r="D15844" t="str">
            <v>Online transfer to masood ahmed (INDEX) by BH for channels amount in various sites (Total 82,400)</v>
          </cell>
          <cell r="E15844">
            <v>25000</v>
          </cell>
        </row>
        <row r="15845">
          <cell r="B15845" t="str">
            <v>Standard Chartered Bank</v>
          </cell>
          <cell r="C15845" t="str">
            <v>Material</v>
          </cell>
          <cell r="D15845" t="str">
            <v>Online transfer to masood ahmed (INDEX) by BH for channels amount in various sites (Total 82,400)</v>
          </cell>
          <cell r="E15845">
            <v>6400</v>
          </cell>
        </row>
        <row r="15846">
          <cell r="B15846" t="str">
            <v>Family area</v>
          </cell>
          <cell r="C15846" t="str">
            <v>Material</v>
          </cell>
          <cell r="D15846" t="str">
            <v>Online transfer to masood ahmed (INDEX) by BH for channels amount in various sites (Total 82,400)</v>
          </cell>
          <cell r="E15846">
            <v>7000</v>
          </cell>
        </row>
        <row r="15847">
          <cell r="B15847" t="str">
            <v>Meezan Bank Head Office</v>
          </cell>
          <cell r="C15847" t="str">
            <v>Material</v>
          </cell>
          <cell r="D15847" t="str">
            <v>Online transfer to masood ahmed (INDEX) by BH for channels amount in various sites (Total 82,400)</v>
          </cell>
          <cell r="E15847">
            <v>44000</v>
          </cell>
        </row>
        <row r="15848">
          <cell r="B15848" t="str">
            <v>BAH 22 &amp; 23rd Floor</v>
          </cell>
          <cell r="C15848" t="str">
            <v>Material</v>
          </cell>
          <cell r="D15848" t="str">
            <v xml:space="preserve">Purchased fittings </v>
          </cell>
          <cell r="E15848">
            <v>10980</v>
          </cell>
        </row>
        <row r="15849">
          <cell r="B15849" t="str">
            <v>Amreli Steel</v>
          </cell>
          <cell r="C15849" t="str">
            <v>Material</v>
          </cell>
          <cell r="D15849" t="str">
            <v>purchased red paint, plug and taflon tapes</v>
          </cell>
          <cell r="E15849">
            <v>8215</v>
          </cell>
        </row>
        <row r="15850">
          <cell r="B15850" t="str">
            <v>BAH 22 &amp; 23rd Floor</v>
          </cell>
          <cell r="C15850" t="str">
            <v>Material</v>
          </cell>
          <cell r="D15850" t="str">
            <v xml:space="preserve">Purchased fittings </v>
          </cell>
          <cell r="E15850">
            <v>75400</v>
          </cell>
        </row>
        <row r="15851">
          <cell r="B15851" t="str">
            <v>BAH 22 &amp; 23rd Floor</v>
          </cell>
          <cell r="C15851" t="str">
            <v>fare</v>
          </cell>
          <cell r="D15851" t="str">
            <v>paid</v>
          </cell>
          <cell r="E15851">
            <v>1000</v>
          </cell>
        </row>
        <row r="15852">
          <cell r="B15852" t="str">
            <v>BAH 22 &amp; 23rd Floor</v>
          </cell>
          <cell r="C15852" t="str">
            <v>fuel</v>
          </cell>
          <cell r="D15852" t="str">
            <v>claimed by ashraf bhai</v>
          </cell>
          <cell r="E15852">
            <v>300</v>
          </cell>
        </row>
        <row r="15853">
          <cell r="B15853" t="str">
            <v>OT Area JPMC</v>
          </cell>
          <cell r="C15853" t="str">
            <v>Material</v>
          </cell>
          <cell r="D15853" t="str">
            <v>purchaed flexbile duct 6" from fakhri enterprises</v>
          </cell>
          <cell r="E15853">
            <v>9600</v>
          </cell>
        </row>
        <row r="15854">
          <cell r="B15854" t="str">
            <v>Riazeda Project</v>
          </cell>
          <cell r="C15854" t="str">
            <v>Material</v>
          </cell>
          <cell r="D15854" t="str">
            <v>purchased 2" 30 nos</v>
          </cell>
          <cell r="E15854">
            <v>4500</v>
          </cell>
        </row>
        <row r="15855">
          <cell r="B15855" t="str">
            <v>BAH Center point</v>
          </cell>
          <cell r="C15855" t="str">
            <v>Material</v>
          </cell>
          <cell r="D15855" t="str">
            <v>purchased motorized valve 2 nos from fast cool</v>
          </cell>
          <cell r="E15855">
            <v>28000</v>
          </cell>
        </row>
        <row r="15856">
          <cell r="B15856" t="str">
            <v>Standard Chartered Bank</v>
          </cell>
          <cell r="C15856" t="str">
            <v>Material</v>
          </cell>
          <cell r="D15856" t="str">
            <v>purchased sprinkler clips from mungo (total 27958)</v>
          </cell>
          <cell r="E15856">
            <v>9319</v>
          </cell>
        </row>
        <row r="15857">
          <cell r="B15857" t="str">
            <v>BAH 22 &amp; 23rd Floor</v>
          </cell>
          <cell r="C15857" t="str">
            <v>Material</v>
          </cell>
          <cell r="D15857" t="str">
            <v>purchased sprinkler clips from mungo (total 27958)</v>
          </cell>
          <cell r="E15857">
            <v>9319</v>
          </cell>
        </row>
        <row r="15858">
          <cell r="B15858" t="str">
            <v>Amreli Steel</v>
          </cell>
          <cell r="C15858" t="str">
            <v>Material</v>
          </cell>
          <cell r="D15858" t="str">
            <v>purchased sprinkler clips from mungo (total 27958)</v>
          </cell>
          <cell r="E15858">
            <v>9319</v>
          </cell>
        </row>
        <row r="15859">
          <cell r="B15859" t="str">
            <v>Amreli Steel</v>
          </cell>
          <cell r="C15859" t="str">
            <v>fare</v>
          </cell>
          <cell r="D15859" t="str">
            <v>bykia</v>
          </cell>
          <cell r="E15859">
            <v>200</v>
          </cell>
        </row>
        <row r="15860">
          <cell r="B15860" t="str">
            <v xml:space="preserve">MHR Personal </v>
          </cell>
          <cell r="C15860" t="str">
            <v>utilities bills</v>
          </cell>
          <cell r="D15860" t="str">
            <v>ptcl bills paid</v>
          </cell>
          <cell r="E15860">
            <v>6200</v>
          </cell>
        </row>
        <row r="15861">
          <cell r="B15861" t="str">
            <v>OT Area JPMC</v>
          </cell>
          <cell r="C15861" t="str">
            <v>fare</v>
          </cell>
          <cell r="D15861" t="str">
            <v>paid</v>
          </cell>
          <cell r="E15861">
            <v>400</v>
          </cell>
        </row>
        <row r="15862">
          <cell r="B15862" t="str">
            <v>Tri fit Gym</v>
          </cell>
          <cell r="C15862" t="str">
            <v>fare</v>
          </cell>
          <cell r="D15862" t="str">
            <v>paid</v>
          </cell>
          <cell r="E15862">
            <v>600</v>
          </cell>
        </row>
        <row r="15863">
          <cell r="B15863" t="str">
            <v>Ali Jameel Residence</v>
          </cell>
          <cell r="C15863" t="str">
            <v>Material</v>
          </cell>
          <cell r="D15863" t="str">
            <v>foam purhcaed</v>
          </cell>
          <cell r="E15863">
            <v>900</v>
          </cell>
        </row>
        <row r="15864">
          <cell r="B15864" t="str">
            <v xml:space="preserve">MHR Personal </v>
          </cell>
          <cell r="C15864" t="str">
            <v>sir rehman</v>
          </cell>
          <cell r="D15864" t="str">
            <v xml:space="preserve">misc medical invoices (MCB chq) </v>
          </cell>
          <cell r="E15864">
            <v>36563</v>
          </cell>
        </row>
        <row r="15865">
          <cell r="B15865" t="str">
            <v>Falcon Mall</v>
          </cell>
          <cell r="C15865" t="str">
            <v>Material</v>
          </cell>
          <cell r="D15865" t="str">
            <v>paint and other fittings by mukhtiar</v>
          </cell>
          <cell r="E15865">
            <v>4750</v>
          </cell>
        </row>
        <row r="15866">
          <cell r="B15866" t="str">
            <v>sana safinaz</v>
          </cell>
          <cell r="C15866" t="str">
            <v>Iqbal sons</v>
          </cell>
          <cell r="D15866" t="str">
            <v>cash paid for super loan and afico roll (Total amount is 245,000)</v>
          </cell>
          <cell r="E15866">
            <v>115000</v>
          </cell>
        </row>
        <row r="15867">
          <cell r="B15867" t="str">
            <v>Riazeda Project</v>
          </cell>
          <cell r="C15867" t="str">
            <v>Iqbal sons</v>
          </cell>
          <cell r="D15867" t="str">
            <v>cash paid for super loan and afico roll (Total amount is 245,000)</v>
          </cell>
          <cell r="E15867">
            <v>130000</v>
          </cell>
        </row>
        <row r="15868">
          <cell r="B15868" t="str">
            <v>Standard Chartered Bank</v>
          </cell>
          <cell r="C15868" t="str">
            <v>Rafay</v>
          </cell>
          <cell r="D15868" t="str">
            <v>Cash paid given to Imran bhai (1st adv)</v>
          </cell>
          <cell r="E15868">
            <v>30000</v>
          </cell>
        </row>
        <row r="15869">
          <cell r="B15869" t="str">
            <v>office</v>
          </cell>
          <cell r="C15869" t="str">
            <v>office</v>
          </cell>
          <cell r="D15869" t="str">
            <v>umer for office use</v>
          </cell>
          <cell r="E15869">
            <v>3000</v>
          </cell>
        </row>
        <row r="15870">
          <cell r="B15870" t="str">
            <v>Ashrae Tech</v>
          </cell>
          <cell r="C15870" t="str">
            <v>Umair</v>
          </cell>
          <cell r="D15870" t="str">
            <v>paid cash (easy paisa instructed by BH)</v>
          </cell>
          <cell r="E15870">
            <v>7000</v>
          </cell>
        </row>
        <row r="15871">
          <cell r="B15871" t="str">
            <v>Riazeda Project</v>
          </cell>
          <cell r="C15871" t="str">
            <v>Material</v>
          </cell>
          <cell r="D15871" t="str">
            <v>purchased channel</v>
          </cell>
          <cell r="E15871">
            <v>38750</v>
          </cell>
        </row>
        <row r="15872">
          <cell r="B15872" t="str">
            <v>Ashrae Tech</v>
          </cell>
          <cell r="C15872" t="str">
            <v>Material</v>
          </cell>
          <cell r="D15872" t="str">
            <v>purchased channel</v>
          </cell>
          <cell r="E15872">
            <v>11500</v>
          </cell>
        </row>
        <row r="15873">
          <cell r="B15873" t="str">
            <v>Ashrae Tech</v>
          </cell>
          <cell r="C15873" t="str">
            <v>Material</v>
          </cell>
          <cell r="D15873" t="str">
            <v>purchse motorzd valve 8 nos from fast cool 3/4"</v>
          </cell>
          <cell r="E15873">
            <v>96000</v>
          </cell>
        </row>
        <row r="15874">
          <cell r="B15874" t="str">
            <v>BAF Limited</v>
          </cell>
          <cell r="C15874" t="str">
            <v xml:space="preserve">asif </v>
          </cell>
          <cell r="D15874" t="str">
            <v>cash paid (uptodate is 74,000)</v>
          </cell>
          <cell r="E15874">
            <v>15000</v>
          </cell>
        </row>
        <row r="15875">
          <cell r="B15875" t="str">
            <v>Ashrae Tech</v>
          </cell>
          <cell r="C15875" t="str">
            <v>fare</v>
          </cell>
          <cell r="D15875" t="str">
            <v>bykia</v>
          </cell>
          <cell r="E15875">
            <v>400</v>
          </cell>
        </row>
        <row r="15876">
          <cell r="B15876" t="str">
            <v>Tri fit Gym</v>
          </cell>
          <cell r="C15876" t="str">
            <v>mehmood painter</v>
          </cell>
          <cell r="D15876" t="str">
            <v>paid cash</v>
          </cell>
          <cell r="E15876">
            <v>1000</v>
          </cell>
        </row>
        <row r="15877">
          <cell r="B15877" t="str">
            <v>Standard Chartered Bank</v>
          </cell>
          <cell r="C15877" t="str">
            <v>Material</v>
          </cell>
          <cell r="D15877" t="str">
            <v>purchased aewo meter</v>
          </cell>
          <cell r="E15877">
            <v>580</v>
          </cell>
        </row>
        <row r="15878">
          <cell r="B15878" t="str">
            <v>Tri fit Gym</v>
          </cell>
          <cell r="C15878" t="str">
            <v>misc</v>
          </cell>
          <cell r="D15878" t="str">
            <v>claimed by amir engr super card</v>
          </cell>
          <cell r="E15878">
            <v>900</v>
          </cell>
        </row>
        <row r="15879">
          <cell r="B15879" t="str">
            <v>Riazeda Project</v>
          </cell>
          <cell r="C15879" t="str">
            <v>Material</v>
          </cell>
          <cell r="D15879" t="str">
            <v>purchased copper pipe from SHI</v>
          </cell>
          <cell r="E15879">
            <v>88000</v>
          </cell>
        </row>
        <row r="15880">
          <cell r="B15880" t="str">
            <v>Family area</v>
          </cell>
          <cell r="C15880" t="str">
            <v>Material</v>
          </cell>
          <cell r="D15880" t="str">
            <v>purchased fittings</v>
          </cell>
          <cell r="E15880">
            <v>4380</v>
          </cell>
        </row>
        <row r="15881">
          <cell r="B15881" t="str">
            <v>Ashrae Tech</v>
          </cell>
          <cell r="C15881" t="str">
            <v>Material</v>
          </cell>
          <cell r="D15881" t="str">
            <v>purchased fittings</v>
          </cell>
          <cell r="E15881">
            <v>16560</v>
          </cell>
        </row>
        <row r="15882">
          <cell r="B15882" t="str">
            <v>Amreli Steel</v>
          </cell>
          <cell r="C15882" t="str">
            <v>Material</v>
          </cell>
          <cell r="D15882" t="str">
            <v>purchased NRV 1/2</v>
          </cell>
          <cell r="E15882">
            <v>1000</v>
          </cell>
        </row>
        <row r="15883">
          <cell r="B15883" t="str">
            <v>Riazeda Project</v>
          </cell>
          <cell r="C15883" t="str">
            <v>Material</v>
          </cell>
          <cell r="D15883" t="str">
            <v xml:space="preserve">purchased PVC 2" </v>
          </cell>
          <cell r="E15883">
            <v>8520</v>
          </cell>
        </row>
        <row r="15884">
          <cell r="B15884" t="str">
            <v>Riazeda Project</v>
          </cell>
          <cell r="C15884" t="str">
            <v>fuel</v>
          </cell>
          <cell r="D15884" t="str">
            <v>claimed fuel by ashraf</v>
          </cell>
          <cell r="E15884">
            <v>300</v>
          </cell>
        </row>
        <row r="15885">
          <cell r="B15885" t="str">
            <v>Riazeda Project</v>
          </cell>
          <cell r="C15885" t="str">
            <v>fare</v>
          </cell>
          <cell r="D15885" t="str">
            <v>paid</v>
          </cell>
          <cell r="E15885">
            <v>600</v>
          </cell>
        </row>
        <row r="15886">
          <cell r="B15886" t="str">
            <v>Riazeda Project</v>
          </cell>
          <cell r="C15886" t="str">
            <v>fare</v>
          </cell>
          <cell r="D15886" t="str">
            <v>paid</v>
          </cell>
          <cell r="E15886">
            <v>1200</v>
          </cell>
        </row>
        <row r="15887">
          <cell r="B15887" t="str">
            <v>Ashrae Tech</v>
          </cell>
          <cell r="C15887" t="str">
            <v>fare</v>
          </cell>
          <cell r="D15887" t="str">
            <v>paid</v>
          </cell>
          <cell r="E15887">
            <v>800</v>
          </cell>
        </row>
        <row r="15888">
          <cell r="B15888" t="str">
            <v>Riazeda Project</v>
          </cell>
          <cell r="C15888" t="str">
            <v>fare</v>
          </cell>
          <cell r="D15888" t="str">
            <v>bykia</v>
          </cell>
          <cell r="E15888">
            <v>200</v>
          </cell>
        </row>
        <row r="15889">
          <cell r="B15889" t="str">
            <v>Family area</v>
          </cell>
          <cell r="C15889" t="str">
            <v>Material</v>
          </cell>
          <cell r="E15889">
            <v>4450</v>
          </cell>
        </row>
        <row r="15890">
          <cell r="B15890" t="str">
            <v>Deutsche Bank Advance Work</v>
          </cell>
          <cell r="C15890" t="str">
            <v>drawing</v>
          </cell>
          <cell r="D15890" t="str">
            <v>approved drawing prints</v>
          </cell>
          <cell r="E15890">
            <v>900</v>
          </cell>
        </row>
        <row r="15891">
          <cell r="B15891" t="str">
            <v>Office</v>
          </cell>
          <cell r="C15891" t="str">
            <v>office</v>
          </cell>
          <cell r="D15891" t="str">
            <v>umer for office use</v>
          </cell>
          <cell r="E15891">
            <v>3000</v>
          </cell>
        </row>
        <row r="15892">
          <cell r="B15892" t="str">
            <v>BAH 22 &amp; 23rd Floor</v>
          </cell>
          <cell r="C15892" t="str">
            <v>fare</v>
          </cell>
          <cell r="D15892" t="str">
            <v>pipe from saeed sosn to office</v>
          </cell>
          <cell r="E15892">
            <v>3500</v>
          </cell>
        </row>
        <row r="15893">
          <cell r="B15893" t="str">
            <v>BAH 22 &amp; 23rd Floor</v>
          </cell>
          <cell r="C15893" t="str">
            <v>fare</v>
          </cell>
          <cell r="D15893" t="str">
            <v>pipe from office to Site after cuttings</v>
          </cell>
          <cell r="E15893">
            <v>1000</v>
          </cell>
        </row>
        <row r="15894">
          <cell r="B15894" t="str">
            <v>BAH 22 &amp; 23rd Floor</v>
          </cell>
          <cell r="C15894" t="str">
            <v>Material</v>
          </cell>
          <cell r="D15894" t="str">
            <v>purchased paint material</v>
          </cell>
          <cell r="E15894">
            <v>2950</v>
          </cell>
        </row>
        <row r="15895">
          <cell r="B15895" t="str">
            <v>Tri fit Gym</v>
          </cell>
          <cell r="C15895" t="str">
            <v>kaytees</v>
          </cell>
          <cell r="D15895" t="str">
            <v>purchased aeroflex insulation from katyes cash payment</v>
          </cell>
          <cell r="E15895">
            <v>6000</v>
          </cell>
        </row>
        <row r="15896">
          <cell r="B15896" t="str">
            <v>Tri fit Gym</v>
          </cell>
          <cell r="C15896" t="str">
            <v>Material</v>
          </cell>
          <cell r="D15896" t="str">
            <v>purchased upvc pipe from malik and sons</v>
          </cell>
          <cell r="E15896">
            <v>4930</v>
          </cell>
        </row>
        <row r="15897">
          <cell r="B15897" t="str">
            <v>Riazeda Project</v>
          </cell>
          <cell r="C15897" t="str">
            <v>Material</v>
          </cell>
          <cell r="D15897" t="str">
            <v>purchased copper fittings from SHI</v>
          </cell>
          <cell r="E15897">
            <v>46840</v>
          </cell>
        </row>
        <row r="15898">
          <cell r="B15898" t="str">
            <v>Amreli Steel</v>
          </cell>
          <cell r="C15898" t="str">
            <v>Material</v>
          </cell>
          <cell r="D15898" t="str">
            <v>purchased colour material</v>
          </cell>
          <cell r="E15898">
            <v>12640</v>
          </cell>
        </row>
        <row r="15899">
          <cell r="B15899" t="str">
            <v>Riazeda Project</v>
          </cell>
          <cell r="C15899" t="str">
            <v>Material</v>
          </cell>
          <cell r="D15899" t="str">
            <v>purchased material from fast cool</v>
          </cell>
          <cell r="E15899">
            <v>14400</v>
          </cell>
        </row>
        <row r="15900">
          <cell r="B15900" t="str">
            <v>Family area</v>
          </cell>
          <cell r="C15900" t="str">
            <v>Material</v>
          </cell>
          <cell r="D15900" t="str">
            <v>purchase cable tie</v>
          </cell>
          <cell r="E15900">
            <v>800</v>
          </cell>
        </row>
        <row r="15901">
          <cell r="B15901" t="str">
            <v>BAH 22 &amp; 23rd Floor</v>
          </cell>
          <cell r="C15901" t="str">
            <v>Material</v>
          </cell>
          <cell r="D15901" t="str">
            <v>purchased cuttings disc 5"</v>
          </cell>
          <cell r="E15901">
            <v>250</v>
          </cell>
        </row>
        <row r="15902">
          <cell r="B15902" t="str">
            <v>BAH 22 &amp; 23rd Floor</v>
          </cell>
          <cell r="C15902" t="str">
            <v>fuel</v>
          </cell>
          <cell r="D15902" t="str">
            <v>claimed by ahsan</v>
          </cell>
          <cell r="E15902">
            <v>1000</v>
          </cell>
        </row>
        <row r="15903">
          <cell r="B15903" t="str">
            <v>Riazeda Project</v>
          </cell>
          <cell r="C15903" t="str">
            <v>fare</v>
          </cell>
          <cell r="D15903" t="str">
            <v>bykia</v>
          </cell>
          <cell r="E15903">
            <v>300</v>
          </cell>
        </row>
        <row r="15904">
          <cell r="B15904" t="str">
            <v>Food Court (Hydery)</v>
          </cell>
          <cell r="C15904" t="str">
            <v>Material</v>
          </cell>
          <cell r="D15904" t="str">
            <v>mis by nadeem bhai</v>
          </cell>
          <cell r="E15904">
            <v>4840</v>
          </cell>
        </row>
        <row r="15905">
          <cell r="B15905" t="str">
            <v>Food Court (Hydery)</v>
          </cell>
          <cell r="C15905" t="str">
            <v>wilson</v>
          </cell>
          <cell r="D15905" t="str">
            <v>paid cash (uptodate is 65000)</v>
          </cell>
          <cell r="E15905">
            <v>25000</v>
          </cell>
        </row>
        <row r="15906">
          <cell r="B15906" t="str">
            <v>Family area</v>
          </cell>
          <cell r="C15906" t="str">
            <v>fare</v>
          </cell>
          <cell r="D15906" t="str">
            <v>paid</v>
          </cell>
          <cell r="E15906">
            <v>1500</v>
          </cell>
        </row>
        <row r="15907">
          <cell r="B15907" t="str">
            <v>Amreli Steel</v>
          </cell>
          <cell r="C15907" t="str">
            <v>fare</v>
          </cell>
          <cell r="D15907" t="str">
            <v>paid</v>
          </cell>
          <cell r="E15907">
            <v>3500</v>
          </cell>
        </row>
        <row r="15908">
          <cell r="B15908" t="str">
            <v>Office</v>
          </cell>
          <cell r="C15908" t="str">
            <v>office</v>
          </cell>
          <cell r="D15908" t="str">
            <v>umer for office use</v>
          </cell>
          <cell r="E15908">
            <v>3000</v>
          </cell>
        </row>
        <row r="15909">
          <cell r="B15909" t="str">
            <v>Air War College</v>
          </cell>
          <cell r="C15909" t="str">
            <v>Noman Engineering</v>
          </cell>
          <cell r="D15909" t="str">
            <v>Rec from Al madina steel amount 1000,000</v>
          </cell>
          <cell r="E15909">
            <v>12087</v>
          </cell>
        </row>
        <row r="15910">
          <cell r="B15910" t="str">
            <v>sana safinaz</v>
          </cell>
          <cell r="C15910" t="str">
            <v>Noman Engineering</v>
          </cell>
          <cell r="D15910" t="str">
            <v>Rec from Al madina steel amount 1000,000</v>
          </cell>
          <cell r="E15910">
            <v>182717</v>
          </cell>
        </row>
        <row r="15911">
          <cell r="B15911" t="str">
            <v>Tri fit Gym</v>
          </cell>
          <cell r="C15911" t="str">
            <v>Noman Engineering</v>
          </cell>
          <cell r="D15911" t="str">
            <v>Rec from Al madina steel amount 1000,000</v>
          </cell>
          <cell r="E15911">
            <v>190000</v>
          </cell>
        </row>
        <row r="15912">
          <cell r="B15912" t="str">
            <v>Khaadi Canteen</v>
          </cell>
          <cell r="C15912" t="str">
            <v>Noman Engineering</v>
          </cell>
          <cell r="D15912" t="str">
            <v>Rec from Al madina steel amount 1000,000</v>
          </cell>
          <cell r="E15912">
            <v>45196</v>
          </cell>
        </row>
        <row r="15913">
          <cell r="B15913" t="str">
            <v>Daftar Khuwan</v>
          </cell>
          <cell r="C15913" t="str">
            <v>Noman Engineering</v>
          </cell>
          <cell r="D15913" t="str">
            <v>Rec from Al madina steel amount 1000,000</v>
          </cell>
          <cell r="E15913">
            <v>190000</v>
          </cell>
        </row>
        <row r="15914">
          <cell r="B15914" t="str">
            <v>OT Area JPMC</v>
          </cell>
          <cell r="C15914" t="str">
            <v>Noman Engineering</v>
          </cell>
          <cell r="D15914" t="str">
            <v>Rec from Al madina steel amount 1000,000</v>
          </cell>
          <cell r="E15914">
            <v>190000</v>
          </cell>
        </row>
        <row r="15915">
          <cell r="B15915" t="str">
            <v>Family area</v>
          </cell>
          <cell r="C15915" t="str">
            <v>Noman Engineering</v>
          </cell>
          <cell r="D15915" t="str">
            <v>Rec from Al madina steel amount 1000,000</v>
          </cell>
          <cell r="E15915">
            <v>190000</v>
          </cell>
        </row>
        <row r="15916">
          <cell r="B15916" t="str">
            <v>Riazeda Project</v>
          </cell>
          <cell r="C15916" t="str">
            <v>rizwan vrf</v>
          </cell>
          <cell r="D15916" t="str">
            <v>cash paid (1st payment 100,000)</v>
          </cell>
          <cell r="E15916">
            <v>100000</v>
          </cell>
        </row>
        <row r="15917">
          <cell r="B15917" t="str">
            <v>BAF Limited</v>
          </cell>
          <cell r="C15917" t="str">
            <v>Material</v>
          </cell>
          <cell r="D15917" t="str">
            <v>misc by imran engr</v>
          </cell>
          <cell r="E15917">
            <v>10050</v>
          </cell>
        </row>
        <row r="15918">
          <cell r="B15918" t="str">
            <v>BAF Limited</v>
          </cell>
          <cell r="C15918" t="str">
            <v>Material</v>
          </cell>
          <cell r="D15918" t="str">
            <v>misc by imran engr</v>
          </cell>
          <cell r="E15918">
            <v>7260</v>
          </cell>
        </row>
        <row r="15919">
          <cell r="B15919" t="str">
            <v>Tri fit Gym</v>
          </cell>
          <cell r="C15919" t="str">
            <v>Material</v>
          </cell>
          <cell r="D15919" t="str">
            <v>misc by amir engr</v>
          </cell>
          <cell r="E15919">
            <v>1250</v>
          </cell>
        </row>
        <row r="15920">
          <cell r="B15920" t="str">
            <v>Riazeda Project</v>
          </cell>
          <cell r="C15920" t="str">
            <v>Material</v>
          </cell>
          <cell r="D15920" t="str">
            <v>purchased UPVC pipe fittings, felxbe duct, cable tie solution</v>
          </cell>
          <cell r="E15920">
            <v>22790</v>
          </cell>
        </row>
        <row r="15921">
          <cell r="B15921" t="str">
            <v>sana safinaz</v>
          </cell>
          <cell r="C15921" t="str">
            <v>john</v>
          </cell>
          <cell r="D15921" t="str">
            <v>cash paid (uptodate is 95,000)</v>
          </cell>
          <cell r="E15921">
            <v>25000</v>
          </cell>
        </row>
        <row r="15922">
          <cell r="B15922" t="str">
            <v>Amreli Steel</v>
          </cell>
          <cell r="C15922" t="str">
            <v>john</v>
          </cell>
          <cell r="D15922" t="str">
            <v>cash paid (uptodate is 95,000)</v>
          </cell>
          <cell r="E15922">
            <v>25000</v>
          </cell>
        </row>
        <row r="15923">
          <cell r="B15923" t="str">
            <v>Meezan Bank Head Office</v>
          </cell>
          <cell r="C15923" t="str">
            <v>misc</v>
          </cell>
          <cell r="D15923" t="str">
            <v>paid for bykia to kamran</v>
          </cell>
          <cell r="E15923">
            <v>300</v>
          </cell>
        </row>
        <row r="15924">
          <cell r="B15924" t="str">
            <v>Family area</v>
          </cell>
          <cell r="C15924" t="str">
            <v>misc</v>
          </cell>
          <cell r="D15924" t="str">
            <v>Ahsan bike maintenance</v>
          </cell>
          <cell r="E15924">
            <v>3000</v>
          </cell>
        </row>
        <row r="15925">
          <cell r="B15925" t="str">
            <v>Amreli Steel</v>
          </cell>
          <cell r="C15925" t="str">
            <v>link adaptor</v>
          </cell>
          <cell r="D15925" t="str">
            <v>purchased 200 nos link adaptor @ 180/pc from ahsan insulation</v>
          </cell>
          <cell r="E15925">
            <v>36000</v>
          </cell>
        </row>
        <row r="15926">
          <cell r="B15926" t="str">
            <v>Family area</v>
          </cell>
          <cell r="C15926" t="str">
            <v>fare</v>
          </cell>
          <cell r="D15926" t="str">
            <v>paid</v>
          </cell>
          <cell r="E15926">
            <v>1000</v>
          </cell>
        </row>
        <row r="15927">
          <cell r="B15927" t="str">
            <v>Family area</v>
          </cell>
          <cell r="C15927" t="str">
            <v>Grohi</v>
          </cell>
          <cell r="D15927" t="str">
            <v>purchased 2 nos concealed flush tank with plate</v>
          </cell>
          <cell r="E15927">
            <v>94000</v>
          </cell>
        </row>
        <row r="15928">
          <cell r="B15928" t="str">
            <v>Family area</v>
          </cell>
          <cell r="C15928" t="str">
            <v>Gyser</v>
          </cell>
          <cell r="D15928" t="str">
            <v>purchaed 30 ltr gyser from GAS conforts</v>
          </cell>
          <cell r="E15928">
            <v>44000</v>
          </cell>
        </row>
        <row r="15929">
          <cell r="B15929" t="str">
            <v>Amreli Steel</v>
          </cell>
          <cell r="C15929" t="str">
            <v>fare</v>
          </cell>
          <cell r="D15929" t="str">
            <v>paid to rikshaw for 5 to 8 days</v>
          </cell>
          <cell r="E15929">
            <v>3500</v>
          </cell>
        </row>
        <row r="15930">
          <cell r="B15930" t="str">
            <v>Family area</v>
          </cell>
          <cell r="C15930" t="str">
            <v>fare</v>
          </cell>
          <cell r="D15930" t="str">
            <v>paid</v>
          </cell>
          <cell r="E15930">
            <v>1500</v>
          </cell>
        </row>
        <row r="15931">
          <cell r="B15931" t="str">
            <v>Falcon Mall</v>
          </cell>
          <cell r="C15931" t="str">
            <v>Material</v>
          </cell>
          <cell r="D15931" t="str">
            <v>misc by mukhtiar</v>
          </cell>
          <cell r="E15931">
            <v>13310</v>
          </cell>
        </row>
        <row r="15932">
          <cell r="B15932" t="str">
            <v>Family area</v>
          </cell>
          <cell r="C15932" t="str">
            <v>Material</v>
          </cell>
          <cell r="D15932" t="str">
            <v>misc by abid</v>
          </cell>
          <cell r="E15932">
            <v>7380</v>
          </cell>
        </row>
        <row r="15933">
          <cell r="B15933" t="str">
            <v>Family area</v>
          </cell>
          <cell r="C15933" t="str">
            <v>fakhri brothers</v>
          </cell>
          <cell r="D15933" t="str">
            <v>purchased 11 nos sprinkler cash paid</v>
          </cell>
          <cell r="E15933">
            <v>77000</v>
          </cell>
        </row>
        <row r="15934">
          <cell r="B15934" t="str">
            <v>Tri fit Gym</v>
          </cell>
          <cell r="C15934" t="str">
            <v>mehmood painter</v>
          </cell>
          <cell r="D15934" t="str">
            <v>paid cash (upto date is 2000)</v>
          </cell>
          <cell r="E15934">
            <v>1000</v>
          </cell>
        </row>
        <row r="15935">
          <cell r="B15935" t="str">
            <v>Falcon Mall</v>
          </cell>
          <cell r="C15935" t="str">
            <v>fuel</v>
          </cell>
          <cell r="D15935" t="str">
            <v>12 Months Fuel Claimed</v>
          </cell>
          <cell r="E15935">
            <v>120000</v>
          </cell>
        </row>
        <row r="15936">
          <cell r="B15936" t="str">
            <v>Air War College</v>
          </cell>
          <cell r="C15936" t="str">
            <v>Noman Engineering</v>
          </cell>
          <cell r="D15936" t="str">
            <v>Cheque received from Total in Meezan bank adv chqw amount 1,050,000</v>
          </cell>
          <cell r="E15936">
            <v>100000</v>
          </cell>
        </row>
        <row r="15937">
          <cell r="B15937" t="str">
            <v>sana safinaz</v>
          </cell>
          <cell r="C15937" t="str">
            <v>Noman Engineering</v>
          </cell>
          <cell r="D15937" t="str">
            <v>Cheque received from Total in Meezan bank adv chqw amount 1,050,000</v>
          </cell>
          <cell r="E15937">
            <v>200000</v>
          </cell>
        </row>
        <row r="15938">
          <cell r="B15938" t="str">
            <v>Tri fit Gym</v>
          </cell>
          <cell r="C15938" t="str">
            <v>Noman Engineering</v>
          </cell>
          <cell r="D15938" t="str">
            <v>Cheque received from Total in Meezan bank adv chqw amount 1,050,000</v>
          </cell>
          <cell r="E15938">
            <v>270000</v>
          </cell>
        </row>
        <row r="15939">
          <cell r="B15939" t="str">
            <v>Khaadi Canteen</v>
          </cell>
          <cell r="C15939" t="str">
            <v>Noman Engineering</v>
          </cell>
          <cell r="D15939" t="str">
            <v>Cheque received from Total in Meezan bank adv chqw amount 1,050,000</v>
          </cell>
          <cell r="E15939">
            <v>430000</v>
          </cell>
        </row>
        <row r="15940">
          <cell r="B15940" t="str">
            <v>OT Area JPMC</v>
          </cell>
          <cell r="C15940" t="str">
            <v>Noman Engineering</v>
          </cell>
          <cell r="D15940" t="str">
            <v>Cheque received from Total in Meezan bank adv chqw amount 1,050,000</v>
          </cell>
          <cell r="E15940">
            <v>50000</v>
          </cell>
        </row>
        <row r="15941">
          <cell r="B15941" t="str">
            <v>O/M The Place</v>
          </cell>
          <cell r="C15941" t="str">
            <v>SST Tax</v>
          </cell>
          <cell r="D15941" t="str">
            <v>MCB chq 1949327579 Amount 196,337</v>
          </cell>
          <cell r="E15941">
            <v>35352</v>
          </cell>
        </row>
        <row r="15942">
          <cell r="B15942" t="str">
            <v xml:space="preserve">O/M Nue Multiplex </v>
          </cell>
          <cell r="C15942" t="str">
            <v>SST Tax</v>
          </cell>
          <cell r="D15942" t="str">
            <v>MCB chq 1949327579 Amount 196,337</v>
          </cell>
          <cell r="E15942">
            <v>32760</v>
          </cell>
        </row>
        <row r="15943">
          <cell r="B15943" t="str">
            <v>BAF Limited</v>
          </cell>
          <cell r="C15943" t="str">
            <v>SST Tax</v>
          </cell>
          <cell r="D15943" t="str">
            <v>MCB chq 1949327579 Amount 196,337</v>
          </cell>
          <cell r="E15943">
            <v>97105</v>
          </cell>
        </row>
        <row r="15944">
          <cell r="B15944" t="str">
            <v>FTC Floors</v>
          </cell>
          <cell r="C15944" t="str">
            <v>SST Tax</v>
          </cell>
          <cell r="D15944" t="str">
            <v>MCB chq 1949327579 Amount 196,337</v>
          </cell>
          <cell r="E15944">
            <v>15560</v>
          </cell>
        </row>
        <row r="15945">
          <cell r="B15945" t="str">
            <v>FTC Floors</v>
          </cell>
          <cell r="C15945" t="str">
            <v>SST Tax</v>
          </cell>
          <cell r="D15945" t="str">
            <v>MCB chq 1949327579 Amount 196,337</v>
          </cell>
          <cell r="E15945">
            <v>15560</v>
          </cell>
        </row>
        <row r="15946">
          <cell r="B15946" t="str">
            <v>Meezan Bank Head Office</v>
          </cell>
          <cell r="C15946" t="str">
            <v>Khurshid fan</v>
          </cell>
          <cell r="D15946" t="str">
            <v>Cheque received from Total in Meezan bank adv (uptodate is 1985,000)</v>
          </cell>
          <cell r="E15946">
            <v>985000</v>
          </cell>
        </row>
        <row r="15947">
          <cell r="B15947" t="str">
            <v>BAH 22 &amp; 23rd Floor</v>
          </cell>
          <cell r="C15947" t="str">
            <v>Ideas associates</v>
          </cell>
          <cell r="D15947" t="str">
            <v>Cheque received from Al Madina Steel traders (1st adv)</v>
          </cell>
          <cell r="E15947">
            <v>200000</v>
          </cell>
        </row>
        <row r="15948">
          <cell r="B15948" t="str">
            <v>BAH 22 &amp; 23rd Floor</v>
          </cell>
          <cell r="C15948" t="str">
            <v xml:space="preserve">Shan control </v>
          </cell>
          <cell r="D15948" t="str">
            <v>Adv chq given for VAVs (Chq rec from Total in Meezan Bank Adv)</v>
          </cell>
          <cell r="E15948">
            <v>975000</v>
          </cell>
        </row>
        <row r="15949">
          <cell r="B15949" t="str">
            <v>Khaadi Canteen</v>
          </cell>
          <cell r="C15949" t="str">
            <v>Iqbal sons</v>
          </cell>
          <cell r="D15949" t="str">
            <v>Rec fron NEC in acc of Trifit chq amount is 450,000</v>
          </cell>
          <cell r="E15949">
            <v>64100</v>
          </cell>
        </row>
        <row r="15950">
          <cell r="B15950" t="str">
            <v>Daftar Khuwan</v>
          </cell>
          <cell r="C15950" t="str">
            <v>Iqbal sons</v>
          </cell>
          <cell r="D15950" t="str">
            <v>Rec fron NEC in acc of Trifit chq amount is 450,000</v>
          </cell>
          <cell r="E15950">
            <v>66000</v>
          </cell>
        </row>
        <row r="15951">
          <cell r="B15951" t="str">
            <v>Ali jameel Residence</v>
          </cell>
          <cell r="C15951" t="str">
            <v>Iqbal sons</v>
          </cell>
          <cell r="D15951" t="str">
            <v>Rec fron NEC in acc of Trifit chq amount is 450,000</v>
          </cell>
          <cell r="E15951">
            <v>15800</v>
          </cell>
        </row>
        <row r="15952">
          <cell r="B15952" t="str">
            <v>Riazeda Project</v>
          </cell>
          <cell r="C15952" t="str">
            <v>Iqbal sons</v>
          </cell>
          <cell r="D15952" t="str">
            <v>Rec fron NEC in acc of Trifit chq amount is 450,000</v>
          </cell>
          <cell r="E15952">
            <v>13260</v>
          </cell>
        </row>
        <row r="15953">
          <cell r="B15953" t="str">
            <v>Air War College</v>
          </cell>
          <cell r="C15953" t="str">
            <v>Iqbal sons</v>
          </cell>
          <cell r="D15953" t="str">
            <v>Rec fron NEC in acc of Trifit chq amount is 450,000</v>
          </cell>
          <cell r="E15953">
            <v>290840</v>
          </cell>
        </row>
        <row r="15954">
          <cell r="B15954" t="str">
            <v>Daftar Khuwan</v>
          </cell>
          <cell r="C15954" t="str">
            <v>Shabbir pipe</v>
          </cell>
          <cell r="D15954" t="str">
            <v>MCB chq 1949327581 uptodtae is  856,000</v>
          </cell>
          <cell r="E15954">
            <v>96000</v>
          </cell>
        </row>
        <row r="15955">
          <cell r="B15955" t="str">
            <v>O/M The Place</v>
          </cell>
          <cell r="C15955" t="str">
            <v>Received</v>
          </cell>
          <cell r="D15955" t="str">
            <v>received June 2023 bill</v>
          </cell>
          <cell r="F15955">
            <v>359992</v>
          </cell>
        </row>
        <row r="15956">
          <cell r="B15956" t="str">
            <v>Riazeda Project</v>
          </cell>
          <cell r="C15956" t="str">
            <v>Received</v>
          </cell>
          <cell r="D15956" t="str">
            <v>Received advance (Given to Al madina steel)</v>
          </cell>
          <cell r="F15956">
            <v>2316250</v>
          </cell>
        </row>
        <row r="15957">
          <cell r="B15957" t="str">
            <v>Deutsche Bank Advance Work</v>
          </cell>
          <cell r="C15957" t="str">
            <v>Received</v>
          </cell>
          <cell r="D15957" t="str">
            <v>received partial payment against final bill (Given to al madina steel)</v>
          </cell>
          <cell r="F15957">
            <v>500000</v>
          </cell>
        </row>
        <row r="15958">
          <cell r="B15958" t="str">
            <v>Riazeda Project</v>
          </cell>
          <cell r="C15958" t="str">
            <v>Received</v>
          </cell>
          <cell r="D15958" t="str">
            <v>1% service charges of above payment</v>
          </cell>
          <cell r="E15958">
            <v>18163</v>
          </cell>
        </row>
        <row r="15959">
          <cell r="B15959" t="str">
            <v>Deutsche Bank Advance Work</v>
          </cell>
          <cell r="C15959" t="str">
            <v>Received</v>
          </cell>
          <cell r="D15959" t="str">
            <v>received partial payment against final bill (open cash cheque)</v>
          </cell>
          <cell r="F15959">
            <v>500000</v>
          </cell>
        </row>
        <row r="15960">
          <cell r="B15960" t="str">
            <v>FTC Floors</v>
          </cell>
          <cell r="C15960" t="str">
            <v>Received</v>
          </cell>
          <cell r="D15960" t="str">
            <v xml:space="preserve">Received June 23 bill </v>
          </cell>
          <cell r="F15960">
            <v>188568</v>
          </cell>
        </row>
        <row r="15961">
          <cell r="B15961" t="str">
            <v xml:space="preserve">O/M Nue Multiplex </v>
          </cell>
          <cell r="C15961" t="str">
            <v>Received</v>
          </cell>
          <cell r="D15961" t="str">
            <v>received June 23 bill</v>
          </cell>
          <cell r="F15961">
            <v>337081</v>
          </cell>
        </row>
        <row r="15962">
          <cell r="B15962" t="str">
            <v>Falcon Mall</v>
          </cell>
          <cell r="C15962" t="str">
            <v>Received</v>
          </cell>
          <cell r="D15962" t="str">
            <v>received against Chemical work (Cash took by Nadeem bhai in his profit share)</v>
          </cell>
          <cell r="F15962">
            <v>575000</v>
          </cell>
        </row>
        <row r="15963">
          <cell r="B15963" t="str">
            <v>Tri fit Gym</v>
          </cell>
          <cell r="C15963" t="str">
            <v>Received</v>
          </cell>
          <cell r="D15963" t="str">
            <v>Rec Mob adv from NEC (Given to iqbal sons against GST invoice)</v>
          </cell>
          <cell r="F15963">
            <v>450000</v>
          </cell>
        </row>
        <row r="15964">
          <cell r="B15964" t="str">
            <v>Ashrae Tech</v>
          </cell>
          <cell r="C15964" t="str">
            <v>Received</v>
          </cell>
          <cell r="D15964" t="str">
            <v>Received advance from Ashre tech (Tansfer in Mohsin traders acc)</v>
          </cell>
          <cell r="F15964">
            <v>1000000</v>
          </cell>
        </row>
      </sheetData>
      <sheetData sheetId="2" refreshError="1"/>
      <sheetData sheetId="3" refreshError="1"/>
      <sheetData sheetId="4" refreshError="1"/>
      <sheetData sheetId="5" refreshError="1"/>
      <sheetData sheetId="6" refreshError="1"/>
      <sheetData sheetId="7">
        <row r="21">
          <cell r="C21">
            <v>51971735.482403994</v>
          </cell>
        </row>
      </sheetData>
      <sheetData sheetId="8">
        <row r="62">
          <cell r="H62">
            <v>16191504.030833334</v>
          </cell>
        </row>
      </sheetData>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4"/>
  <sheetViews>
    <sheetView tabSelected="1" topLeftCell="A103" zoomScaleNormal="100" workbookViewId="0">
      <selection activeCell="F113" sqref="F113"/>
    </sheetView>
  </sheetViews>
  <sheetFormatPr defaultRowHeight="15.75" x14ac:dyDescent="0.2"/>
  <cols>
    <col min="1" max="1" width="9.83203125" style="13" bestFit="1" customWidth="1"/>
    <col min="2" max="2" width="79.5" style="1" customWidth="1"/>
    <col min="3" max="3" width="8.5" style="4" customWidth="1"/>
    <col min="4" max="4" width="8.5" style="4" bestFit="1" customWidth="1"/>
    <col min="5" max="5" width="12.83203125" style="1" customWidth="1"/>
    <col min="6" max="6" width="17.5" style="1" customWidth="1"/>
    <col min="7" max="7" width="12.83203125" style="1" customWidth="1"/>
    <col min="8" max="8" width="16.83203125" style="1" customWidth="1"/>
    <col min="9" max="9" width="22" style="1" customWidth="1"/>
    <col min="10" max="10" width="17" style="1" bestFit="1" customWidth="1"/>
    <col min="11" max="11" width="9.33203125" style="1"/>
    <col min="12" max="12" width="13.6640625" style="1" bestFit="1" customWidth="1"/>
    <col min="13" max="13" width="21.83203125" style="1" customWidth="1"/>
    <col min="14" max="14" width="15.5" style="1" customWidth="1"/>
    <col min="15" max="15" width="9.33203125" style="1"/>
    <col min="16" max="16" width="19.33203125" style="1" bestFit="1" customWidth="1"/>
    <col min="17" max="16384" width="9.33203125" style="1"/>
  </cols>
  <sheetData>
    <row r="1" spans="1:9" s="19" customFormat="1" ht="21" x14ac:dyDescent="0.2">
      <c r="A1" s="53" t="s">
        <v>10</v>
      </c>
      <c r="B1" s="53"/>
      <c r="C1" s="53"/>
      <c r="D1" s="53"/>
      <c r="E1" s="53"/>
      <c r="F1" s="53"/>
      <c r="G1" s="53"/>
      <c r="H1" s="53"/>
      <c r="I1" s="53"/>
    </row>
    <row r="2" spans="1:9" s="19" customFormat="1" ht="21" x14ac:dyDescent="0.2">
      <c r="A2" s="54" t="s">
        <v>13</v>
      </c>
      <c r="B2" s="54"/>
      <c r="C2" s="54"/>
      <c r="D2" s="54"/>
      <c r="E2" s="54"/>
      <c r="F2" s="54"/>
      <c r="G2" s="54"/>
      <c r="H2" s="54"/>
      <c r="I2" s="54"/>
    </row>
    <row r="3" spans="1:9" s="19" customFormat="1" ht="21" x14ac:dyDescent="0.2">
      <c r="A3" s="53" t="s">
        <v>11</v>
      </c>
      <c r="B3" s="53"/>
      <c r="C3" s="20"/>
      <c r="D3" s="20"/>
      <c r="E3" s="21"/>
      <c r="F3" s="21"/>
      <c r="G3" s="21"/>
      <c r="H3" s="21"/>
      <c r="I3" s="25">
        <v>44999</v>
      </c>
    </row>
    <row r="4" spans="1:9" s="19" customFormat="1" ht="21" x14ac:dyDescent="0.2">
      <c r="A4" s="56" t="s">
        <v>14</v>
      </c>
      <c r="B4" s="56"/>
      <c r="C4" s="20"/>
      <c r="D4" s="20"/>
      <c r="E4" s="21"/>
      <c r="F4" s="21"/>
      <c r="G4" s="21"/>
      <c r="H4" s="21"/>
      <c r="I4" s="22"/>
    </row>
    <row r="5" spans="1:9" s="6" customFormat="1" ht="17.25" customHeight="1" x14ac:dyDescent="0.2">
      <c r="A5" s="55" t="s">
        <v>0</v>
      </c>
      <c r="B5" s="55" t="s">
        <v>1</v>
      </c>
      <c r="C5" s="55" t="s">
        <v>2</v>
      </c>
      <c r="D5" s="55" t="s">
        <v>3</v>
      </c>
      <c r="E5" s="55" t="s">
        <v>4</v>
      </c>
      <c r="F5" s="55"/>
      <c r="G5" s="55" t="s">
        <v>5</v>
      </c>
      <c r="H5" s="55"/>
      <c r="I5" s="5" t="s">
        <v>6</v>
      </c>
    </row>
    <row r="6" spans="1:9" s="6" customFormat="1" ht="17.25" customHeight="1" x14ac:dyDescent="0.2">
      <c r="A6" s="55"/>
      <c r="B6" s="55"/>
      <c r="C6" s="55"/>
      <c r="D6" s="55"/>
      <c r="E6" s="5" t="s">
        <v>7</v>
      </c>
      <c r="F6" s="5" t="s">
        <v>8</v>
      </c>
      <c r="G6" s="5" t="s">
        <v>7</v>
      </c>
      <c r="H6" s="5" t="s">
        <v>8</v>
      </c>
      <c r="I6" s="5" t="s">
        <v>9</v>
      </c>
    </row>
    <row r="7" spans="1:9" s="15" customFormat="1" ht="31.5" x14ac:dyDescent="0.2">
      <c r="A7" s="12"/>
      <c r="B7" s="14" t="s">
        <v>15</v>
      </c>
      <c r="C7" s="2"/>
      <c r="D7" s="3"/>
      <c r="E7" s="9"/>
      <c r="F7" s="9"/>
      <c r="G7" s="9"/>
      <c r="H7" s="9"/>
      <c r="I7" s="9"/>
    </row>
    <row r="8" spans="1:9" s="15" customFormat="1" ht="157.5" x14ac:dyDescent="0.2">
      <c r="A8" s="3">
        <v>1</v>
      </c>
      <c r="B8" s="16" t="s">
        <v>16</v>
      </c>
      <c r="C8" s="2"/>
      <c r="D8" s="3"/>
      <c r="E8" s="9"/>
      <c r="F8" s="9"/>
      <c r="G8" s="9"/>
      <c r="H8" s="9"/>
      <c r="I8" s="9"/>
    </row>
    <row r="9" spans="1:9" s="15" customFormat="1" x14ac:dyDescent="0.2">
      <c r="A9" s="17">
        <v>1.1000000000000001</v>
      </c>
      <c r="B9" s="14" t="s">
        <v>17</v>
      </c>
      <c r="C9" s="2" t="s">
        <v>18</v>
      </c>
      <c r="D9" s="3">
        <v>1</v>
      </c>
      <c r="E9" s="7">
        <v>55000</v>
      </c>
      <c r="F9" s="7">
        <f>E9*D9</f>
        <v>55000</v>
      </c>
      <c r="G9" s="7">
        <v>40000</v>
      </c>
      <c r="H9" s="7">
        <f>G9*D9</f>
        <v>40000</v>
      </c>
      <c r="I9" s="7">
        <f>H9+F9</f>
        <v>95000</v>
      </c>
    </row>
    <row r="10" spans="1:9" s="15" customFormat="1" x14ac:dyDescent="0.2">
      <c r="A10" s="17">
        <v>1.2</v>
      </c>
      <c r="B10" s="14" t="s">
        <v>19</v>
      </c>
      <c r="C10" s="2" t="s">
        <v>18</v>
      </c>
      <c r="D10" s="3">
        <v>1</v>
      </c>
      <c r="E10" s="7">
        <v>60000</v>
      </c>
      <c r="F10" s="7">
        <f t="shared" ref="F10:F11" si="0">E10*D10</f>
        <v>60000</v>
      </c>
      <c r="G10" s="7">
        <v>45000</v>
      </c>
      <c r="H10" s="7">
        <f t="shared" ref="H10:H11" si="1">G10*D10</f>
        <v>45000</v>
      </c>
      <c r="I10" s="7">
        <f t="shared" ref="I10:I11" si="2">H10+F10</f>
        <v>105000</v>
      </c>
    </row>
    <row r="11" spans="1:9" s="15" customFormat="1" x14ac:dyDescent="0.2">
      <c r="A11" s="17">
        <v>1.3</v>
      </c>
      <c r="B11" s="14" t="s">
        <v>20</v>
      </c>
      <c r="C11" s="2" t="s">
        <v>21</v>
      </c>
      <c r="D11" s="3">
        <v>5</v>
      </c>
      <c r="E11" s="7">
        <v>65000</v>
      </c>
      <c r="F11" s="7">
        <f t="shared" si="0"/>
        <v>325000</v>
      </c>
      <c r="G11" s="7">
        <v>50000</v>
      </c>
      <c r="H11" s="7">
        <f t="shared" si="1"/>
        <v>250000</v>
      </c>
      <c r="I11" s="7">
        <f t="shared" si="2"/>
        <v>575000</v>
      </c>
    </row>
    <row r="12" spans="1:9" s="15" customFormat="1" ht="63" x14ac:dyDescent="0.2">
      <c r="A12" s="3">
        <v>2</v>
      </c>
      <c r="B12" s="14" t="s">
        <v>22</v>
      </c>
      <c r="C12" s="2"/>
      <c r="D12" s="3"/>
      <c r="E12" s="9"/>
      <c r="F12" s="9"/>
      <c r="G12" s="9"/>
      <c r="H12" s="9"/>
      <c r="I12" s="9"/>
    </row>
    <row r="13" spans="1:9" s="15" customFormat="1" x14ac:dyDescent="0.2">
      <c r="A13" s="17">
        <v>2.1</v>
      </c>
      <c r="B13" s="14" t="s">
        <v>23</v>
      </c>
      <c r="C13" s="2"/>
      <c r="D13" s="3"/>
      <c r="E13" s="9"/>
      <c r="F13" s="9"/>
      <c r="G13" s="9"/>
      <c r="H13" s="9"/>
      <c r="I13" s="9"/>
    </row>
    <row r="14" spans="1:9" s="15" customFormat="1" x14ac:dyDescent="0.2">
      <c r="A14" s="2" t="s">
        <v>24</v>
      </c>
      <c r="B14" s="14" t="s">
        <v>25</v>
      </c>
      <c r="C14" s="2" t="s">
        <v>21</v>
      </c>
      <c r="D14" s="3">
        <v>4</v>
      </c>
      <c r="E14" s="7">
        <v>15450</v>
      </c>
      <c r="F14" s="7">
        <f t="shared" ref="F14:F16" si="3">E14*D14</f>
        <v>61800</v>
      </c>
      <c r="G14" s="7">
        <v>4000</v>
      </c>
      <c r="H14" s="7">
        <f t="shared" ref="H14:H16" si="4">G14*D14</f>
        <v>16000</v>
      </c>
      <c r="I14" s="7">
        <f t="shared" ref="I14:I16" si="5">H14+F14</f>
        <v>77800</v>
      </c>
    </row>
    <row r="15" spans="1:9" s="15" customFormat="1" x14ac:dyDescent="0.2">
      <c r="A15" s="2" t="s">
        <v>26</v>
      </c>
      <c r="B15" s="14" t="s">
        <v>27</v>
      </c>
      <c r="C15" s="2" t="s">
        <v>21</v>
      </c>
      <c r="D15" s="3">
        <v>4</v>
      </c>
      <c r="E15" s="7">
        <v>18375</v>
      </c>
      <c r="F15" s="7">
        <f t="shared" si="3"/>
        <v>73500</v>
      </c>
      <c r="G15" s="7">
        <v>4000</v>
      </c>
      <c r="H15" s="7">
        <f t="shared" si="4"/>
        <v>16000</v>
      </c>
      <c r="I15" s="7">
        <f t="shared" si="5"/>
        <v>89500</v>
      </c>
    </row>
    <row r="16" spans="1:9" s="15" customFormat="1" x14ac:dyDescent="0.2">
      <c r="A16" s="2" t="s">
        <v>28</v>
      </c>
      <c r="B16" s="14" t="s">
        <v>29</v>
      </c>
      <c r="C16" s="2" t="s">
        <v>21</v>
      </c>
      <c r="D16" s="3">
        <v>20</v>
      </c>
      <c r="E16" s="7">
        <v>32500</v>
      </c>
      <c r="F16" s="7">
        <f t="shared" si="3"/>
        <v>650000</v>
      </c>
      <c r="G16" s="7">
        <v>5000</v>
      </c>
      <c r="H16" s="7">
        <f t="shared" si="4"/>
        <v>100000</v>
      </c>
      <c r="I16" s="7">
        <f t="shared" si="5"/>
        <v>750000</v>
      </c>
    </row>
    <row r="17" spans="1:9" s="15" customFormat="1" x14ac:dyDescent="0.2">
      <c r="A17" s="17">
        <v>2.2000000000000002</v>
      </c>
      <c r="B17" s="14" t="s">
        <v>30</v>
      </c>
      <c r="C17" s="2"/>
      <c r="D17" s="3"/>
      <c r="E17" s="9"/>
      <c r="F17" s="9"/>
      <c r="G17" s="9"/>
      <c r="H17" s="9"/>
      <c r="I17" s="9"/>
    </row>
    <row r="18" spans="1:9" s="15" customFormat="1" x14ac:dyDescent="0.2">
      <c r="A18" s="2" t="s">
        <v>24</v>
      </c>
      <c r="B18" s="14" t="s">
        <v>31</v>
      </c>
      <c r="C18" s="2" t="s">
        <v>18</v>
      </c>
      <c r="D18" s="3">
        <v>1</v>
      </c>
      <c r="E18" s="7">
        <v>30420</v>
      </c>
      <c r="F18" s="7">
        <f t="shared" ref="F18:F20" si="6">E18*D18</f>
        <v>30420</v>
      </c>
      <c r="G18" s="7">
        <v>4000</v>
      </c>
      <c r="H18" s="7">
        <f t="shared" ref="H18:H20" si="7">G18*D18</f>
        <v>4000</v>
      </c>
      <c r="I18" s="7">
        <f t="shared" ref="I18:I20" si="8">H18+F18</f>
        <v>34420</v>
      </c>
    </row>
    <row r="19" spans="1:9" s="15" customFormat="1" x14ac:dyDescent="0.2">
      <c r="A19" s="2" t="s">
        <v>26</v>
      </c>
      <c r="B19" s="14" t="s">
        <v>32</v>
      </c>
      <c r="C19" s="2" t="s">
        <v>18</v>
      </c>
      <c r="D19" s="3">
        <v>1</v>
      </c>
      <c r="E19" s="7">
        <v>40950</v>
      </c>
      <c r="F19" s="7">
        <f t="shared" si="6"/>
        <v>40950</v>
      </c>
      <c r="G19" s="7">
        <v>4000</v>
      </c>
      <c r="H19" s="7">
        <f t="shared" si="7"/>
        <v>4000</v>
      </c>
      <c r="I19" s="7">
        <f t="shared" si="8"/>
        <v>44950</v>
      </c>
    </row>
    <row r="20" spans="1:9" s="15" customFormat="1" x14ac:dyDescent="0.2">
      <c r="A20" s="2" t="s">
        <v>28</v>
      </c>
      <c r="B20" s="14" t="s">
        <v>33</v>
      </c>
      <c r="C20" s="2" t="s">
        <v>21</v>
      </c>
      <c r="D20" s="3">
        <v>5</v>
      </c>
      <c r="E20" s="7">
        <v>58500</v>
      </c>
      <c r="F20" s="7">
        <f t="shared" si="6"/>
        <v>292500</v>
      </c>
      <c r="G20" s="7">
        <v>5000</v>
      </c>
      <c r="H20" s="7">
        <f t="shared" si="7"/>
        <v>25000</v>
      </c>
      <c r="I20" s="7">
        <f t="shared" si="8"/>
        <v>317500</v>
      </c>
    </row>
    <row r="21" spans="1:9" s="15" customFormat="1" x14ac:dyDescent="0.2">
      <c r="A21" s="17">
        <v>2.2999999999999998</v>
      </c>
      <c r="B21" s="14" t="s">
        <v>34</v>
      </c>
      <c r="C21" s="2"/>
      <c r="D21" s="3"/>
      <c r="E21" s="9"/>
      <c r="F21" s="9"/>
      <c r="G21" s="9"/>
      <c r="H21" s="9"/>
      <c r="I21" s="9"/>
    </row>
    <row r="22" spans="1:9" s="15" customFormat="1" x14ac:dyDescent="0.2">
      <c r="A22" s="2" t="s">
        <v>24</v>
      </c>
      <c r="B22" s="14" t="s">
        <v>31</v>
      </c>
      <c r="C22" s="2" t="s">
        <v>18</v>
      </c>
      <c r="D22" s="3">
        <v>1</v>
      </c>
      <c r="E22" s="7">
        <v>80400</v>
      </c>
      <c r="F22" s="7">
        <f t="shared" ref="F22" si="9">E22*D22</f>
        <v>80400</v>
      </c>
      <c r="G22" s="7">
        <v>4000</v>
      </c>
      <c r="H22" s="7">
        <f t="shared" ref="H22" si="10">G22*D22</f>
        <v>4000</v>
      </c>
      <c r="I22" s="7">
        <f t="shared" ref="I22" si="11">H22+F22</f>
        <v>84400</v>
      </c>
    </row>
    <row r="23" spans="1:9" s="15" customFormat="1" x14ac:dyDescent="0.2">
      <c r="A23" s="2" t="s">
        <v>26</v>
      </c>
      <c r="B23" s="14" t="s">
        <v>32</v>
      </c>
      <c r="C23" s="2" t="s">
        <v>18</v>
      </c>
      <c r="D23" s="3">
        <v>1</v>
      </c>
      <c r="E23" s="7">
        <v>109500</v>
      </c>
      <c r="F23" s="7">
        <f t="shared" ref="F23:F24" si="12">E23*D23</f>
        <v>109500</v>
      </c>
      <c r="G23" s="7">
        <v>4000</v>
      </c>
      <c r="H23" s="7">
        <f t="shared" ref="H23:H24" si="13">G23*D23</f>
        <v>4000</v>
      </c>
      <c r="I23" s="7">
        <f t="shared" ref="I23:I24" si="14">H23+F23</f>
        <v>113500</v>
      </c>
    </row>
    <row r="24" spans="1:9" s="15" customFormat="1" x14ac:dyDescent="0.2">
      <c r="A24" s="2" t="s">
        <v>28</v>
      </c>
      <c r="B24" s="14" t="s">
        <v>33</v>
      </c>
      <c r="C24" s="2" t="s">
        <v>21</v>
      </c>
      <c r="D24" s="3">
        <v>5</v>
      </c>
      <c r="E24" s="7">
        <v>131000</v>
      </c>
      <c r="F24" s="7">
        <f t="shared" si="12"/>
        <v>655000</v>
      </c>
      <c r="G24" s="7">
        <v>5000</v>
      </c>
      <c r="H24" s="7">
        <f t="shared" si="13"/>
        <v>25000</v>
      </c>
      <c r="I24" s="7">
        <f t="shared" si="14"/>
        <v>680000</v>
      </c>
    </row>
    <row r="25" spans="1:9" s="15" customFormat="1" x14ac:dyDescent="0.2">
      <c r="A25" s="17">
        <v>2.4</v>
      </c>
      <c r="B25" s="14" t="s">
        <v>35</v>
      </c>
      <c r="C25" s="2" t="s">
        <v>21</v>
      </c>
      <c r="D25" s="3">
        <v>14</v>
      </c>
      <c r="E25" s="7">
        <v>12000</v>
      </c>
      <c r="F25" s="7">
        <f>E25*D25</f>
        <v>168000</v>
      </c>
      <c r="G25" s="7">
        <v>1000</v>
      </c>
      <c r="H25" s="7">
        <f>G25*D25</f>
        <v>14000</v>
      </c>
      <c r="I25" s="7">
        <f>H25+F25</f>
        <v>182000</v>
      </c>
    </row>
    <row r="26" spans="1:9" s="15" customFormat="1" ht="47.25" x14ac:dyDescent="0.2">
      <c r="A26" s="17">
        <v>2.5</v>
      </c>
      <c r="B26" s="16" t="s">
        <v>36</v>
      </c>
      <c r="C26" s="2" t="s">
        <v>21</v>
      </c>
      <c r="D26" s="3">
        <v>14</v>
      </c>
      <c r="E26" s="7">
        <v>11000</v>
      </c>
      <c r="F26" s="7">
        <f>E26*D26</f>
        <v>154000</v>
      </c>
      <c r="G26" s="7">
        <v>1000</v>
      </c>
      <c r="H26" s="7">
        <f>G26*D26</f>
        <v>14000</v>
      </c>
      <c r="I26" s="7">
        <f>H26+F26</f>
        <v>168000</v>
      </c>
    </row>
    <row r="27" spans="1:9" s="15" customFormat="1" x14ac:dyDescent="0.2">
      <c r="A27" s="17">
        <v>2.6</v>
      </c>
      <c r="B27" s="14" t="s">
        <v>37</v>
      </c>
      <c r="C27" s="2"/>
      <c r="D27" s="3"/>
      <c r="E27" s="9"/>
      <c r="F27" s="9"/>
      <c r="G27" s="9"/>
      <c r="H27" s="9"/>
      <c r="I27" s="9"/>
    </row>
    <row r="28" spans="1:9" s="15" customFormat="1" x14ac:dyDescent="0.2">
      <c r="A28" s="2" t="s">
        <v>24</v>
      </c>
      <c r="B28" s="14" t="s">
        <v>38</v>
      </c>
      <c r="C28" s="2" t="s">
        <v>18</v>
      </c>
      <c r="D28" s="3">
        <v>1</v>
      </c>
      <c r="E28" s="7">
        <v>87000</v>
      </c>
      <c r="F28" s="7">
        <f t="shared" ref="F28:F30" si="15">E28*D28</f>
        <v>87000</v>
      </c>
      <c r="G28" s="7">
        <v>3000</v>
      </c>
      <c r="H28" s="7">
        <f t="shared" ref="H28:H30" si="16">G28*D28</f>
        <v>3000</v>
      </c>
      <c r="I28" s="7">
        <f t="shared" ref="I28:I30" si="17">H28+F28</f>
        <v>90000</v>
      </c>
    </row>
    <row r="29" spans="1:9" s="15" customFormat="1" x14ac:dyDescent="0.2">
      <c r="A29" s="2" t="s">
        <v>26</v>
      </c>
      <c r="B29" s="14" t="s">
        <v>31</v>
      </c>
      <c r="C29" s="2" t="s">
        <v>18</v>
      </c>
      <c r="D29" s="3">
        <v>1</v>
      </c>
      <c r="E29" s="7">
        <v>165000</v>
      </c>
      <c r="F29" s="7">
        <f t="shared" si="15"/>
        <v>165000</v>
      </c>
      <c r="G29" s="7">
        <v>4000</v>
      </c>
      <c r="H29" s="7">
        <f t="shared" si="16"/>
        <v>4000</v>
      </c>
      <c r="I29" s="7">
        <f t="shared" si="17"/>
        <v>169000</v>
      </c>
    </row>
    <row r="30" spans="1:9" s="15" customFormat="1" x14ac:dyDescent="0.2">
      <c r="A30" s="2" t="s">
        <v>28</v>
      </c>
      <c r="B30" s="14" t="s">
        <v>32</v>
      </c>
      <c r="C30" s="2" t="s">
        <v>21</v>
      </c>
      <c r="D30" s="3">
        <v>5</v>
      </c>
      <c r="E30" s="7"/>
      <c r="F30" s="7">
        <f t="shared" si="15"/>
        <v>0</v>
      </c>
      <c r="G30" s="7">
        <v>5000</v>
      </c>
      <c r="H30" s="7">
        <f t="shared" si="16"/>
        <v>25000</v>
      </c>
      <c r="I30" s="7">
        <f t="shared" si="17"/>
        <v>25000</v>
      </c>
    </row>
    <row r="31" spans="1:9" s="15" customFormat="1" ht="47.25" x14ac:dyDescent="0.2">
      <c r="A31" s="17">
        <v>2.7</v>
      </c>
      <c r="B31" s="16" t="s">
        <v>39</v>
      </c>
      <c r="C31" s="2" t="s">
        <v>21</v>
      </c>
      <c r="D31" s="3">
        <v>7</v>
      </c>
      <c r="E31" s="7">
        <v>45000</v>
      </c>
      <c r="F31" s="7">
        <f>E31*D31</f>
        <v>315000</v>
      </c>
      <c r="G31" s="7">
        <v>5000</v>
      </c>
      <c r="H31" s="7">
        <f>G31*D31</f>
        <v>35000</v>
      </c>
      <c r="I31" s="7">
        <f>H31+F31</f>
        <v>350000</v>
      </c>
    </row>
    <row r="32" spans="1:9" s="15" customFormat="1" ht="31.5" x14ac:dyDescent="0.2">
      <c r="A32" s="17">
        <v>2.8</v>
      </c>
      <c r="B32" s="14" t="s">
        <v>40</v>
      </c>
      <c r="C32" s="2" t="s">
        <v>21</v>
      </c>
      <c r="D32" s="3">
        <v>7</v>
      </c>
      <c r="E32" s="7">
        <v>55000</v>
      </c>
      <c r="F32" s="7">
        <f>E32*D32</f>
        <v>385000</v>
      </c>
      <c r="G32" s="7">
        <v>5000</v>
      </c>
      <c r="H32" s="7">
        <f>G32*D32</f>
        <v>35000</v>
      </c>
      <c r="I32" s="7">
        <f>H32+F32</f>
        <v>420000</v>
      </c>
    </row>
    <row r="33" spans="1:9" s="15" customFormat="1" ht="31.5" x14ac:dyDescent="0.2">
      <c r="A33" s="17">
        <v>2.9</v>
      </c>
      <c r="B33" s="14" t="s">
        <v>41</v>
      </c>
      <c r="C33" s="2" t="s">
        <v>42</v>
      </c>
      <c r="D33" s="3">
        <v>7</v>
      </c>
      <c r="E33" s="7">
        <v>20000</v>
      </c>
      <c r="F33" s="7">
        <f>E33*D33</f>
        <v>140000</v>
      </c>
      <c r="G33" s="7">
        <v>5000</v>
      </c>
      <c r="H33" s="7">
        <f>G33*D33</f>
        <v>35000</v>
      </c>
      <c r="I33" s="7">
        <f>H33+F33</f>
        <v>175000</v>
      </c>
    </row>
    <row r="34" spans="1:9" s="15" customFormat="1" ht="141.75" x14ac:dyDescent="0.2">
      <c r="A34" s="3">
        <v>3</v>
      </c>
      <c r="B34" s="16" t="s">
        <v>43</v>
      </c>
      <c r="C34" s="2"/>
      <c r="D34" s="3"/>
      <c r="E34" s="9"/>
      <c r="F34" s="9"/>
      <c r="G34" s="9"/>
      <c r="H34" s="9"/>
      <c r="I34" s="9"/>
    </row>
    <row r="35" spans="1:9" s="15" customFormat="1" x14ac:dyDescent="0.2">
      <c r="A35" s="17">
        <v>3.1</v>
      </c>
      <c r="B35" s="14" t="s">
        <v>31</v>
      </c>
      <c r="C35" s="2" t="s">
        <v>44</v>
      </c>
      <c r="D35" s="3">
        <v>55</v>
      </c>
      <c r="E35" s="7">
        <v>2850</v>
      </c>
      <c r="F35" s="7">
        <f t="shared" ref="F35:F40" si="18">E35*D35</f>
        <v>156750</v>
      </c>
      <c r="G35" s="7">
        <v>400</v>
      </c>
      <c r="H35" s="7">
        <f t="shared" ref="H35:H40" si="19">G35*D35</f>
        <v>22000</v>
      </c>
      <c r="I35" s="7">
        <f t="shared" ref="I35:I40" si="20">H35+F35</f>
        <v>178750</v>
      </c>
    </row>
    <row r="36" spans="1:9" s="15" customFormat="1" x14ac:dyDescent="0.2">
      <c r="A36" s="17">
        <v>3.2</v>
      </c>
      <c r="B36" s="14" t="s">
        <v>32</v>
      </c>
      <c r="C36" s="2" t="s">
        <v>44</v>
      </c>
      <c r="D36" s="3">
        <v>110</v>
      </c>
      <c r="E36" s="7">
        <v>3375</v>
      </c>
      <c r="F36" s="7">
        <f t="shared" si="18"/>
        <v>371250</v>
      </c>
      <c r="G36" s="7">
        <v>450</v>
      </c>
      <c r="H36" s="7">
        <f t="shared" si="19"/>
        <v>49500</v>
      </c>
      <c r="I36" s="7">
        <f t="shared" si="20"/>
        <v>420750</v>
      </c>
    </row>
    <row r="37" spans="1:9" s="15" customFormat="1" x14ac:dyDescent="0.2">
      <c r="A37" s="17">
        <v>3.3</v>
      </c>
      <c r="B37" s="14" t="s">
        <v>33</v>
      </c>
      <c r="C37" s="2" t="s">
        <v>44</v>
      </c>
      <c r="D37" s="3">
        <v>275</v>
      </c>
      <c r="E37" s="7">
        <v>4450</v>
      </c>
      <c r="F37" s="7">
        <f t="shared" si="18"/>
        <v>1223750</v>
      </c>
      <c r="G37" s="7">
        <v>500</v>
      </c>
      <c r="H37" s="7">
        <f t="shared" si="19"/>
        <v>137500</v>
      </c>
      <c r="I37" s="7">
        <f t="shared" si="20"/>
        <v>1361250</v>
      </c>
    </row>
    <row r="38" spans="1:9" s="15" customFormat="1" ht="31.5" x14ac:dyDescent="0.2">
      <c r="A38" s="17">
        <v>3.4</v>
      </c>
      <c r="B38" s="14" t="s">
        <v>45</v>
      </c>
      <c r="C38" s="2" t="s">
        <v>44</v>
      </c>
      <c r="D38" s="2" t="s">
        <v>46</v>
      </c>
      <c r="E38" s="7">
        <v>6450</v>
      </c>
      <c r="F38" s="7">
        <v>0</v>
      </c>
      <c r="G38" s="7">
        <v>600</v>
      </c>
      <c r="H38" s="7">
        <v>0</v>
      </c>
      <c r="I38" s="7">
        <f t="shared" si="20"/>
        <v>0</v>
      </c>
    </row>
    <row r="39" spans="1:9" s="15" customFormat="1" ht="31.5" x14ac:dyDescent="0.2">
      <c r="A39" s="17">
        <v>3.5</v>
      </c>
      <c r="B39" s="14" t="s">
        <v>47</v>
      </c>
      <c r="C39" s="2" t="s">
        <v>44</v>
      </c>
      <c r="D39" s="2" t="s">
        <v>46</v>
      </c>
      <c r="E39" s="7">
        <v>9200</v>
      </c>
      <c r="F39" s="7">
        <v>0</v>
      </c>
      <c r="G39" s="7">
        <v>900</v>
      </c>
      <c r="H39" s="7">
        <v>0</v>
      </c>
      <c r="I39" s="7">
        <f t="shared" si="20"/>
        <v>0</v>
      </c>
    </row>
    <row r="40" spans="1:9" s="15" customFormat="1" x14ac:dyDescent="0.2">
      <c r="A40" s="17">
        <v>3.6</v>
      </c>
      <c r="B40" s="14" t="s">
        <v>48</v>
      </c>
      <c r="C40" s="2" t="s">
        <v>44</v>
      </c>
      <c r="D40" s="3">
        <v>200</v>
      </c>
      <c r="E40" s="7">
        <v>12970</v>
      </c>
      <c r="F40" s="7">
        <f t="shared" si="18"/>
        <v>2594000</v>
      </c>
      <c r="G40" s="7">
        <v>1200</v>
      </c>
      <c r="H40" s="7">
        <f t="shared" si="19"/>
        <v>240000</v>
      </c>
      <c r="I40" s="7">
        <f t="shared" si="20"/>
        <v>2834000</v>
      </c>
    </row>
    <row r="41" spans="1:9" s="15" customFormat="1" ht="112.5" x14ac:dyDescent="0.2">
      <c r="A41" s="3">
        <v>4</v>
      </c>
      <c r="B41" s="14" t="s">
        <v>106</v>
      </c>
      <c r="C41" s="2"/>
      <c r="D41" s="3"/>
      <c r="E41" s="9"/>
      <c r="F41" s="9"/>
      <c r="G41" s="9"/>
      <c r="H41" s="9"/>
      <c r="I41" s="9"/>
    </row>
    <row r="42" spans="1:9" s="15" customFormat="1" x14ac:dyDescent="0.2">
      <c r="A42" s="17">
        <v>4.0999999999999996</v>
      </c>
      <c r="B42" s="14" t="s">
        <v>31</v>
      </c>
      <c r="C42" s="2" t="s">
        <v>44</v>
      </c>
      <c r="D42" s="3">
        <v>55</v>
      </c>
      <c r="E42" s="7">
        <v>510</v>
      </c>
      <c r="F42" s="7">
        <f t="shared" ref="F42:F47" si="21">E42*D42</f>
        <v>28050</v>
      </c>
      <c r="G42" s="7">
        <v>60</v>
      </c>
      <c r="H42" s="7">
        <f t="shared" ref="H42:H47" si="22">G42*D42</f>
        <v>3300</v>
      </c>
      <c r="I42" s="7">
        <f t="shared" ref="I42:I47" si="23">H42+F42</f>
        <v>31350</v>
      </c>
    </row>
    <row r="43" spans="1:9" s="15" customFormat="1" x14ac:dyDescent="0.2">
      <c r="A43" s="17">
        <v>4.2</v>
      </c>
      <c r="B43" s="14" t="s">
        <v>32</v>
      </c>
      <c r="C43" s="2" t="s">
        <v>44</v>
      </c>
      <c r="D43" s="3">
        <v>110</v>
      </c>
      <c r="E43" s="7">
        <v>785</v>
      </c>
      <c r="F43" s="7">
        <f t="shared" si="21"/>
        <v>86350</v>
      </c>
      <c r="G43" s="7">
        <v>70</v>
      </c>
      <c r="H43" s="7">
        <f t="shared" si="22"/>
        <v>7700</v>
      </c>
      <c r="I43" s="7">
        <f t="shared" si="23"/>
        <v>94050</v>
      </c>
    </row>
    <row r="44" spans="1:9" s="15" customFormat="1" x14ac:dyDescent="0.2">
      <c r="A44" s="17">
        <v>4.3</v>
      </c>
      <c r="B44" s="14" t="s">
        <v>33</v>
      </c>
      <c r="C44" s="2" t="s">
        <v>44</v>
      </c>
      <c r="D44" s="3">
        <v>275</v>
      </c>
      <c r="E44" s="7">
        <v>890</v>
      </c>
      <c r="F44" s="7">
        <f t="shared" si="21"/>
        <v>244750</v>
      </c>
      <c r="G44" s="7">
        <v>80</v>
      </c>
      <c r="H44" s="7">
        <f t="shared" si="22"/>
        <v>22000</v>
      </c>
      <c r="I44" s="7">
        <f t="shared" si="23"/>
        <v>266750</v>
      </c>
    </row>
    <row r="45" spans="1:9" s="15" customFormat="1" ht="31.5" x14ac:dyDescent="0.2">
      <c r="A45" s="17">
        <v>4.4000000000000004</v>
      </c>
      <c r="B45" s="14" t="s">
        <v>45</v>
      </c>
      <c r="C45" s="2" t="s">
        <v>44</v>
      </c>
      <c r="D45" s="2" t="s">
        <v>46</v>
      </c>
      <c r="E45" s="7">
        <v>1010</v>
      </c>
      <c r="F45" s="7">
        <v>0</v>
      </c>
      <c r="G45" s="7">
        <v>100</v>
      </c>
      <c r="H45" s="7">
        <v>0</v>
      </c>
      <c r="I45" s="7">
        <f t="shared" si="23"/>
        <v>0</v>
      </c>
    </row>
    <row r="46" spans="1:9" s="15" customFormat="1" ht="31.5" x14ac:dyDescent="0.2">
      <c r="A46" s="17">
        <v>4.5</v>
      </c>
      <c r="B46" s="14" t="s">
        <v>47</v>
      </c>
      <c r="C46" s="2" t="s">
        <v>44</v>
      </c>
      <c r="D46" s="2" t="s">
        <v>46</v>
      </c>
      <c r="E46" s="7">
        <v>1140</v>
      </c>
      <c r="F46" s="7">
        <v>0</v>
      </c>
      <c r="G46" s="7">
        <v>125</v>
      </c>
      <c r="H46" s="7">
        <v>0</v>
      </c>
      <c r="I46" s="7">
        <f t="shared" si="23"/>
        <v>0</v>
      </c>
    </row>
    <row r="47" spans="1:9" s="15" customFormat="1" x14ac:dyDescent="0.2">
      <c r="A47" s="17">
        <v>4.5999999999999996</v>
      </c>
      <c r="B47" s="14" t="s">
        <v>48</v>
      </c>
      <c r="C47" s="2" t="s">
        <v>44</v>
      </c>
      <c r="D47" s="3">
        <v>200</v>
      </c>
      <c r="E47" s="7">
        <v>1390</v>
      </c>
      <c r="F47" s="7">
        <f t="shared" si="21"/>
        <v>278000</v>
      </c>
      <c r="G47" s="7">
        <v>150</v>
      </c>
      <c r="H47" s="7">
        <f t="shared" si="22"/>
        <v>30000</v>
      </c>
      <c r="I47" s="7">
        <f t="shared" si="23"/>
        <v>308000</v>
      </c>
    </row>
    <row r="48" spans="1:9" s="15" customFormat="1" ht="94.5" x14ac:dyDescent="0.2">
      <c r="A48" s="3">
        <v>5</v>
      </c>
      <c r="B48" s="14" t="s">
        <v>49</v>
      </c>
      <c r="C48" s="2"/>
      <c r="D48" s="3"/>
      <c r="E48" s="9"/>
      <c r="F48" s="9"/>
      <c r="G48" s="9"/>
      <c r="H48" s="9"/>
      <c r="I48" s="9"/>
    </row>
    <row r="49" spans="1:12" s="15" customFormat="1" x14ac:dyDescent="0.2">
      <c r="A49" s="17">
        <v>5.0999999999999996</v>
      </c>
      <c r="B49" s="14" t="s">
        <v>50</v>
      </c>
      <c r="C49" s="2" t="s">
        <v>21</v>
      </c>
      <c r="D49" s="3">
        <v>7</v>
      </c>
      <c r="E49" s="7">
        <v>265000</v>
      </c>
      <c r="F49" s="7">
        <f>E49*D49</f>
        <v>1855000</v>
      </c>
      <c r="G49" s="7">
        <v>5000</v>
      </c>
      <c r="H49" s="7">
        <f>G49*D49</f>
        <v>35000</v>
      </c>
      <c r="I49" s="7">
        <f>H49+F49</f>
        <v>1890000</v>
      </c>
    </row>
    <row r="50" spans="1:12" s="15" customFormat="1" ht="116.25" customHeight="1" x14ac:dyDescent="0.2">
      <c r="A50" s="3">
        <v>6</v>
      </c>
      <c r="B50" s="14" t="s">
        <v>105</v>
      </c>
      <c r="C50" s="2"/>
      <c r="D50" s="3"/>
      <c r="E50" s="9"/>
      <c r="F50" s="9"/>
      <c r="G50" s="9"/>
      <c r="H50" s="9"/>
      <c r="I50" s="9"/>
    </row>
    <row r="51" spans="1:12" s="15" customFormat="1" x14ac:dyDescent="0.2">
      <c r="A51" s="17">
        <v>6.1</v>
      </c>
      <c r="B51" s="14" t="s">
        <v>50</v>
      </c>
      <c r="C51" s="2" t="s">
        <v>44</v>
      </c>
      <c r="D51" s="3">
        <v>182</v>
      </c>
      <c r="E51" s="7">
        <v>1450</v>
      </c>
      <c r="F51" s="7">
        <f>E51*D51</f>
        <v>263900</v>
      </c>
      <c r="G51" s="7">
        <v>250</v>
      </c>
      <c r="H51" s="7">
        <f>G51*D51</f>
        <v>45500</v>
      </c>
      <c r="I51" s="7">
        <f>H51+F51</f>
        <v>309400</v>
      </c>
    </row>
    <row r="52" spans="1:12" s="15" customFormat="1" ht="94.5" x14ac:dyDescent="0.2">
      <c r="A52" s="3">
        <v>7</v>
      </c>
      <c r="B52" s="16" t="s">
        <v>51</v>
      </c>
      <c r="C52" s="2" t="s">
        <v>52</v>
      </c>
      <c r="D52" s="3">
        <v>150</v>
      </c>
      <c r="E52" s="7">
        <v>850</v>
      </c>
      <c r="F52" s="7">
        <f>E52*D52</f>
        <v>127500</v>
      </c>
      <c r="G52" s="7">
        <v>150</v>
      </c>
      <c r="H52" s="7">
        <f>G52*D52</f>
        <v>22500</v>
      </c>
      <c r="I52" s="7">
        <f>H52+F52</f>
        <v>150000</v>
      </c>
    </row>
    <row r="53" spans="1:12" s="15" customFormat="1" ht="94.5" x14ac:dyDescent="0.2">
      <c r="A53" s="3">
        <v>8</v>
      </c>
      <c r="B53" s="14" t="s">
        <v>53</v>
      </c>
      <c r="C53" s="2"/>
      <c r="D53" s="3"/>
      <c r="E53" s="9"/>
      <c r="F53" s="9"/>
      <c r="G53" s="9"/>
      <c r="H53" s="9"/>
      <c r="I53" s="9"/>
    </row>
    <row r="54" spans="1:12" s="15" customFormat="1" x14ac:dyDescent="0.2">
      <c r="A54" s="17">
        <v>8.1</v>
      </c>
      <c r="B54" s="14" t="s">
        <v>54</v>
      </c>
      <c r="C54" s="2" t="s">
        <v>21</v>
      </c>
      <c r="D54" s="3">
        <v>2</v>
      </c>
      <c r="E54" s="7">
        <v>559000</v>
      </c>
      <c r="F54" s="7">
        <f t="shared" ref="F54:F65" si="24">E54*D54</f>
        <v>1118000</v>
      </c>
      <c r="G54" s="7">
        <v>8000</v>
      </c>
      <c r="H54" s="7">
        <f t="shared" ref="H54:H65" si="25">G54*D54</f>
        <v>16000</v>
      </c>
      <c r="I54" s="7">
        <f t="shared" ref="I54:I65" si="26">H54+F54</f>
        <v>1134000</v>
      </c>
    </row>
    <row r="55" spans="1:12" s="15" customFormat="1" x14ac:dyDescent="0.2">
      <c r="A55" s="17">
        <v>8.1999999999999993</v>
      </c>
      <c r="B55" s="14" t="s">
        <v>55</v>
      </c>
      <c r="C55" s="2" t="s">
        <v>21</v>
      </c>
      <c r="D55" s="3">
        <v>2</v>
      </c>
      <c r="E55" s="7">
        <v>699000</v>
      </c>
      <c r="F55" s="7">
        <f t="shared" si="24"/>
        <v>1398000</v>
      </c>
      <c r="G55" s="7">
        <v>11000</v>
      </c>
      <c r="H55" s="7">
        <f t="shared" si="25"/>
        <v>22000</v>
      </c>
      <c r="I55" s="7">
        <f t="shared" si="26"/>
        <v>1420000</v>
      </c>
    </row>
    <row r="56" spans="1:12" s="15" customFormat="1" x14ac:dyDescent="0.2">
      <c r="A56" s="17">
        <v>8.3000000000000007</v>
      </c>
      <c r="B56" s="14" t="s">
        <v>56</v>
      </c>
      <c r="C56" s="2" t="s">
        <v>18</v>
      </c>
      <c r="D56" s="3">
        <v>1</v>
      </c>
      <c r="E56" s="7">
        <v>915000</v>
      </c>
      <c r="F56" s="7">
        <f t="shared" si="24"/>
        <v>915000</v>
      </c>
      <c r="G56" s="7">
        <v>15000</v>
      </c>
      <c r="H56" s="7">
        <f t="shared" si="25"/>
        <v>15000</v>
      </c>
      <c r="I56" s="7">
        <f t="shared" si="26"/>
        <v>930000</v>
      </c>
    </row>
    <row r="57" spans="1:12" s="15" customFormat="1" x14ac:dyDescent="0.2">
      <c r="A57" s="17">
        <v>8.4</v>
      </c>
      <c r="B57" s="14" t="s">
        <v>57</v>
      </c>
      <c r="C57" s="2" t="s">
        <v>21</v>
      </c>
      <c r="D57" s="3">
        <v>2</v>
      </c>
      <c r="E57" s="7">
        <v>535000</v>
      </c>
      <c r="F57" s="7">
        <f t="shared" si="24"/>
        <v>1070000</v>
      </c>
      <c r="G57" s="7">
        <v>7000</v>
      </c>
      <c r="H57" s="7">
        <f t="shared" si="25"/>
        <v>14000</v>
      </c>
      <c r="I57" s="7">
        <f t="shared" si="26"/>
        <v>1084000</v>
      </c>
    </row>
    <row r="58" spans="1:12" s="15" customFormat="1" x14ac:dyDescent="0.2">
      <c r="A58" s="17">
        <v>8.5</v>
      </c>
      <c r="B58" s="14" t="s">
        <v>58</v>
      </c>
      <c r="C58" s="2" t="s">
        <v>21</v>
      </c>
      <c r="D58" s="3">
        <v>2</v>
      </c>
      <c r="E58" s="7">
        <v>869000</v>
      </c>
      <c r="F58" s="7">
        <f t="shared" si="24"/>
        <v>1738000</v>
      </c>
      <c r="G58" s="7">
        <v>20000</v>
      </c>
      <c r="H58" s="7">
        <f t="shared" si="25"/>
        <v>40000</v>
      </c>
      <c r="I58" s="7">
        <f t="shared" si="26"/>
        <v>1778000</v>
      </c>
    </row>
    <row r="59" spans="1:12" s="15" customFormat="1" x14ac:dyDescent="0.2">
      <c r="A59" s="17">
        <v>8.6</v>
      </c>
      <c r="B59" s="14" t="s">
        <v>59</v>
      </c>
      <c r="C59" s="2" t="s">
        <v>18</v>
      </c>
      <c r="D59" s="3">
        <v>1</v>
      </c>
      <c r="E59" s="7">
        <v>27000</v>
      </c>
      <c r="F59" s="7">
        <f t="shared" si="24"/>
        <v>27000</v>
      </c>
      <c r="G59" s="7">
        <v>2000</v>
      </c>
      <c r="H59" s="7">
        <f t="shared" si="25"/>
        <v>2000</v>
      </c>
      <c r="I59" s="7">
        <f t="shared" si="26"/>
        <v>29000</v>
      </c>
    </row>
    <row r="60" spans="1:12" s="15" customFormat="1" x14ac:dyDescent="0.2">
      <c r="A60" s="17">
        <v>8.6999999999999993</v>
      </c>
      <c r="B60" s="14" t="s">
        <v>60</v>
      </c>
      <c r="C60" s="2" t="s">
        <v>18</v>
      </c>
      <c r="D60" s="3">
        <v>1</v>
      </c>
      <c r="E60" s="7">
        <v>27000</v>
      </c>
      <c r="F60" s="7">
        <f t="shared" si="24"/>
        <v>27000</v>
      </c>
      <c r="G60" s="7">
        <v>2000</v>
      </c>
      <c r="H60" s="7">
        <f t="shared" si="25"/>
        <v>2000</v>
      </c>
      <c r="I60" s="7">
        <f t="shared" si="26"/>
        <v>29000</v>
      </c>
    </row>
    <row r="61" spans="1:12" s="15" customFormat="1" x14ac:dyDescent="0.2">
      <c r="A61" s="17">
        <v>8.8000000000000007</v>
      </c>
      <c r="B61" s="14" t="s">
        <v>61</v>
      </c>
      <c r="C61" s="2" t="s">
        <v>18</v>
      </c>
      <c r="D61" s="3">
        <v>1</v>
      </c>
      <c r="E61" s="7">
        <v>53000</v>
      </c>
      <c r="F61" s="7">
        <f t="shared" si="24"/>
        <v>53000</v>
      </c>
      <c r="G61" s="7">
        <v>3000</v>
      </c>
      <c r="H61" s="7">
        <f t="shared" si="25"/>
        <v>3000</v>
      </c>
      <c r="I61" s="7">
        <f t="shared" si="26"/>
        <v>56000</v>
      </c>
    </row>
    <row r="62" spans="1:12" s="15" customFormat="1" x14ac:dyDescent="0.2">
      <c r="A62" s="17">
        <v>8.9</v>
      </c>
      <c r="B62" s="14" t="s">
        <v>62</v>
      </c>
      <c r="C62" s="2" t="s">
        <v>21</v>
      </c>
      <c r="D62" s="3">
        <v>5</v>
      </c>
      <c r="E62" s="7">
        <v>27000</v>
      </c>
      <c r="F62" s="7">
        <f t="shared" si="24"/>
        <v>135000</v>
      </c>
      <c r="G62" s="7">
        <v>3000</v>
      </c>
      <c r="H62" s="7">
        <f t="shared" si="25"/>
        <v>15000</v>
      </c>
      <c r="I62" s="7">
        <f t="shared" si="26"/>
        <v>150000</v>
      </c>
    </row>
    <row r="63" spans="1:12" s="15" customFormat="1" x14ac:dyDescent="0.2">
      <c r="A63" s="18">
        <v>8.1</v>
      </c>
      <c r="B63" s="14" t="s">
        <v>63</v>
      </c>
      <c r="C63" s="2" t="s">
        <v>21</v>
      </c>
      <c r="D63" s="3">
        <v>5</v>
      </c>
      <c r="E63" s="7">
        <v>53000</v>
      </c>
      <c r="F63" s="7">
        <f t="shared" si="24"/>
        <v>265000</v>
      </c>
      <c r="G63" s="7">
        <v>3000</v>
      </c>
      <c r="H63" s="7">
        <f t="shared" si="25"/>
        <v>15000</v>
      </c>
      <c r="I63" s="7">
        <f t="shared" si="26"/>
        <v>280000</v>
      </c>
    </row>
    <row r="64" spans="1:12" s="15" customFormat="1" x14ac:dyDescent="0.2">
      <c r="A64" s="18">
        <v>8.11</v>
      </c>
      <c r="B64" s="14" t="s">
        <v>64</v>
      </c>
      <c r="C64" s="2" t="s">
        <v>18</v>
      </c>
      <c r="D64" s="3">
        <v>1</v>
      </c>
      <c r="E64" s="7">
        <v>1075000</v>
      </c>
      <c r="F64" s="7">
        <f t="shared" si="24"/>
        <v>1075000</v>
      </c>
      <c r="G64" s="7">
        <v>12000</v>
      </c>
      <c r="H64" s="7">
        <f t="shared" si="25"/>
        <v>12000</v>
      </c>
      <c r="I64" s="7">
        <f t="shared" si="26"/>
        <v>1087000</v>
      </c>
      <c r="L64" s="26"/>
    </row>
    <row r="65" spans="1:9" s="15" customFormat="1" ht="126" x14ac:dyDescent="0.2">
      <c r="A65" s="3">
        <v>9</v>
      </c>
      <c r="B65" s="14" t="s">
        <v>104</v>
      </c>
      <c r="C65" s="2" t="s">
        <v>52</v>
      </c>
      <c r="D65" s="10">
        <v>7450</v>
      </c>
      <c r="E65" s="7">
        <v>375</v>
      </c>
      <c r="F65" s="7">
        <f t="shared" si="24"/>
        <v>2793750</v>
      </c>
      <c r="G65" s="7">
        <v>70</v>
      </c>
      <c r="H65" s="7">
        <f t="shared" si="25"/>
        <v>521500</v>
      </c>
      <c r="I65" s="7">
        <f t="shared" si="26"/>
        <v>3315250</v>
      </c>
    </row>
    <row r="66" spans="1:9" s="15" customFormat="1" ht="78.75" x14ac:dyDescent="0.2">
      <c r="A66" s="3">
        <v>10</v>
      </c>
      <c r="B66" s="16" t="s">
        <v>65</v>
      </c>
      <c r="C66" s="2" t="s">
        <v>52</v>
      </c>
      <c r="D66" s="10">
        <v>6166</v>
      </c>
      <c r="E66" s="7">
        <v>480</v>
      </c>
      <c r="F66" s="7">
        <f>E66*D66</f>
        <v>2959680</v>
      </c>
      <c r="G66" s="7">
        <v>40</v>
      </c>
      <c r="H66" s="7">
        <f>G66*D66</f>
        <v>246640</v>
      </c>
      <c r="I66" s="7">
        <f>H66+F66</f>
        <v>3206320</v>
      </c>
    </row>
    <row r="67" spans="1:9" s="15" customFormat="1" ht="78.75" x14ac:dyDescent="0.2">
      <c r="A67" s="3">
        <v>11</v>
      </c>
      <c r="B67" s="16" t="s">
        <v>66</v>
      </c>
      <c r="C67" s="2" t="s">
        <v>52</v>
      </c>
      <c r="D67" s="10">
        <v>5900</v>
      </c>
      <c r="E67" s="7">
        <v>485</v>
      </c>
      <c r="F67" s="7">
        <f t="shared" ref="F67:F68" si="27">E67*D67</f>
        <v>2861500</v>
      </c>
      <c r="G67" s="7">
        <v>40</v>
      </c>
      <c r="H67" s="7">
        <f t="shared" ref="H67:H68" si="28">G67*D67</f>
        <v>236000</v>
      </c>
      <c r="I67" s="7">
        <f t="shared" ref="I67:I68" si="29">H67+F67</f>
        <v>3097500</v>
      </c>
    </row>
    <row r="68" spans="1:9" s="15" customFormat="1" ht="141.75" x14ac:dyDescent="0.2">
      <c r="A68" s="3">
        <v>12</v>
      </c>
      <c r="B68" s="16" t="s">
        <v>67</v>
      </c>
      <c r="C68" s="2" t="s">
        <v>52</v>
      </c>
      <c r="D68" s="10">
        <v>49811</v>
      </c>
      <c r="E68" s="7">
        <v>415</v>
      </c>
      <c r="F68" s="7">
        <f t="shared" si="27"/>
        <v>20671565</v>
      </c>
      <c r="G68" s="7">
        <v>70</v>
      </c>
      <c r="H68" s="7">
        <f t="shared" si="28"/>
        <v>3486770</v>
      </c>
      <c r="I68" s="7">
        <f t="shared" si="29"/>
        <v>24158335</v>
      </c>
    </row>
    <row r="69" spans="1:9" s="15" customFormat="1" ht="78.75" x14ac:dyDescent="0.2">
      <c r="A69" s="3">
        <v>13</v>
      </c>
      <c r="B69" s="16" t="s">
        <v>68</v>
      </c>
      <c r="C69" s="2" t="s">
        <v>69</v>
      </c>
      <c r="D69" s="10">
        <v>21732</v>
      </c>
      <c r="E69" s="7">
        <v>35</v>
      </c>
      <c r="F69" s="7">
        <f t="shared" ref="F69" si="30">E69*D69</f>
        <v>760620</v>
      </c>
      <c r="G69" s="7">
        <v>5</v>
      </c>
      <c r="H69" s="7">
        <f t="shared" ref="H69" si="31">G69*D69</f>
        <v>108660</v>
      </c>
      <c r="I69" s="7">
        <f t="shared" ref="I69" si="32">H69+F69</f>
        <v>869280</v>
      </c>
    </row>
    <row r="70" spans="1:9" s="15" customFormat="1" ht="94.5" x14ac:dyDescent="0.2">
      <c r="A70" s="3">
        <v>14</v>
      </c>
      <c r="B70" s="14" t="s">
        <v>70</v>
      </c>
      <c r="C70" s="2"/>
      <c r="D70" s="10"/>
      <c r="E70" s="9"/>
      <c r="F70" s="9"/>
      <c r="G70" s="9"/>
      <c r="H70" s="9"/>
      <c r="I70" s="9"/>
    </row>
    <row r="71" spans="1:9" s="15" customFormat="1" x14ac:dyDescent="0.2">
      <c r="A71" s="17">
        <v>14.1</v>
      </c>
      <c r="B71" s="14" t="s">
        <v>71</v>
      </c>
      <c r="C71" s="2" t="s">
        <v>69</v>
      </c>
      <c r="D71" s="10">
        <v>54905</v>
      </c>
      <c r="E71" s="7">
        <v>35</v>
      </c>
      <c r="F71" s="7">
        <f t="shared" ref="F71:F76" si="33">E71*D71</f>
        <v>1921675</v>
      </c>
      <c r="G71" s="7">
        <v>5</v>
      </c>
      <c r="H71" s="7">
        <f t="shared" ref="H71:H76" si="34">G71*D71</f>
        <v>274525</v>
      </c>
      <c r="I71" s="7">
        <f t="shared" ref="I71:I76" si="35">H71+F71</f>
        <v>2196200</v>
      </c>
    </row>
    <row r="72" spans="1:9" s="15" customFormat="1" x14ac:dyDescent="0.2">
      <c r="A72" s="17">
        <v>14.2</v>
      </c>
      <c r="B72" s="14" t="s">
        <v>72</v>
      </c>
      <c r="C72" s="2" t="s">
        <v>69</v>
      </c>
      <c r="D72" s="10">
        <v>88163</v>
      </c>
      <c r="E72" s="7">
        <v>35</v>
      </c>
      <c r="F72" s="7">
        <f t="shared" si="33"/>
        <v>3085705</v>
      </c>
      <c r="G72" s="7">
        <v>5</v>
      </c>
      <c r="H72" s="7">
        <f t="shared" si="34"/>
        <v>440815</v>
      </c>
      <c r="I72" s="7">
        <f t="shared" si="35"/>
        <v>3526520</v>
      </c>
    </row>
    <row r="73" spans="1:9" s="15" customFormat="1" x14ac:dyDescent="0.2">
      <c r="A73" s="17">
        <v>14.3</v>
      </c>
      <c r="B73" s="14" t="s">
        <v>73</v>
      </c>
      <c r="C73" s="2" t="s">
        <v>69</v>
      </c>
      <c r="D73" s="3">
        <v>550</v>
      </c>
      <c r="E73" s="7">
        <v>35</v>
      </c>
      <c r="F73" s="7">
        <f t="shared" si="33"/>
        <v>19250</v>
      </c>
      <c r="G73" s="7">
        <v>5</v>
      </c>
      <c r="H73" s="7">
        <f t="shared" si="34"/>
        <v>2750</v>
      </c>
      <c r="I73" s="7">
        <f t="shared" si="35"/>
        <v>22000</v>
      </c>
    </row>
    <row r="74" spans="1:9" s="15" customFormat="1" x14ac:dyDescent="0.2">
      <c r="A74" s="17">
        <v>14.4</v>
      </c>
      <c r="B74" s="14" t="s">
        <v>74</v>
      </c>
      <c r="C74" s="2" t="s">
        <v>69</v>
      </c>
      <c r="D74" s="10">
        <v>70356</v>
      </c>
      <c r="E74" s="7">
        <v>10</v>
      </c>
      <c r="F74" s="7">
        <f t="shared" si="33"/>
        <v>703560</v>
      </c>
      <c r="G74" s="7">
        <v>2</v>
      </c>
      <c r="H74" s="7">
        <f t="shared" si="34"/>
        <v>140712</v>
      </c>
      <c r="I74" s="7">
        <f t="shared" si="35"/>
        <v>844272</v>
      </c>
    </row>
    <row r="75" spans="1:9" s="15" customFormat="1" x14ac:dyDescent="0.2">
      <c r="A75" s="17">
        <v>14.5</v>
      </c>
      <c r="B75" s="14" t="s">
        <v>75</v>
      </c>
      <c r="C75" s="2"/>
      <c r="D75" s="3"/>
      <c r="E75" s="7"/>
      <c r="F75" s="7">
        <f t="shared" si="33"/>
        <v>0</v>
      </c>
      <c r="G75" s="7"/>
      <c r="H75" s="7"/>
      <c r="I75" s="7"/>
    </row>
    <row r="76" spans="1:9" s="15" customFormat="1" x14ac:dyDescent="0.2">
      <c r="A76" s="2" t="s">
        <v>24</v>
      </c>
      <c r="B76" s="14" t="s">
        <v>76</v>
      </c>
      <c r="C76" s="2" t="s">
        <v>21</v>
      </c>
      <c r="D76" s="3">
        <v>650</v>
      </c>
      <c r="E76" s="7">
        <v>12500</v>
      </c>
      <c r="F76" s="7">
        <f t="shared" si="33"/>
        <v>8125000</v>
      </c>
      <c r="G76" s="7">
        <v>500</v>
      </c>
      <c r="H76" s="7">
        <f t="shared" si="34"/>
        <v>325000</v>
      </c>
      <c r="I76" s="7">
        <f t="shared" si="35"/>
        <v>8450000</v>
      </c>
    </row>
    <row r="77" spans="1:9" s="15" customFormat="1" x14ac:dyDescent="0.2">
      <c r="A77" s="17">
        <v>14.5</v>
      </c>
      <c r="B77" s="14" t="s">
        <v>77</v>
      </c>
      <c r="C77" s="2"/>
      <c r="D77" s="3"/>
      <c r="E77" s="9"/>
      <c r="F77" s="9"/>
      <c r="G77" s="9"/>
      <c r="H77" s="9"/>
      <c r="I77" s="9"/>
    </row>
    <row r="78" spans="1:9" s="15" customFormat="1" x14ac:dyDescent="0.2">
      <c r="A78" s="2" t="s">
        <v>24</v>
      </c>
      <c r="B78" s="14" t="s">
        <v>78</v>
      </c>
      <c r="C78" s="2" t="s">
        <v>44</v>
      </c>
      <c r="D78" s="3">
        <v>292</v>
      </c>
      <c r="E78" s="7">
        <v>4750</v>
      </c>
      <c r="F78" s="7">
        <f t="shared" ref="F78" si="36">E78*D78</f>
        <v>1387000</v>
      </c>
      <c r="G78" s="7">
        <v>300</v>
      </c>
      <c r="H78" s="7">
        <f t="shared" ref="H78" si="37">G78*D78</f>
        <v>87600</v>
      </c>
      <c r="I78" s="7">
        <f t="shared" ref="I78" si="38">H78+F78</f>
        <v>1474600</v>
      </c>
    </row>
    <row r="79" spans="1:9" s="15" customFormat="1" x14ac:dyDescent="0.2">
      <c r="A79" s="17">
        <v>14.6</v>
      </c>
      <c r="B79" s="14" t="s">
        <v>79</v>
      </c>
      <c r="C79" s="2"/>
      <c r="D79" s="3"/>
      <c r="E79" s="9"/>
      <c r="F79" s="9"/>
      <c r="G79" s="9"/>
      <c r="H79" s="9"/>
      <c r="I79" s="9"/>
    </row>
    <row r="80" spans="1:9" s="15" customFormat="1" x14ac:dyDescent="0.2">
      <c r="A80" s="2" t="s">
        <v>24</v>
      </c>
      <c r="B80" s="14" t="s">
        <v>80</v>
      </c>
      <c r="C80" s="2" t="s">
        <v>44</v>
      </c>
      <c r="D80" s="3">
        <v>20</v>
      </c>
      <c r="E80" s="7">
        <v>4750</v>
      </c>
      <c r="F80" s="7">
        <f t="shared" ref="F80" si="39">E80*D80</f>
        <v>95000</v>
      </c>
      <c r="G80" s="7">
        <v>400</v>
      </c>
      <c r="H80" s="7">
        <f t="shared" ref="H80" si="40">G80*D80</f>
        <v>8000</v>
      </c>
      <c r="I80" s="7">
        <f t="shared" ref="I80" si="41">H80+F80</f>
        <v>103000</v>
      </c>
    </row>
    <row r="81" spans="1:9" s="15" customFormat="1" x14ac:dyDescent="0.2">
      <c r="A81" s="17">
        <v>14.7</v>
      </c>
      <c r="B81" s="14" t="s">
        <v>81</v>
      </c>
      <c r="C81" s="2"/>
      <c r="D81" s="3"/>
      <c r="E81" s="9"/>
      <c r="F81" s="9"/>
      <c r="G81" s="9"/>
      <c r="H81" s="9"/>
      <c r="I81" s="9"/>
    </row>
    <row r="82" spans="1:9" s="15" customFormat="1" x14ac:dyDescent="0.2">
      <c r="A82" s="2" t="s">
        <v>24</v>
      </c>
      <c r="B82" s="14" t="s">
        <v>82</v>
      </c>
      <c r="C82" s="2" t="s">
        <v>21</v>
      </c>
      <c r="D82" s="3">
        <v>107</v>
      </c>
      <c r="E82" s="7">
        <v>3000</v>
      </c>
      <c r="F82" s="7">
        <f t="shared" ref="F82" si="42">E82*D82</f>
        <v>321000</v>
      </c>
      <c r="G82" s="7">
        <v>300</v>
      </c>
      <c r="H82" s="7">
        <f t="shared" ref="H82" si="43">G82*D82</f>
        <v>32100</v>
      </c>
      <c r="I82" s="7">
        <f t="shared" ref="I82" si="44">H82+F82</f>
        <v>353100</v>
      </c>
    </row>
    <row r="83" spans="1:9" s="15" customFormat="1" ht="47.25" x14ac:dyDescent="0.2">
      <c r="A83" s="3">
        <v>15</v>
      </c>
      <c r="B83" s="14" t="s">
        <v>83</v>
      </c>
      <c r="C83" s="2"/>
      <c r="D83" s="3"/>
      <c r="E83" s="9"/>
      <c r="F83" s="9"/>
      <c r="G83" s="9"/>
      <c r="H83" s="9"/>
      <c r="I83" s="9"/>
    </row>
    <row r="84" spans="1:9" s="15" customFormat="1" x14ac:dyDescent="0.2">
      <c r="A84" s="17">
        <v>15.1</v>
      </c>
      <c r="B84" s="14" t="s">
        <v>82</v>
      </c>
      <c r="C84" s="2" t="s">
        <v>44</v>
      </c>
      <c r="D84" s="3">
        <v>25</v>
      </c>
      <c r="E84" s="7">
        <v>450</v>
      </c>
      <c r="F84" s="7">
        <f t="shared" ref="F84" si="45">E84*D84</f>
        <v>11250</v>
      </c>
      <c r="G84" s="7">
        <v>100</v>
      </c>
      <c r="H84" s="7">
        <f t="shared" ref="H84" si="46">G84*D84</f>
        <v>2500</v>
      </c>
      <c r="I84" s="7">
        <f t="shared" ref="I84" si="47">H84+F84</f>
        <v>13750</v>
      </c>
    </row>
    <row r="85" spans="1:9" s="15" customFormat="1" ht="47.25" x14ac:dyDescent="0.2">
      <c r="A85" s="3">
        <v>16</v>
      </c>
      <c r="B85" s="14" t="s">
        <v>84</v>
      </c>
      <c r="C85" s="2"/>
      <c r="D85" s="3"/>
      <c r="E85" s="9"/>
      <c r="F85" s="9"/>
      <c r="G85" s="9"/>
      <c r="H85" s="9"/>
      <c r="I85" s="9"/>
    </row>
    <row r="86" spans="1:9" s="15" customFormat="1" x14ac:dyDescent="0.2">
      <c r="A86" s="17">
        <v>16.100000000000001</v>
      </c>
      <c r="B86" s="14" t="s">
        <v>82</v>
      </c>
      <c r="C86" s="2" t="s">
        <v>21</v>
      </c>
      <c r="D86" s="3">
        <v>5</v>
      </c>
      <c r="E86" s="7">
        <v>1500</v>
      </c>
      <c r="F86" s="7">
        <f t="shared" ref="F86:F94" si="48">E86*D86</f>
        <v>7500</v>
      </c>
      <c r="G86" s="7">
        <v>500</v>
      </c>
      <c r="H86" s="7">
        <f t="shared" ref="H86:H94" si="49">G86*D86</f>
        <v>2500</v>
      </c>
      <c r="I86" s="7">
        <f t="shared" ref="I86:I94" si="50">H86+F86</f>
        <v>10000</v>
      </c>
    </row>
    <row r="87" spans="1:9" s="15" customFormat="1" ht="94.5" x14ac:dyDescent="0.2">
      <c r="A87" s="3">
        <v>17</v>
      </c>
      <c r="B87" s="14" t="s">
        <v>103</v>
      </c>
      <c r="C87" s="2" t="s">
        <v>69</v>
      </c>
      <c r="D87" s="10">
        <v>53835</v>
      </c>
      <c r="E87" s="7">
        <v>45</v>
      </c>
      <c r="F87" s="7">
        <f t="shared" si="48"/>
        <v>2422575</v>
      </c>
      <c r="G87" s="7">
        <v>8</v>
      </c>
      <c r="H87" s="7">
        <f t="shared" si="49"/>
        <v>430680</v>
      </c>
      <c r="I87" s="7">
        <f t="shared" si="50"/>
        <v>2853255</v>
      </c>
    </row>
    <row r="88" spans="1:9" s="15" customFormat="1" ht="63" x14ac:dyDescent="0.2">
      <c r="A88" s="3">
        <v>18</v>
      </c>
      <c r="B88" s="14" t="s">
        <v>85</v>
      </c>
      <c r="C88" s="2" t="s">
        <v>69</v>
      </c>
      <c r="D88" s="3">
        <v>550</v>
      </c>
      <c r="E88" s="7">
        <v>32</v>
      </c>
      <c r="F88" s="7">
        <f t="shared" si="48"/>
        <v>17600</v>
      </c>
      <c r="G88" s="7">
        <v>5</v>
      </c>
      <c r="H88" s="7">
        <f t="shared" si="49"/>
        <v>2750</v>
      </c>
      <c r="I88" s="7">
        <f t="shared" si="50"/>
        <v>20350</v>
      </c>
    </row>
    <row r="89" spans="1:9" s="15" customFormat="1" ht="63" x14ac:dyDescent="0.2">
      <c r="A89" s="3">
        <v>19</v>
      </c>
      <c r="B89" s="14" t="s">
        <v>102</v>
      </c>
      <c r="C89" s="2" t="s">
        <v>69</v>
      </c>
      <c r="D89" s="3">
        <v>0</v>
      </c>
      <c r="E89" s="7">
        <v>0</v>
      </c>
      <c r="F89" s="7">
        <f t="shared" si="48"/>
        <v>0</v>
      </c>
      <c r="G89" s="7">
        <v>0</v>
      </c>
      <c r="H89" s="7">
        <f t="shared" si="49"/>
        <v>0</v>
      </c>
      <c r="I89" s="7">
        <f t="shared" si="50"/>
        <v>0</v>
      </c>
    </row>
    <row r="90" spans="1:9" s="15" customFormat="1" ht="47.25" x14ac:dyDescent="0.2">
      <c r="A90" s="3">
        <v>20</v>
      </c>
      <c r="B90" s="14" t="s">
        <v>86</v>
      </c>
      <c r="C90" s="2" t="s">
        <v>69</v>
      </c>
      <c r="D90" s="10">
        <v>5702</v>
      </c>
      <c r="E90" s="7">
        <v>28</v>
      </c>
      <c r="F90" s="7">
        <f t="shared" si="48"/>
        <v>159656</v>
      </c>
      <c r="G90" s="7">
        <v>5</v>
      </c>
      <c r="H90" s="7">
        <f t="shared" si="49"/>
        <v>28510</v>
      </c>
      <c r="I90" s="7">
        <f t="shared" si="50"/>
        <v>188166</v>
      </c>
    </row>
    <row r="91" spans="1:9" s="15" customFormat="1" ht="49.5" customHeight="1" x14ac:dyDescent="0.2">
      <c r="A91" s="3">
        <v>21</v>
      </c>
      <c r="B91" s="14" t="s">
        <v>87</v>
      </c>
      <c r="C91" s="2" t="s">
        <v>69</v>
      </c>
      <c r="D91" s="3">
        <v>0</v>
      </c>
      <c r="E91" s="7">
        <v>0</v>
      </c>
      <c r="F91" s="7">
        <f t="shared" si="48"/>
        <v>0</v>
      </c>
      <c r="G91" s="7">
        <v>0</v>
      </c>
      <c r="H91" s="7">
        <f t="shared" si="49"/>
        <v>0</v>
      </c>
      <c r="I91" s="7">
        <f t="shared" si="50"/>
        <v>0</v>
      </c>
    </row>
    <row r="92" spans="1:9" s="15" customFormat="1" ht="89.25" customHeight="1" x14ac:dyDescent="0.2">
      <c r="A92" s="3">
        <v>22</v>
      </c>
      <c r="B92" s="16" t="s">
        <v>88</v>
      </c>
      <c r="C92" s="2" t="s">
        <v>42</v>
      </c>
      <c r="D92" s="3">
        <v>1</v>
      </c>
      <c r="E92" s="7">
        <v>45000</v>
      </c>
      <c r="F92" s="7">
        <f t="shared" si="48"/>
        <v>45000</v>
      </c>
      <c r="G92" s="7">
        <v>15000</v>
      </c>
      <c r="H92" s="7">
        <f t="shared" si="49"/>
        <v>15000</v>
      </c>
      <c r="I92" s="7">
        <f t="shared" si="50"/>
        <v>60000</v>
      </c>
    </row>
    <row r="93" spans="1:9" s="15" customFormat="1" ht="159.75" customHeight="1" x14ac:dyDescent="0.2">
      <c r="A93" s="3">
        <v>23</v>
      </c>
      <c r="B93" s="14" t="s">
        <v>89</v>
      </c>
      <c r="C93" s="2"/>
      <c r="D93" s="3"/>
      <c r="E93" s="8"/>
      <c r="F93" s="8"/>
      <c r="G93" s="8"/>
      <c r="H93" s="8"/>
      <c r="I93" s="8"/>
    </row>
    <row r="94" spans="1:9" s="15" customFormat="1" x14ac:dyDescent="0.2">
      <c r="A94" s="17">
        <v>23.1</v>
      </c>
      <c r="B94" s="14" t="s">
        <v>91</v>
      </c>
      <c r="C94" s="2" t="s">
        <v>90</v>
      </c>
      <c r="D94" s="3">
        <v>1</v>
      </c>
      <c r="E94" s="8">
        <v>415000</v>
      </c>
      <c r="F94" s="8">
        <f t="shared" si="48"/>
        <v>415000</v>
      </c>
      <c r="G94" s="8">
        <v>35000</v>
      </c>
      <c r="H94" s="8">
        <f t="shared" si="49"/>
        <v>35000</v>
      </c>
      <c r="I94" s="8">
        <f t="shared" si="50"/>
        <v>450000</v>
      </c>
    </row>
    <row r="95" spans="1:9" s="15" customFormat="1" ht="94.5" x14ac:dyDescent="0.2">
      <c r="A95" s="3">
        <v>24</v>
      </c>
      <c r="B95" s="14" t="s">
        <v>101</v>
      </c>
      <c r="C95" s="2" t="s">
        <v>42</v>
      </c>
      <c r="D95" s="3">
        <v>1</v>
      </c>
      <c r="E95" s="8">
        <v>665000</v>
      </c>
      <c r="F95" s="8">
        <f t="shared" ref="F95:F98" si="51">E95*D95</f>
        <v>665000</v>
      </c>
      <c r="G95" s="8">
        <v>45000</v>
      </c>
      <c r="H95" s="8">
        <f t="shared" ref="H95:H98" si="52">G95*D95</f>
        <v>45000</v>
      </c>
      <c r="I95" s="8">
        <f t="shared" ref="I95:I98" si="53">H95+F95</f>
        <v>710000</v>
      </c>
    </row>
    <row r="96" spans="1:9" s="15" customFormat="1" ht="114.75" customHeight="1" x14ac:dyDescent="0.2">
      <c r="A96" s="3">
        <v>25</v>
      </c>
      <c r="B96" s="16" t="s">
        <v>92</v>
      </c>
      <c r="C96" s="2" t="s">
        <v>42</v>
      </c>
      <c r="D96" s="3">
        <v>1</v>
      </c>
      <c r="E96" s="8">
        <v>515000</v>
      </c>
      <c r="F96" s="8">
        <f t="shared" si="51"/>
        <v>515000</v>
      </c>
      <c r="G96" s="8">
        <v>45000</v>
      </c>
      <c r="H96" s="8">
        <f t="shared" si="52"/>
        <v>45000</v>
      </c>
      <c r="I96" s="8">
        <f t="shared" si="53"/>
        <v>560000</v>
      </c>
    </row>
    <row r="97" spans="1:16" s="15" customFormat="1" ht="94.5" x14ac:dyDescent="0.2">
      <c r="A97" s="3">
        <v>26</v>
      </c>
      <c r="B97" s="14" t="s">
        <v>93</v>
      </c>
      <c r="C97" s="2"/>
      <c r="D97" s="3"/>
      <c r="E97" s="8"/>
      <c r="F97" s="8"/>
      <c r="G97" s="8"/>
      <c r="H97" s="8"/>
      <c r="I97" s="8"/>
    </row>
    <row r="98" spans="1:16" s="15" customFormat="1" x14ac:dyDescent="0.2">
      <c r="A98" s="17">
        <v>26.1</v>
      </c>
      <c r="B98" s="14" t="s">
        <v>94</v>
      </c>
      <c r="C98" s="2" t="s">
        <v>44</v>
      </c>
      <c r="D98" s="3">
        <v>210</v>
      </c>
      <c r="E98" s="8">
        <v>360</v>
      </c>
      <c r="F98" s="8">
        <f t="shared" si="51"/>
        <v>75600</v>
      </c>
      <c r="G98" s="8">
        <v>100</v>
      </c>
      <c r="H98" s="8">
        <f t="shared" si="52"/>
        <v>21000</v>
      </c>
      <c r="I98" s="8">
        <f t="shared" si="53"/>
        <v>96600</v>
      </c>
    </row>
    <row r="99" spans="1:16" s="15" customFormat="1" x14ac:dyDescent="0.2">
      <c r="A99" s="17">
        <v>26.2</v>
      </c>
      <c r="B99" s="14" t="s">
        <v>95</v>
      </c>
      <c r="C99" s="2" t="s">
        <v>44</v>
      </c>
      <c r="D99" s="3">
        <v>210</v>
      </c>
      <c r="E99" s="8">
        <v>4515</v>
      </c>
      <c r="F99" s="8">
        <f t="shared" ref="F99:F105" si="54">E99*D99</f>
        <v>948150</v>
      </c>
      <c r="G99" s="8">
        <v>100</v>
      </c>
      <c r="H99" s="8">
        <f t="shared" ref="H99:H105" si="55">G99*D99</f>
        <v>21000</v>
      </c>
      <c r="I99" s="8">
        <f t="shared" ref="I99:I105" si="56">H99+F99</f>
        <v>969150</v>
      </c>
    </row>
    <row r="100" spans="1:16" s="15" customFormat="1" x14ac:dyDescent="0.2">
      <c r="A100" s="17">
        <v>26.3</v>
      </c>
      <c r="B100" s="14" t="s">
        <v>96</v>
      </c>
      <c r="C100" s="2" t="s">
        <v>44</v>
      </c>
      <c r="D100" s="3">
        <v>40</v>
      </c>
      <c r="E100" s="8">
        <v>475</v>
      </c>
      <c r="F100" s="8">
        <f t="shared" si="54"/>
        <v>19000</v>
      </c>
      <c r="G100" s="8">
        <v>125</v>
      </c>
      <c r="H100" s="8">
        <f t="shared" si="55"/>
        <v>5000</v>
      </c>
      <c r="I100" s="8">
        <f t="shared" si="56"/>
        <v>24000</v>
      </c>
    </row>
    <row r="101" spans="1:16" s="15" customFormat="1" x14ac:dyDescent="0.2">
      <c r="A101" s="17">
        <v>26.4</v>
      </c>
      <c r="B101" s="14" t="s">
        <v>38</v>
      </c>
      <c r="C101" s="2" t="s">
        <v>44</v>
      </c>
      <c r="D101" s="3">
        <v>198</v>
      </c>
      <c r="E101" s="8">
        <v>560</v>
      </c>
      <c r="F101" s="8">
        <f t="shared" si="54"/>
        <v>110880</v>
      </c>
      <c r="G101" s="8">
        <v>150</v>
      </c>
      <c r="H101" s="8">
        <f t="shared" si="55"/>
        <v>29700</v>
      </c>
      <c r="I101" s="8">
        <f t="shared" si="56"/>
        <v>140580</v>
      </c>
    </row>
    <row r="102" spans="1:16" s="15" customFormat="1" ht="63" x14ac:dyDescent="0.2">
      <c r="A102" s="3">
        <v>27</v>
      </c>
      <c r="B102" s="14" t="s">
        <v>100</v>
      </c>
      <c r="C102" s="2" t="s">
        <v>90</v>
      </c>
      <c r="D102" s="3">
        <v>1</v>
      </c>
      <c r="E102" s="8">
        <v>15000</v>
      </c>
      <c r="F102" s="8">
        <f t="shared" si="54"/>
        <v>15000</v>
      </c>
      <c r="G102" s="8">
        <v>45000</v>
      </c>
      <c r="H102" s="8">
        <f t="shared" si="55"/>
        <v>45000</v>
      </c>
      <c r="I102" s="8">
        <f t="shared" si="56"/>
        <v>60000</v>
      </c>
    </row>
    <row r="103" spans="1:16" s="15" customFormat="1" ht="78.75" x14ac:dyDescent="0.2">
      <c r="A103" s="3">
        <v>28</v>
      </c>
      <c r="B103" s="14" t="s">
        <v>98</v>
      </c>
      <c r="C103" s="2" t="s">
        <v>90</v>
      </c>
      <c r="D103" s="3">
        <v>1</v>
      </c>
      <c r="E103" s="8">
        <v>0</v>
      </c>
      <c r="F103" s="8">
        <f t="shared" si="54"/>
        <v>0</v>
      </c>
      <c r="G103" s="8">
        <v>90000</v>
      </c>
      <c r="H103" s="8">
        <f t="shared" si="55"/>
        <v>90000</v>
      </c>
      <c r="I103" s="8">
        <f t="shared" si="56"/>
        <v>90000</v>
      </c>
    </row>
    <row r="104" spans="1:16" s="15" customFormat="1" ht="47.25" x14ac:dyDescent="0.2">
      <c r="A104" s="3">
        <v>29</v>
      </c>
      <c r="B104" s="14" t="s">
        <v>99</v>
      </c>
      <c r="C104" s="2" t="s">
        <v>90</v>
      </c>
      <c r="D104" s="3">
        <v>1</v>
      </c>
      <c r="E104" s="8">
        <v>10000</v>
      </c>
      <c r="F104" s="8">
        <f t="shared" si="54"/>
        <v>10000</v>
      </c>
      <c r="G104" s="8">
        <v>15000</v>
      </c>
      <c r="H104" s="8">
        <f t="shared" si="55"/>
        <v>15000</v>
      </c>
      <c r="I104" s="8">
        <f t="shared" si="56"/>
        <v>25000</v>
      </c>
    </row>
    <row r="105" spans="1:16" s="15" customFormat="1" ht="47.25" x14ac:dyDescent="0.2">
      <c r="A105" s="3">
        <v>30</v>
      </c>
      <c r="B105" s="14" t="s">
        <v>97</v>
      </c>
      <c r="C105" s="2" t="s">
        <v>90</v>
      </c>
      <c r="D105" s="3">
        <v>1</v>
      </c>
      <c r="E105" s="8">
        <v>5000</v>
      </c>
      <c r="F105" s="8">
        <f t="shared" si="54"/>
        <v>5000</v>
      </c>
      <c r="G105" s="8">
        <v>10000</v>
      </c>
      <c r="H105" s="8">
        <f t="shared" si="55"/>
        <v>10000</v>
      </c>
      <c r="I105" s="8">
        <f t="shared" si="56"/>
        <v>15000</v>
      </c>
    </row>
    <row r="106" spans="1:16" s="6" customFormat="1" ht="18.75" x14ac:dyDescent="0.2">
      <c r="A106" s="51" t="s">
        <v>12</v>
      </c>
      <c r="B106" s="52"/>
      <c r="C106" s="23"/>
      <c r="D106" s="23"/>
      <c r="E106" s="23"/>
      <c r="F106" s="11">
        <f t="shared" ref="F106:H106" si="57">SUM(F8:F105)</f>
        <v>70045886</v>
      </c>
      <c r="G106" s="11"/>
      <c r="H106" s="11">
        <f t="shared" si="57"/>
        <v>8223712</v>
      </c>
      <c r="I106" s="11">
        <f>SUM(I8:I105)</f>
        <v>78269598</v>
      </c>
    </row>
    <row r="107" spans="1:16" ht="18.75" x14ac:dyDescent="0.3">
      <c r="L107" s="6"/>
      <c r="M107" s="27">
        <v>78840000</v>
      </c>
    </row>
    <row r="108" spans="1:16" ht="18.75" x14ac:dyDescent="0.3">
      <c r="H108" s="24"/>
      <c r="L108" s="1" t="s">
        <v>108</v>
      </c>
      <c r="M108" s="27">
        <f>M107*8%</f>
        <v>6307200</v>
      </c>
    </row>
    <row r="109" spans="1:16" ht="18.75" x14ac:dyDescent="0.3">
      <c r="M109" s="27">
        <f>M107-M108</f>
        <v>72532800</v>
      </c>
    </row>
    <row r="110" spans="1:16" ht="18.75" x14ac:dyDescent="0.3">
      <c r="L110" s="1" t="s">
        <v>107</v>
      </c>
      <c r="M110" s="27">
        <f>M109*7%</f>
        <v>5077296.0000000009</v>
      </c>
      <c r="P110" s="28"/>
    </row>
    <row r="111" spans="1:16" ht="18.75" x14ac:dyDescent="0.3">
      <c r="M111" s="27">
        <f>M109-M110</f>
        <v>67455504</v>
      </c>
      <c r="P111" s="28"/>
    </row>
    <row r="113" spans="9:14" x14ac:dyDescent="0.2">
      <c r="L113" s="30" t="s">
        <v>111</v>
      </c>
      <c r="M113" s="29">
        <f>M111*30%</f>
        <v>20236651.199999999</v>
      </c>
    </row>
    <row r="115" spans="9:14" x14ac:dyDescent="0.2">
      <c r="L115" s="1" t="s">
        <v>112</v>
      </c>
      <c r="M115" s="29">
        <v>1500000</v>
      </c>
    </row>
    <row r="116" spans="9:14" x14ac:dyDescent="0.2">
      <c r="L116" s="1" t="s">
        <v>112</v>
      </c>
      <c r="M116" s="29">
        <v>7000000</v>
      </c>
    </row>
    <row r="117" spans="9:14" x14ac:dyDescent="0.2">
      <c r="L117" s="1" t="s">
        <v>112</v>
      </c>
      <c r="M117" s="29">
        <v>8580000</v>
      </c>
    </row>
    <row r="118" spans="9:14" x14ac:dyDescent="0.2">
      <c r="L118" s="1" t="s">
        <v>112</v>
      </c>
      <c r="M118" s="29">
        <v>2000000</v>
      </c>
    </row>
    <row r="120" spans="9:14" x14ac:dyDescent="0.2">
      <c r="L120" s="1" t="s">
        <v>113</v>
      </c>
      <c r="M120" s="24">
        <f>M118+M117+M116+M115</f>
        <v>19080000</v>
      </c>
    </row>
    <row r="122" spans="9:14" x14ac:dyDescent="0.2">
      <c r="L122" s="1" t="s">
        <v>114</v>
      </c>
      <c r="M122" s="24">
        <f>M113-M120</f>
        <v>1156651.1999999993</v>
      </c>
    </row>
    <row r="124" spans="9:14" x14ac:dyDescent="0.2">
      <c r="I124" s="1" t="s">
        <v>109</v>
      </c>
      <c r="J124" s="29">
        <v>1000000</v>
      </c>
      <c r="M124" s="1" t="s">
        <v>110</v>
      </c>
      <c r="N124" s="29">
        <v>1050000</v>
      </c>
    </row>
    <row r="125" spans="9:14" x14ac:dyDescent="0.2">
      <c r="I125" s="1" t="s">
        <v>109</v>
      </c>
      <c r="J125" s="29">
        <v>1900000</v>
      </c>
      <c r="M125" s="1" t="s">
        <v>110</v>
      </c>
      <c r="N125" s="29">
        <v>895000</v>
      </c>
    </row>
    <row r="126" spans="9:14" x14ac:dyDescent="0.2">
      <c r="I126" s="1" t="s">
        <v>109</v>
      </c>
      <c r="J126" s="29">
        <v>1900000</v>
      </c>
      <c r="M126" s="1" t="s">
        <v>110</v>
      </c>
      <c r="N126" s="29">
        <v>950000</v>
      </c>
    </row>
    <row r="127" spans="9:14" x14ac:dyDescent="0.2">
      <c r="I127" s="1" t="s">
        <v>109</v>
      </c>
      <c r="J127" s="29">
        <v>1500000</v>
      </c>
      <c r="M127" s="1" t="s">
        <v>110</v>
      </c>
      <c r="N127" s="29">
        <v>875000</v>
      </c>
    </row>
    <row r="128" spans="9:14" x14ac:dyDescent="0.2">
      <c r="I128" s="1" t="s">
        <v>109</v>
      </c>
      <c r="J128" s="29">
        <v>700000</v>
      </c>
      <c r="M128" s="1" t="s">
        <v>110</v>
      </c>
      <c r="N128" s="29">
        <v>1350000</v>
      </c>
    </row>
    <row r="129" spans="10:14" x14ac:dyDescent="0.2">
      <c r="J129" s="24">
        <f>SUM(J124:J128)</f>
        <v>7000000</v>
      </c>
      <c r="M129" s="1" t="s">
        <v>110</v>
      </c>
      <c r="N129" s="29">
        <v>975000</v>
      </c>
    </row>
    <row r="130" spans="10:14" x14ac:dyDescent="0.2">
      <c r="M130" s="1" t="s">
        <v>110</v>
      </c>
      <c r="N130" s="29">
        <v>1500000</v>
      </c>
    </row>
    <row r="131" spans="10:14" x14ac:dyDescent="0.2">
      <c r="M131" s="1" t="s">
        <v>110</v>
      </c>
      <c r="N131" s="29">
        <v>985000</v>
      </c>
    </row>
    <row r="132" spans="10:14" x14ac:dyDescent="0.2">
      <c r="N132" s="24">
        <f>SUM(N124:N131)</f>
        <v>8580000</v>
      </c>
    </row>
    <row r="134" spans="10:14" x14ac:dyDescent="0.2">
      <c r="N134" s="24">
        <f>N132+J129</f>
        <v>15580000</v>
      </c>
    </row>
  </sheetData>
  <mergeCells count="11">
    <mergeCell ref="A106:B106"/>
    <mergeCell ref="A1:I1"/>
    <mergeCell ref="A2:I2"/>
    <mergeCell ref="A3:B3"/>
    <mergeCell ref="E5:F5"/>
    <mergeCell ref="G5:H5"/>
    <mergeCell ref="A5:A6"/>
    <mergeCell ref="B5:B6"/>
    <mergeCell ref="C5:C6"/>
    <mergeCell ref="D5:D6"/>
    <mergeCell ref="A4:B4"/>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G30"/>
  <sheetViews>
    <sheetView workbookViewId="0">
      <selection activeCell="E22" sqref="E22"/>
    </sheetView>
  </sheetViews>
  <sheetFormatPr defaultRowHeight="12.75" x14ac:dyDescent="0.2"/>
  <cols>
    <col min="1" max="1" width="50.33203125" style="32" customWidth="1"/>
    <col min="2" max="2" width="25.6640625" style="32" customWidth="1"/>
    <col min="3" max="3" width="21" style="32" customWidth="1"/>
    <col min="4" max="4" width="17.5" style="32" customWidth="1"/>
    <col min="5" max="5" width="15.1640625" style="32" customWidth="1"/>
    <col min="6" max="6" width="14.33203125" style="32" customWidth="1"/>
    <col min="7" max="7" width="17" style="32" customWidth="1"/>
    <col min="8" max="16384" width="9.33203125" style="32"/>
  </cols>
  <sheetData>
    <row r="3" spans="1:5" ht="23.25" x14ac:dyDescent="0.35">
      <c r="A3" s="58" t="s">
        <v>125</v>
      </c>
      <c r="B3" s="59"/>
      <c r="C3" s="59"/>
    </row>
    <row r="4" spans="1:5" ht="15" x14ac:dyDescent="0.25">
      <c r="B4" s="33" t="s">
        <v>115</v>
      </c>
      <c r="C4" s="34">
        <v>78840000</v>
      </c>
    </row>
    <row r="5" spans="1:5" ht="15" x14ac:dyDescent="0.25">
      <c r="B5" s="33" t="s">
        <v>122</v>
      </c>
      <c r="C5" s="34">
        <f>C4*8%</f>
        <v>6307200</v>
      </c>
    </row>
    <row r="6" spans="1:5" ht="15" x14ac:dyDescent="0.25">
      <c r="B6" s="33"/>
      <c r="C6" s="34">
        <f>C4-C5</f>
        <v>72532800</v>
      </c>
    </row>
    <row r="7" spans="1:5" ht="15" x14ac:dyDescent="0.25">
      <c r="B7" s="33" t="s">
        <v>123</v>
      </c>
      <c r="C7" s="36">
        <f>C6*7%</f>
        <v>5077296.0000000009</v>
      </c>
      <c r="E7" s="37">
        <f>C5+C7</f>
        <v>11384496</v>
      </c>
    </row>
    <row r="8" spans="1:5" ht="15" x14ac:dyDescent="0.25">
      <c r="B8" s="35" t="s">
        <v>124</v>
      </c>
      <c r="C8" s="36">
        <f>C6-C7</f>
        <v>67455504</v>
      </c>
    </row>
    <row r="10" spans="1:5" ht="15.75" thickBot="1" x14ac:dyDescent="0.3">
      <c r="B10" s="35" t="s">
        <v>128</v>
      </c>
      <c r="C10" s="36">
        <f>C8*30%</f>
        <v>20236651.199999999</v>
      </c>
    </row>
    <row r="11" spans="1:5" ht="15" x14ac:dyDescent="0.25">
      <c r="B11" s="35" t="s">
        <v>126</v>
      </c>
      <c r="C11" s="48" t="e">
        <f>SUMIF([1]Posting!$B:$F,"Meezan Bank Head Office",[1]Posting!$F:$F)</f>
        <v>#VALUE!</v>
      </c>
    </row>
    <row r="12" spans="1:5" ht="15" x14ac:dyDescent="0.25">
      <c r="B12" s="35" t="s">
        <v>127</v>
      </c>
      <c r="C12" s="36" t="e">
        <f>C10-C11</f>
        <v>#VALUE!</v>
      </c>
    </row>
    <row r="13" spans="1:5" ht="12" customHeight="1" x14ac:dyDescent="0.2"/>
    <row r="14" spans="1:5" ht="23.25" x14ac:dyDescent="0.35">
      <c r="A14" s="57" t="s">
        <v>116</v>
      </c>
      <c r="B14" s="57"/>
      <c r="C14" s="57"/>
    </row>
    <row r="15" spans="1:5" ht="15.75" x14ac:dyDescent="0.2">
      <c r="A15" s="38" t="s">
        <v>117</v>
      </c>
      <c r="B15" s="39" t="s">
        <v>118</v>
      </c>
      <c r="C15" s="38" t="s">
        <v>119</v>
      </c>
    </row>
    <row r="16" spans="1:5" ht="15" x14ac:dyDescent="0.2">
      <c r="A16" s="49"/>
      <c r="B16" s="40"/>
      <c r="C16" s="50"/>
    </row>
    <row r="17" spans="1:7" ht="15" x14ac:dyDescent="0.2">
      <c r="A17" s="49"/>
      <c r="B17" s="40"/>
      <c r="C17" s="50"/>
    </row>
    <row r="18" spans="1:7" ht="15" x14ac:dyDescent="0.2">
      <c r="A18" s="49"/>
      <c r="B18" s="40"/>
      <c r="C18" s="50"/>
      <c r="E18" s="31"/>
      <c r="F18" s="31"/>
    </row>
    <row r="19" spans="1:7" ht="15" x14ac:dyDescent="0.2">
      <c r="A19" s="49"/>
      <c r="B19" s="40"/>
      <c r="C19" s="50"/>
      <c r="E19" s="31"/>
      <c r="F19" s="31"/>
    </row>
    <row r="20" spans="1:7" ht="15" x14ac:dyDescent="0.2">
      <c r="A20" s="42"/>
      <c r="B20" s="40"/>
      <c r="C20" s="41"/>
    </row>
    <row r="21" spans="1:7" ht="15" x14ac:dyDescent="0.2">
      <c r="A21" s="42"/>
      <c r="B21" s="40"/>
      <c r="C21" s="41"/>
      <c r="E21" s="31"/>
      <c r="F21" s="31"/>
      <c r="G21" s="31"/>
    </row>
    <row r="22" spans="1:7" ht="15" x14ac:dyDescent="0.2">
      <c r="A22" s="42"/>
      <c r="B22" s="40"/>
      <c r="C22" s="41"/>
      <c r="E22" s="37"/>
      <c r="F22" s="37"/>
      <c r="G22" s="37"/>
    </row>
    <row r="23" spans="1:7" ht="15" x14ac:dyDescent="0.2">
      <c r="A23" s="42"/>
      <c r="B23" s="40"/>
      <c r="C23" s="41"/>
    </row>
    <row r="24" spans="1:7" ht="15" x14ac:dyDescent="0.2">
      <c r="A24" s="42"/>
      <c r="B24" s="40"/>
      <c r="C24" s="41"/>
    </row>
    <row r="25" spans="1:7" x14ac:dyDescent="0.2">
      <c r="A25" s="42"/>
      <c r="B25" s="42"/>
      <c r="C25" s="43"/>
      <c r="F25" s="37"/>
    </row>
    <row r="26" spans="1:7" x14ac:dyDescent="0.2">
      <c r="A26" s="42"/>
      <c r="B26" s="42"/>
      <c r="C26" s="42"/>
    </row>
    <row r="27" spans="1:7" ht="15.75" x14ac:dyDescent="0.25">
      <c r="A27" s="44" t="s">
        <v>120</v>
      </c>
      <c r="B27" s="44"/>
      <c r="C27" s="45">
        <f>SUM(C16:C26)</f>
        <v>0</v>
      </c>
    </row>
    <row r="28" spans="1:7" ht="15.75" x14ac:dyDescent="0.25">
      <c r="A28" s="44" t="s">
        <v>121</v>
      </c>
      <c r="B28" s="44"/>
      <c r="C28" s="46" t="e">
        <f>C8-C11</f>
        <v>#VALUE!</v>
      </c>
    </row>
    <row r="29" spans="1:7" x14ac:dyDescent="0.2">
      <c r="D29" s="31"/>
    </row>
    <row r="30" spans="1:7" x14ac:dyDescent="0.2">
      <c r="D30" s="31"/>
      <c r="E30" s="47"/>
    </row>
  </sheetData>
  <mergeCells count="2">
    <mergeCell ref="A14:C14"/>
    <mergeCell ref="A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Finance</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2023-03-31T07:00:13Z</cp:lastPrinted>
  <dcterms:created xsi:type="dcterms:W3CDTF">2023-03-09T06:49:37Z</dcterms:created>
  <dcterms:modified xsi:type="dcterms:W3CDTF">2023-07-24T10:50:18Z</dcterms:modified>
</cp:coreProperties>
</file>