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H:\Pioneer\Projects 2023\Meezan Bank Head Office\Misc work\"/>
    </mc:Choice>
  </mc:AlternateContent>
  <xr:revisionPtr revIDLastSave="0" documentId="13_ncr:1_{563EA749-AD6C-4CB7-AA58-57EA35300352}" xr6:coauthVersionLast="47" xr6:coauthVersionMax="47" xr10:uidLastSave="{00000000-0000-0000-0000-000000000000}"/>
  <bookViews>
    <workbookView xWindow="-120" yWindow="-120" windowWidth="29040" windowHeight="15840" xr2:uid="{00000000-000D-0000-FFFF-FFFF00000000}"/>
  </bookViews>
  <sheets>
    <sheet name="OPTION 1" sheetId="2" r:id="rId1"/>
  </sheets>
  <definedNames>
    <definedName name="_xlnm.Print_Titles" localSheetId="0">'OPTION 1'!$1:$2</definedName>
  </definedNames>
  <calcPr calcId="181029"/>
</workbook>
</file>

<file path=xl/calcChain.xml><?xml version="1.0" encoding="utf-8"?>
<calcChain xmlns="http://schemas.openxmlformats.org/spreadsheetml/2006/main">
  <c r="H25" i="2" l="1"/>
  <c r="F25" i="2"/>
  <c r="H23" i="2"/>
  <c r="F23" i="2"/>
  <c r="H21" i="2"/>
  <c r="F21" i="2"/>
  <c r="H19" i="2"/>
  <c r="F19" i="2"/>
  <c r="H17" i="2"/>
  <c r="F17" i="2"/>
  <c r="H16" i="2"/>
  <c r="F16" i="2"/>
  <c r="H15" i="2"/>
  <c r="F15" i="2"/>
  <c r="H14" i="2"/>
  <c r="F14" i="2"/>
  <c r="H13" i="2"/>
  <c r="F13" i="2"/>
  <c r="H11" i="2"/>
  <c r="F11" i="2"/>
  <c r="H9" i="2"/>
  <c r="F9" i="2"/>
  <c r="H8" i="2"/>
  <c r="F8" i="2"/>
  <c r="H6" i="2"/>
  <c r="F6" i="2"/>
  <c r="I25" i="2" l="1"/>
  <c r="F27" i="2"/>
  <c r="I6" i="2"/>
  <c r="H27" i="2"/>
  <c r="I23" i="2"/>
  <c r="I17" i="2"/>
  <c r="I16" i="2"/>
  <c r="I14" i="2"/>
  <c r="I21" i="2"/>
  <c r="I19" i="2"/>
  <c r="I15" i="2"/>
  <c r="I13" i="2"/>
  <c r="I11" i="2"/>
  <c r="I9" i="2"/>
  <c r="I8" i="2"/>
  <c r="I27" i="2" l="1"/>
</calcChain>
</file>

<file path=xl/sharedStrings.xml><?xml version="1.0" encoding="utf-8"?>
<sst xmlns="http://schemas.openxmlformats.org/spreadsheetml/2006/main" count="60" uniqueCount="45">
  <si>
    <r>
      <rPr>
        <b/>
        <sz val="14"/>
        <color rgb="FFFFFFFF"/>
        <rFont val="Calibri"/>
        <family val="1"/>
      </rPr>
      <t>SECTION II: BILL OF QUANTITIES FOR MECHANICAL WORKS (Engineer's Estimates)</t>
    </r>
  </si>
  <si>
    <r>
      <rPr>
        <b/>
        <sz val="12"/>
        <rFont val="Calibri"/>
        <family val="1"/>
      </rPr>
      <t>BOQ
No.</t>
    </r>
  </si>
  <si>
    <r>
      <rPr>
        <b/>
        <sz val="12"/>
        <rFont val="Calibri"/>
        <family val="1"/>
      </rPr>
      <t>Description</t>
    </r>
  </si>
  <si>
    <r>
      <rPr>
        <b/>
        <sz val="12"/>
        <rFont val="Calibri"/>
        <family val="1"/>
      </rPr>
      <t>Qty</t>
    </r>
  </si>
  <si>
    <r>
      <rPr>
        <b/>
        <sz val="12"/>
        <rFont val="Calibri"/>
        <family val="1"/>
      </rPr>
      <t>Unit</t>
    </r>
  </si>
  <si>
    <r>
      <rPr>
        <b/>
        <sz val="12"/>
        <rFont val="Calibri"/>
        <family val="1"/>
      </rPr>
      <t>Material Unit Rate</t>
    </r>
  </si>
  <si>
    <r>
      <rPr>
        <b/>
        <sz val="12"/>
        <rFont val="Calibri"/>
        <family val="1"/>
      </rPr>
      <t>Material Cost</t>
    </r>
  </si>
  <si>
    <r>
      <rPr>
        <b/>
        <sz val="12"/>
        <rFont val="Calibri"/>
        <family val="1"/>
      </rPr>
      <t>Installation Unit Rate</t>
    </r>
  </si>
  <si>
    <r>
      <rPr>
        <b/>
        <sz val="12"/>
        <rFont val="Calibri"/>
        <family val="1"/>
      </rPr>
      <t>Installation Cost</t>
    </r>
  </si>
  <si>
    <r>
      <rPr>
        <b/>
        <sz val="12"/>
        <rFont val="Calibri"/>
        <family val="1"/>
      </rPr>
      <t>Total Cost</t>
    </r>
  </si>
  <si>
    <t>MISCELLANEOUS Work</t>
  </si>
  <si>
    <t>Nos</t>
  </si>
  <si>
    <t>i</t>
  </si>
  <si>
    <t>ii</t>
  </si>
  <si>
    <t>Supply, installation, testing and commissioning of refrigerant pipes  (liquid +  gas)  with  hangers  and  supports  including  19mm  thick  expended  rubber foam   insulation,   PVC   tape   wrapping   +   control   wiring   from   indoor   to outdoor   including   Gas   charging   if   required   and   installation   of   branch distributor (supplied with units) complete in all respects ready to operate as per specification, drawings and as per instruction of Consultant.</t>
  </si>
  <si>
    <t>Supply of Freon Cylinder for commissioning of units.</t>
  </si>
  <si>
    <t>All  Air  Conditioning,  Mechanical  Ventilation  Works  shall  be  completed, tested and commissioned  as per drawings,specifications,  ready  to operate and as per the instruction of Client/Consultant.</t>
  </si>
  <si>
    <t>Unloading,  rigging,  lifting,  placement  at  respective  location,  installation, testing  and  commissioning  of  DX  split  type  air  conditioning  units  (Owner Supplied) of different capacities (as per mentioned in schedule) complete in all   respects,   ready   to   operate.  Including   supply  of  supports,  brackets, flexible  duct  connection,  rubber  isolator,  flashing,  gas  charging,  control wiring  &amp;  power  wiring  (connection)  in  G.I.  for  external  /  PVC  for  internal from outdoor unit to indoor unit complete in all respects ready to operate as per specification, drawings and as per instruction of Consultant.</t>
  </si>
  <si>
    <t>Supply,  Installation  &amp;  Commissioning  of  U-PVC  piping  condensate  drain including  all  cutting,  fixing  fitting,  laying,  cleaning  and  making  good  with 20mm   thick   Pre-moulded   closed   cell   pipe   insulation   of   25-30kg/cum density,  mean  K  value  0.035  ,  Fire  class  O  as  per  BS-467  (Fire  spread  of flame) and propagation FSI&lt;25 &amp; SDI&lt;30, as per ASTM E84, for drain water piping . The insulation material shall have water absorption less than 0.06% after 24 hours as per ASTM c209:1998. The joints shall be properly sealed with  manufacturer  recommended  solution  and  tape  on  circumferential joints  and  on  longitudinal  joints.  The  insulation  to  be  continuous  as  per good   installation   practice.   The   insulation   shall   be   with   Alupet   foil protection. Rigid polymeric Cellular foam inserts of density 170-330 kg/m3, compression   strength   20   kg/cm2   shall   be   used   for   pipe   hangers   and supports. complete in all respect as per drawings and specifications.</t>
  </si>
  <si>
    <t>a</t>
  </si>
  <si>
    <t>GF-FS-CENTRAL HALL/GF-CU-CENTRAL HALL</t>
  </si>
  <si>
    <t>No.</t>
  </si>
  <si>
    <t>REF PIPE LIQUID</t>
  </si>
  <si>
    <t>Rft</t>
  </si>
  <si>
    <t>REF PIPE GAS</t>
  </si>
  <si>
    <t>3/4" Diameter</t>
  </si>
  <si>
    <t>RFT</t>
  </si>
  <si>
    <t>Supply, Installation &amp; commissioning of brass tags for Equipment and system including all accessories complete in all respect.</t>
  </si>
  <si>
    <t>Job</t>
  </si>
  <si>
    <t>Supply, Installation &amp; commissioning of foundation for pipes and equipment including all noise and Vibration controller as per drawings and specifications.</t>
  </si>
  <si>
    <t>iii</t>
  </si>
  <si>
    <t>Supply, Installation &amp; commissioning of hangers and supports for pipes, ducts and  equipment  including  all  noise  and  Vibration  controller  roller  type  and others as per drawings and specifications.</t>
  </si>
  <si>
    <t>iv</t>
  </si>
  <si>
    <t>Civil  Work  wall  cutting,  core  cutting,  cheiseling  etc.  as  per  drawings  and  as per instructions of Client / Consultant.</t>
  </si>
  <si>
    <t>v</t>
  </si>
  <si>
    <t>Painting on equipment / Hangers, Supports, Pipe etc as per specifications.</t>
  </si>
  <si>
    <t>Shop Drawings and As-built Drawings as per specifications.</t>
  </si>
  <si>
    <t>HVAC System.</t>
  </si>
  <si>
    <t>Grand Total  for HVAC Works</t>
  </si>
  <si>
    <r>
      <rPr>
        <b/>
        <u/>
        <sz val="13"/>
        <rFont val="Calibri"/>
        <family val="2"/>
        <scheme val="minor"/>
      </rPr>
      <t>Split Indoor / Outdoor Units</t>
    </r>
  </si>
  <si>
    <r>
      <rPr>
        <b/>
        <u/>
        <sz val="13"/>
        <rFont val="Calibri"/>
        <family val="2"/>
        <scheme val="minor"/>
      </rPr>
      <t>MISCELLANEOUS</t>
    </r>
  </si>
  <si>
    <r>
      <rPr>
        <b/>
        <u/>
        <sz val="13"/>
        <rFont val="Calibri"/>
        <family val="2"/>
        <scheme val="minor"/>
      </rPr>
      <t>Drawings</t>
    </r>
  </si>
  <si>
    <r>
      <rPr>
        <b/>
        <u/>
        <sz val="13"/>
        <rFont val="Calibri"/>
        <family val="2"/>
        <scheme val="minor"/>
      </rPr>
      <t>Testing &amp; Commissioning</t>
    </r>
  </si>
  <si>
    <r>
      <rPr>
        <b/>
        <u/>
        <sz val="13"/>
        <rFont val="Calibri"/>
        <family val="2"/>
        <scheme val="minor"/>
      </rPr>
      <t>Sundries</t>
    </r>
  </si>
  <si>
    <r>
      <rPr>
        <sz val="13"/>
        <rFont val="Calibri"/>
        <family val="2"/>
        <scheme val="minor"/>
      </rPr>
      <t xml:space="preserve">Supply, installtion and commissioning of items Listed or not listed in BOQ but required.
</t>
    </r>
    <r>
      <rPr>
        <b/>
        <sz val="13"/>
        <color rgb="FFFF0000"/>
        <rFont val="Calibri"/>
        <family val="2"/>
        <scheme val="minor"/>
      </rPr>
      <t>(Contractor to specify the list of missing items if there is any.)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</si>
</sst>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3" x14ac:knownFonts="1">
    <font>
      <sz val="10"/>
      <color rgb="FF000000"/>
      <name val="Times New Roman"/>
      <charset val="204"/>
    </font>
    <font>
      <b/>
      <sz val="14"/>
      <name val="Calibri"/>
      <family val="2"/>
    </font>
    <font>
      <b/>
      <sz val="14"/>
      <color rgb="FFFFFFFF"/>
      <name val="Calibri"/>
      <family val="1"/>
    </font>
    <font>
      <sz val="10"/>
      <color rgb="FF000000"/>
      <name val="Times New Roman"/>
      <family val="1"/>
    </font>
    <font>
      <sz val="12"/>
      <color rgb="FF000000"/>
      <name val="Times New Roman"/>
      <family val="1"/>
    </font>
    <font>
      <b/>
      <sz val="12"/>
      <name val="Calibri"/>
      <family val="1"/>
    </font>
    <font>
      <b/>
      <sz val="12"/>
      <name val="Calibri"/>
      <family val="2"/>
    </font>
    <font>
      <sz val="13"/>
      <color rgb="FF000000"/>
      <name val="Calibri"/>
      <family val="2"/>
      <scheme val="minor"/>
    </font>
    <font>
      <sz val="13"/>
      <name val="Calibri"/>
      <family val="2"/>
      <scheme val="minor"/>
    </font>
    <font>
      <b/>
      <sz val="13"/>
      <color rgb="FF000000"/>
      <name val="Calibri"/>
      <family val="2"/>
      <scheme val="minor"/>
    </font>
    <font>
      <b/>
      <sz val="13"/>
      <name val="Calibri"/>
      <family val="2"/>
      <scheme val="minor"/>
    </font>
    <font>
      <b/>
      <u/>
      <sz val="13"/>
      <name val="Calibri"/>
      <family val="2"/>
      <scheme val="minor"/>
    </font>
    <font>
      <b/>
      <sz val="13"/>
      <color rgb="FFFF0000"/>
      <name val="Calibri"/>
      <family val="2"/>
      <scheme val="minor"/>
    </font>
  </fonts>
  <fills count="4">
    <fill>
      <patternFill patternType="none"/>
    </fill>
    <fill>
      <patternFill patternType="gray125"/>
    </fill>
    <fill>
      <patternFill patternType="solid">
        <fgColor rgb="FF000000"/>
      </patternFill>
    </fill>
    <fill>
      <patternFill patternType="solid">
        <fgColor rgb="FFBEBEBE"/>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43" fontId="3" fillId="0" borderId="0" applyFont="0" applyFill="0" applyBorder="0" applyAlignment="0" applyProtection="0"/>
  </cellStyleXfs>
  <cellXfs count="40">
    <xf numFmtId="0" fontId="0" fillId="0" borderId="0" xfId="0" applyAlignment="1">
      <alignment horizontal="left" vertical="top"/>
    </xf>
    <xf numFmtId="0" fontId="6"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0" fillId="0" borderId="0" xfId="0" applyAlignment="1">
      <alignment horizontal="left" vertical="center"/>
    </xf>
    <xf numFmtId="0" fontId="7" fillId="0" borderId="1" xfId="0" applyFont="1" applyBorder="1" applyAlignment="1">
      <alignment horizontal="left" vertical="center" wrapText="1"/>
    </xf>
    <xf numFmtId="0" fontId="8" fillId="0" borderId="1" xfId="0" applyFont="1" applyBorder="1" applyAlignment="1">
      <alignment horizontal="left" vertical="top" wrapText="1"/>
    </xf>
    <xf numFmtId="1" fontId="9" fillId="0" borderId="1" xfId="0" applyNumberFormat="1" applyFont="1" applyBorder="1" applyAlignment="1">
      <alignment horizontal="center" vertical="center" shrinkToFit="1"/>
    </xf>
    <xf numFmtId="0" fontId="7" fillId="0" borderId="1" xfId="0" applyFont="1" applyBorder="1" applyAlignment="1">
      <alignment horizontal="left" vertical="top" wrapText="1"/>
    </xf>
    <xf numFmtId="0" fontId="10" fillId="0" borderId="1" xfId="0" applyFont="1" applyBorder="1" applyAlignment="1">
      <alignment horizontal="center" vertical="top" wrapText="1"/>
    </xf>
    <xf numFmtId="0" fontId="10" fillId="0" borderId="1" xfId="0" applyFont="1" applyBorder="1" applyAlignment="1">
      <alignment horizontal="left" vertical="top" wrapText="1"/>
    </xf>
    <xf numFmtId="0" fontId="7" fillId="0" borderId="1" xfId="0" applyFont="1" applyBorder="1" applyAlignment="1">
      <alignment horizontal="left" wrapText="1"/>
    </xf>
    <xf numFmtId="0" fontId="8" fillId="0" borderId="1" xfId="0" applyFont="1" applyBorder="1" applyAlignment="1">
      <alignment horizontal="center" vertical="top" wrapText="1"/>
    </xf>
    <xf numFmtId="1" fontId="7" fillId="0" borderId="1" xfId="0" applyNumberFormat="1" applyFont="1" applyBorder="1" applyAlignment="1">
      <alignment horizontal="center" vertical="top" shrinkToFit="1"/>
    </xf>
    <xf numFmtId="164" fontId="7" fillId="0" borderId="1" xfId="1" applyNumberFormat="1" applyFont="1" applyBorder="1" applyAlignment="1">
      <alignment horizontal="right" vertical="center" shrinkToFit="1"/>
    </xf>
    <xf numFmtId="1" fontId="9" fillId="0" borderId="1" xfId="0" applyNumberFormat="1" applyFont="1" applyBorder="1" applyAlignment="1">
      <alignment horizontal="left" vertical="center" indent="1" shrinkToFit="1"/>
    </xf>
    <xf numFmtId="0" fontId="8" fillId="0" borderId="1" xfId="0" applyFont="1" applyBorder="1" applyAlignment="1">
      <alignment horizontal="left" vertical="top" wrapText="1" indent="1"/>
    </xf>
    <xf numFmtId="1" fontId="7" fillId="0" borderId="1" xfId="0" applyNumberFormat="1" applyFont="1" applyBorder="1" applyAlignment="1">
      <alignment horizontal="left" vertical="top" indent="1" shrinkToFit="1"/>
    </xf>
    <xf numFmtId="1" fontId="9" fillId="0" borderId="1" xfId="0" applyNumberFormat="1" applyFont="1" applyBorder="1" applyAlignment="1">
      <alignment horizontal="left" vertical="top" indent="1" shrinkToFit="1"/>
    </xf>
    <xf numFmtId="0" fontId="8" fillId="0" borderId="1" xfId="0" applyFont="1" applyBorder="1" applyAlignment="1">
      <alignment horizontal="left" vertical="center" wrapText="1" indent="1"/>
    </xf>
    <xf numFmtId="1" fontId="7" fillId="0" borderId="1" xfId="0" applyNumberFormat="1" applyFont="1" applyBorder="1" applyAlignment="1">
      <alignment horizontal="center" vertical="center" shrinkToFit="1"/>
    </xf>
    <xf numFmtId="0" fontId="8" fillId="0" borderId="1" xfId="0" applyFont="1" applyBorder="1" applyAlignment="1">
      <alignment horizontal="center" vertical="center" wrapText="1"/>
    </xf>
    <xf numFmtId="0" fontId="8" fillId="0" borderId="1" xfId="0" applyFont="1" applyBorder="1" applyAlignment="1">
      <alignment horizontal="left" vertical="center" wrapText="1"/>
    </xf>
    <xf numFmtId="1" fontId="9" fillId="0" borderId="3" xfId="0" applyNumberFormat="1" applyFont="1" applyBorder="1" applyAlignment="1">
      <alignment horizontal="left" vertical="top" indent="1" shrinkToFit="1"/>
    </xf>
    <xf numFmtId="0" fontId="10" fillId="0" borderId="3" xfId="0" applyFont="1" applyBorder="1" applyAlignment="1">
      <alignment horizontal="left" vertical="top" wrapText="1"/>
    </xf>
    <xf numFmtId="0" fontId="7" fillId="0" borderId="3" xfId="0" applyFont="1" applyBorder="1" applyAlignment="1">
      <alignment horizontal="left" wrapText="1"/>
    </xf>
    <xf numFmtId="0" fontId="8" fillId="0" borderId="2" xfId="0" applyFont="1" applyBorder="1" applyAlignment="1">
      <alignment horizontal="left" vertical="center" wrapText="1" indent="1"/>
    </xf>
    <xf numFmtId="0" fontId="7" fillId="0" borderId="2" xfId="0" applyFont="1" applyBorder="1" applyAlignment="1">
      <alignment horizontal="left" vertical="top" wrapText="1"/>
    </xf>
    <xf numFmtId="1" fontId="7" fillId="0" borderId="2" xfId="0" applyNumberFormat="1" applyFont="1" applyBorder="1" applyAlignment="1">
      <alignment horizontal="center" vertical="center" shrinkToFit="1"/>
    </xf>
    <xf numFmtId="0" fontId="8" fillId="0" borderId="2" xfId="0" applyFont="1" applyBorder="1" applyAlignment="1">
      <alignment horizontal="center" vertical="center" wrapText="1"/>
    </xf>
    <xf numFmtId="164" fontId="7" fillId="0" borderId="2" xfId="1" applyNumberFormat="1" applyFont="1" applyBorder="1" applyAlignment="1">
      <alignment horizontal="right" vertical="center" shrinkToFit="1"/>
    </xf>
    <xf numFmtId="0" fontId="11" fillId="0" borderId="3" xfId="0" applyFont="1" applyBorder="1" applyAlignment="1">
      <alignment horizontal="left" vertical="top" wrapText="1"/>
    </xf>
    <xf numFmtId="0" fontId="7" fillId="0" borderId="2" xfId="0" applyFont="1" applyBorder="1" applyAlignment="1">
      <alignment horizontal="left" wrapText="1"/>
    </xf>
    <xf numFmtId="0" fontId="7" fillId="3" borderId="7" xfId="0" applyFont="1" applyFill="1" applyBorder="1" applyAlignment="1">
      <alignment horizontal="left" vertical="center" wrapText="1"/>
    </xf>
    <xf numFmtId="164" fontId="9" fillId="3" borderId="7" xfId="1" applyNumberFormat="1" applyFont="1" applyFill="1" applyBorder="1" applyAlignment="1">
      <alignment horizontal="right" vertical="center" shrinkToFit="1"/>
    </xf>
    <xf numFmtId="0" fontId="7" fillId="0" borderId="2" xfId="0" applyFont="1" applyBorder="1" applyAlignment="1">
      <alignment horizontal="left" wrapText="1"/>
    </xf>
    <xf numFmtId="0" fontId="10" fillId="3" borderId="4"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10" fillId="3" borderId="6" xfId="0" applyFont="1" applyFill="1" applyBorder="1" applyAlignment="1">
      <alignment horizontal="center" vertical="center" wrapText="1"/>
    </xf>
    <xf numFmtId="0" fontId="1" fillId="2" borderId="0" xfId="0" applyFont="1" applyFill="1" applyAlignment="1">
      <alignment horizontal="left" vertical="top" wrapText="1"/>
    </xf>
    <xf numFmtId="0" fontId="0" fillId="2" borderId="0" xfId="0" applyFill="1" applyAlignment="1">
      <alignment horizontal="left" vertical="center"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7"/>
  <sheetViews>
    <sheetView tabSelected="1" view="pageBreakPreview" topLeftCell="A13" zoomScaleNormal="100" zoomScaleSheetLayoutView="100" workbookViewId="0">
      <selection activeCell="N23" sqref="N23"/>
    </sheetView>
  </sheetViews>
  <sheetFormatPr defaultRowHeight="12.75" x14ac:dyDescent="0.2"/>
  <cols>
    <col min="1" max="1" width="6.1640625" customWidth="1"/>
    <col min="2" max="2" width="71.83203125" customWidth="1"/>
    <col min="3" max="3" width="8.1640625" customWidth="1"/>
    <col min="4" max="4" width="8.5" customWidth="1"/>
    <col min="5" max="5" width="15.1640625" customWidth="1"/>
    <col min="6" max="6" width="13.33203125" customWidth="1"/>
    <col min="7" max="7" width="18.5" customWidth="1"/>
    <col min="8" max="8" width="17.83203125" customWidth="1"/>
    <col min="9" max="9" width="19.1640625" customWidth="1"/>
  </cols>
  <sheetData>
    <row r="1" spans="1:9" ht="18.75" x14ac:dyDescent="0.2">
      <c r="A1" s="38" t="s">
        <v>0</v>
      </c>
      <c r="B1" s="38"/>
      <c r="C1" s="38"/>
      <c r="D1" s="38"/>
      <c r="E1" s="38"/>
      <c r="F1" s="38"/>
      <c r="G1" s="38"/>
      <c r="H1" s="39"/>
      <c r="I1" s="39"/>
    </row>
    <row r="2" spans="1:9" ht="42" customHeight="1" x14ac:dyDescent="0.2">
      <c r="A2" s="2" t="s">
        <v>1</v>
      </c>
      <c r="B2" s="1" t="s">
        <v>2</v>
      </c>
      <c r="C2" s="1" t="s">
        <v>3</v>
      </c>
      <c r="D2" s="1" t="s">
        <v>4</v>
      </c>
      <c r="E2" s="1" t="s">
        <v>5</v>
      </c>
      <c r="F2" s="1" t="s">
        <v>6</v>
      </c>
      <c r="G2" s="1" t="s">
        <v>7</v>
      </c>
      <c r="H2" s="1" t="s">
        <v>8</v>
      </c>
      <c r="I2" s="1" t="s">
        <v>9</v>
      </c>
    </row>
    <row r="3" spans="1:9" ht="69" x14ac:dyDescent="0.2">
      <c r="A3" s="4"/>
      <c r="B3" s="5" t="s">
        <v>16</v>
      </c>
      <c r="C3" s="4"/>
      <c r="D3" s="4"/>
      <c r="E3" s="4"/>
      <c r="F3" s="4"/>
      <c r="G3" s="4"/>
      <c r="H3" s="4"/>
      <c r="I3" s="4"/>
    </row>
    <row r="4" spans="1:9" ht="193.5" customHeight="1" x14ac:dyDescent="0.2">
      <c r="A4" s="6">
        <v>1</v>
      </c>
      <c r="B4" s="5" t="s">
        <v>17</v>
      </c>
      <c r="C4" s="7"/>
      <c r="D4" s="7"/>
      <c r="E4" s="7"/>
      <c r="F4" s="7"/>
      <c r="G4" s="7"/>
      <c r="H4" s="7"/>
      <c r="I4" s="7"/>
    </row>
    <row r="5" spans="1:9" ht="18.600000000000001" customHeight="1" x14ac:dyDescent="0.3">
      <c r="A5" s="8" t="s">
        <v>19</v>
      </c>
      <c r="B5" s="9" t="s">
        <v>39</v>
      </c>
      <c r="C5" s="10"/>
      <c r="D5" s="10"/>
      <c r="E5" s="10"/>
      <c r="F5" s="10"/>
      <c r="G5" s="10"/>
      <c r="H5" s="10"/>
      <c r="I5" s="10"/>
    </row>
    <row r="6" spans="1:9" ht="17.25" x14ac:dyDescent="0.2">
      <c r="A6" s="11" t="s">
        <v>12</v>
      </c>
      <c r="B6" s="5" t="s">
        <v>20</v>
      </c>
      <c r="C6" s="12">
        <v>8</v>
      </c>
      <c r="D6" s="11" t="s">
        <v>21</v>
      </c>
      <c r="E6" s="13">
        <v>8000</v>
      </c>
      <c r="F6" s="13">
        <f>E6*C6</f>
        <v>64000</v>
      </c>
      <c r="G6" s="13">
        <v>8000</v>
      </c>
      <c r="H6" s="13">
        <f>G6*C6</f>
        <v>64000</v>
      </c>
      <c r="I6" s="13">
        <f>H6+F6</f>
        <v>128000</v>
      </c>
    </row>
    <row r="7" spans="1:9" ht="155.25" x14ac:dyDescent="0.2">
      <c r="A7" s="6">
        <v>2</v>
      </c>
      <c r="B7" s="5" t="s">
        <v>14</v>
      </c>
      <c r="C7" s="7"/>
      <c r="D7" s="7"/>
      <c r="E7" s="7"/>
      <c r="F7" s="7"/>
      <c r="G7" s="7"/>
      <c r="H7" s="7"/>
      <c r="I7" s="7"/>
    </row>
    <row r="8" spans="1:9" ht="17.25" x14ac:dyDescent="0.2">
      <c r="A8" s="11" t="s">
        <v>12</v>
      </c>
      <c r="B8" s="5" t="s">
        <v>22</v>
      </c>
      <c r="C8" s="12">
        <v>220</v>
      </c>
      <c r="D8" s="11" t="s">
        <v>23</v>
      </c>
      <c r="E8" s="13">
        <v>900</v>
      </c>
      <c r="F8" s="13">
        <f t="shared" ref="F8:F9" si="0">E8*C8</f>
        <v>198000</v>
      </c>
      <c r="G8" s="13">
        <v>200</v>
      </c>
      <c r="H8" s="13">
        <f t="shared" ref="H8:H9" si="1">G8*C8</f>
        <v>44000</v>
      </c>
      <c r="I8" s="13">
        <f t="shared" ref="I8:I9" si="2">H8+F8</f>
        <v>242000</v>
      </c>
    </row>
    <row r="9" spans="1:9" ht="17.25" x14ac:dyDescent="0.2">
      <c r="A9" s="11" t="s">
        <v>13</v>
      </c>
      <c r="B9" s="5" t="s">
        <v>24</v>
      </c>
      <c r="C9" s="12">
        <v>220</v>
      </c>
      <c r="D9" s="11" t="s">
        <v>23</v>
      </c>
      <c r="E9" s="13">
        <v>1380</v>
      </c>
      <c r="F9" s="13">
        <f t="shared" si="0"/>
        <v>303600</v>
      </c>
      <c r="G9" s="13">
        <v>200</v>
      </c>
      <c r="H9" s="13">
        <f t="shared" si="1"/>
        <v>44000</v>
      </c>
      <c r="I9" s="13">
        <f t="shared" si="2"/>
        <v>347600</v>
      </c>
    </row>
    <row r="10" spans="1:9" ht="310.5" x14ac:dyDescent="0.2">
      <c r="A10" s="14">
        <v>3</v>
      </c>
      <c r="B10" s="5" t="s">
        <v>18</v>
      </c>
      <c r="C10" s="7"/>
      <c r="D10" s="7"/>
      <c r="E10" s="7"/>
      <c r="F10" s="7"/>
      <c r="G10" s="7"/>
      <c r="H10" s="7"/>
      <c r="I10" s="7"/>
    </row>
    <row r="11" spans="1:9" ht="17.25" x14ac:dyDescent="0.2">
      <c r="A11" s="15" t="s">
        <v>12</v>
      </c>
      <c r="B11" s="5" t="s">
        <v>25</v>
      </c>
      <c r="C11" s="16">
        <v>50</v>
      </c>
      <c r="D11" s="11" t="s">
        <v>26</v>
      </c>
      <c r="E11" s="13">
        <v>450</v>
      </c>
      <c r="F11" s="13">
        <f>E11*C11</f>
        <v>22500</v>
      </c>
      <c r="G11" s="13">
        <v>100</v>
      </c>
      <c r="H11" s="13">
        <f>G11*C11</f>
        <v>5000</v>
      </c>
      <c r="I11" s="13">
        <f>H11+F11</f>
        <v>27500</v>
      </c>
    </row>
    <row r="12" spans="1:9" ht="17.25" x14ac:dyDescent="0.3">
      <c r="A12" s="17">
        <v>4</v>
      </c>
      <c r="B12" s="9" t="s">
        <v>40</v>
      </c>
      <c r="C12" s="10"/>
      <c r="D12" s="10"/>
      <c r="E12" s="10"/>
      <c r="F12" s="10"/>
      <c r="G12" s="10"/>
      <c r="H12" s="10"/>
      <c r="I12" s="10"/>
    </row>
    <row r="13" spans="1:9" ht="51.75" x14ac:dyDescent="0.2">
      <c r="A13" s="18" t="s">
        <v>12</v>
      </c>
      <c r="B13" s="5" t="s">
        <v>27</v>
      </c>
      <c r="C13" s="19">
        <v>1</v>
      </c>
      <c r="D13" s="20" t="s">
        <v>28</v>
      </c>
      <c r="E13" s="13">
        <v>5000</v>
      </c>
      <c r="F13" s="13">
        <f t="shared" ref="F13:F15" si="3">E13*C13</f>
        <v>5000</v>
      </c>
      <c r="G13" s="13">
        <v>5000</v>
      </c>
      <c r="H13" s="13">
        <f t="shared" ref="H13:H15" si="4">G13*C13</f>
        <v>5000</v>
      </c>
      <c r="I13" s="13">
        <f t="shared" ref="I13:I15" si="5">H13+F13</f>
        <v>10000</v>
      </c>
    </row>
    <row r="14" spans="1:9" ht="51.75" x14ac:dyDescent="0.2">
      <c r="A14" s="18" t="s">
        <v>13</v>
      </c>
      <c r="B14" s="5" t="s">
        <v>29</v>
      </c>
      <c r="C14" s="19">
        <v>1</v>
      </c>
      <c r="D14" s="20" t="s">
        <v>28</v>
      </c>
      <c r="E14" s="13">
        <v>60000</v>
      </c>
      <c r="F14" s="13">
        <f t="shared" si="3"/>
        <v>60000</v>
      </c>
      <c r="G14" s="13">
        <v>20000</v>
      </c>
      <c r="H14" s="13">
        <f t="shared" si="4"/>
        <v>20000</v>
      </c>
      <c r="I14" s="13">
        <f t="shared" si="5"/>
        <v>80000</v>
      </c>
    </row>
    <row r="15" spans="1:9" ht="69" x14ac:dyDescent="0.2">
      <c r="A15" s="18" t="s">
        <v>30</v>
      </c>
      <c r="B15" s="5" t="s">
        <v>31</v>
      </c>
      <c r="C15" s="19">
        <v>1</v>
      </c>
      <c r="D15" s="20" t="s">
        <v>28</v>
      </c>
      <c r="E15" s="13">
        <v>38000</v>
      </c>
      <c r="F15" s="13">
        <f t="shared" si="3"/>
        <v>38000</v>
      </c>
      <c r="G15" s="13">
        <v>15000</v>
      </c>
      <c r="H15" s="13">
        <f t="shared" si="4"/>
        <v>15000</v>
      </c>
      <c r="I15" s="13">
        <f t="shared" si="5"/>
        <v>53000</v>
      </c>
    </row>
    <row r="16" spans="1:9" s="3" customFormat="1" ht="51.75" x14ac:dyDescent="0.2">
      <c r="A16" s="21" t="s">
        <v>32</v>
      </c>
      <c r="B16" s="21" t="s">
        <v>33</v>
      </c>
      <c r="C16" s="19">
        <v>1</v>
      </c>
      <c r="D16" s="20" t="s">
        <v>28</v>
      </c>
      <c r="E16" s="13">
        <v>20000</v>
      </c>
      <c r="F16" s="13">
        <f>E16*C16</f>
        <v>20000</v>
      </c>
      <c r="G16" s="13">
        <v>30000</v>
      </c>
      <c r="H16" s="13">
        <f>G16*C16</f>
        <v>30000</v>
      </c>
      <c r="I16" s="13">
        <f>H16+F16</f>
        <v>50000</v>
      </c>
    </row>
    <row r="17" spans="1:9" ht="34.5" x14ac:dyDescent="0.2">
      <c r="A17" s="18" t="s">
        <v>34</v>
      </c>
      <c r="B17" s="21" t="s">
        <v>35</v>
      </c>
      <c r="C17" s="19">
        <v>1</v>
      </c>
      <c r="D17" s="20" t="s">
        <v>28</v>
      </c>
      <c r="E17" s="13">
        <v>10000</v>
      </c>
      <c r="F17" s="13">
        <f>E17*C17</f>
        <v>10000</v>
      </c>
      <c r="G17" s="13">
        <v>10000</v>
      </c>
      <c r="H17" s="13">
        <f>G17*C17</f>
        <v>10000</v>
      </c>
      <c r="I17" s="13">
        <f>H17+F17</f>
        <v>20000</v>
      </c>
    </row>
    <row r="18" spans="1:9" ht="17.25" x14ac:dyDescent="0.3">
      <c r="A18" s="17">
        <v>5</v>
      </c>
      <c r="B18" s="9" t="s">
        <v>41</v>
      </c>
      <c r="C18" s="10"/>
      <c r="D18" s="10"/>
      <c r="E18" s="10"/>
      <c r="F18" s="10"/>
      <c r="G18" s="10"/>
      <c r="H18" s="10"/>
      <c r="I18" s="10"/>
    </row>
    <row r="19" spans="1:9" ht="17.25" x14ac:dyDescent="0.2">
      <c r="A19" s="15" t="s">
        <v>12</v>
      </c>
      <c r="B19" s="5" t="s">
        <v>36</v>
      </c>
      <c r="C19" s="12">
        <v>1</v>
      </c>
      <c r="D19" s="11" t="s">
        <v>28</v>
      </c>
      <c r="E19" s="13">
        <v>5000</v>
      </c>
      <c r="F19" s="13">
        <f>E19*C19</f>
        <v>5000</v>
      </c>
      <c r="G19" s="13">
        <v>5000</v>
      </c>
      <c r="H19" s="13">
        <f>G19*C19</f>
        <v>5000</v>
      </c>
      <c r="I19" s="13">
        <f>H19+F19</f>
        <v>10000</v>
      </c>
    </row>
    <row r="20" spans="1:9" ht="17.25" x14ac:dyDescent="0.3">
      <c r="A20" s="17">
        <v>6</v>
      </c>
      <c r="B20" s="9" t="s">
        <v>42</v>
      </c>
      <c r="C20" s="10"/>
      <c r="D20" s="10"/>
      <c r="E20" s="10"/>
      <c r="F20" s="10"/>
      <c r="G20" s="10"/>
      <c r="H20" s="10"/>
      <c r="I20" s="10"/>
    </row>
    <row r="21" spans="1:9" ht="17.25" x14ac:dyDescent="0.2">
      <c r="A21" s="15" t="s">
        <v>12</v>
      </c>
      <c r="B21" s="5" t="s">
        <v>37</v>
      </c>
      <c r="C21" s="12">
        <v>1</v>
      </c>
      <c r="D21" s="11" t="s">
        <v>28</v>
      </c>
      <c r="E21" s="13">
        <v>0</v>
      </c>
      <c r="F21" s="13">
        <f>E21*C21</f>
        <v>0</v>
      </c>
      <c r="G21" s="13">
        <v>30000</v>
      </c>
      <c r="H21" s="13">
        <f>G21*C21</f>
        <v>30000</v>
      </c>
      <c r="I21" s="13">
        <f>H21+F21</f>
        <v>30000</v>
      </c>
    </row>
    <row r="22" spans="1:9" ht="17.25" x14ac:dyDescent="0.3">
      <c r="A22" s="22">
        <v>7</v>
      </c>
      <c r="B22" s="23" t="s">
        <v>43</v>
      </c>
      <c r="C22" s="24"/>
      <c r="D22" s="24"/>
      <c r="E22" s="24"/>
      <c r="F22" s="24"/>
      <c r="G22" s="24"/>
      <c r="H22" s="24"/>
      <c r="I22" s="24"/>
    </row>
    <row r="23" spans="1:9" ht="69" x14ac:dyDescent="0.2">
      <c r="A23" s="25" t="s">
        <v>12</v>
      </c>
      <c r="B23" s="26" t="s">
        <v>44</v>
      </c>
      <c r="C23" s="27">
        <v>1</v>
      </c>
      <c r="D23" s="28" t="s">
        <v>28</v>
      </c>
      <c r="E23" s="29">
        <v>0</v>
      </c>
      <c r="F23" s="29">
        <f>E23*C23</f>
        <v>0</v>
      </c>
      <c r="G23" s="29"/>
      <c r="H23" s="29">
        <f>G23*C23</f>
        <v>0</v>
      </c>
      <c r="I23" s="29">
        <f>H23+F23</f>
        <v>0</v>
      </c>
    </row>
    <row r="24" spans="1:9" ht="17.25" x14ac:dyDescent="0.2">
      <c r="A24" s="22">
        <v>7</v>
      </c>
      <c r="B24" s="30" t="s">
        <v>10</v>
      </c>
      <c r="C24" s="27"/>
      <c r="D24" s="28"/>
      <c r="E24" s="29"/>
      <c r="F24" s="29"/>
      <c r="G24" s="29"/>
      <c r="H24" s="29"/>
      <c r="I24" s="29"/>
    </row>
    <row r="25" spans="1:9" ht="17.25" x14ac:dyDescent="0.2">
      <c r="A25" s="25">
        <v>1</v>
      </c>
      <c r="B25" s="21" t="s">
        <v>15</v>
      </c>
      <c r="C25" s="27">
        <v>1</v>
      </c>
      <c r="D25" s="27" t="s">
        <v>11</v>
      </c>
      <c r="E25" s="29">
        <v>67200</v>
      </c>
      <c r="F25" s="29">
        <f>E25*C25</f>
        <v>67200</v>
      </c>
      <c r="G25" s="29">
        <v>0</v>
      </c>
      <c r="H25" s="29">
        <f>G25*C25</f>
        <v>0</v>
      </c>
      <c r="I25" s="29">
        <f>H25+F25</f>
        <v>67200</v>
      </c>
    </row>
    <row r="26" spans="1:9" ht="17.25" x14ac:dyDescent="0.3">
      <c r="A26" s="34"/>
      <c r="B26" s="34"/>
      <c r="C26" s="34"/>
      <c r="D26" s="34"/>
      <c r="E26" s="31"/>
      <c r="F26" s="31"/>
      <c r="G26" s="31"/>
      <c r="H26" s="31"/>
      <c r="I26" s="31"/>
    </row>
    <row r="27" spans="1:9" s="3" customFormat="1" ht="28.5" customHeight="1" x14ac:dyDescent="0.2">
      <c r="A27" s="35" t="s">
        <v>38</v>
      </c>
      <c r="B27" s="36"/>
      <c r="C27" s="36"/>
      <c r="D27" s="37"/>
      <c r="E27" s="32"/>
      <c r="F27" s="33">
        <f>SUM(F3:F26)</f>
        <v>793300</v>
      </c>
      <c r="G27" s="32"/>
      <c r="H27" s="33">
        <f>SUM(H3:H26)</f>
        <v>272000</v>
      </c>
      <c r="I27" s="33">
        <f>SUM(I3:I26)</f>
        <v>1065300</v>
      </c>
    </row>
  </sheetData>
  <mergeCells count="4">
    <mergeCell ref="A26:D26"/>
    <mergeCell ref="A27:D27"/>
    <mergeCell ref="A1:G1"/>
    <mergeCell ref="H1:I1"/>
  </mergeCells>
  <printOptions horizontalCentered="1"/>
  <pageMargins left="0.5" right="0.5" top="0.5" bottom="0.5" header="0.3" footer="0.3"/>
  <pageSetup paperSize="9" scale="85" orientation="landscape" r:id="rId1"/>
  <rowBreaks count="1" manualBreakCount="1">
    <brk id="1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OPTION 1</vt:lpstr>
      <vt:lpstr>'OPTION 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athula</dc:creator>
  <cp:lastModifiedBy>Rehan Aslam</cp:lastModifiedBy>
  <cp:lastPrinted>2023-11-06T11:46:42Z</cp:lastPrinted>
  <dcterms:created xsi:type="dcterms:W3CDTF">2023-09-20T12:41:43Z</dcterms:created>
  <dcterms:modified xsi:type="dcterms:W3CDTF">2023-11-06T11:47:00Z</dcterms:modified>
</cp:coreProperties>
</file>