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ioneer\Projects 2023\Meezan Bank Head Office\PO\"/>
    </mc:Choice>
  </mc:AlternateContent>
  <xr:revisionPtr revIDLastSave="0" documentId="13_ncr:1_{7D131E96-9039-455B-95F1-BA4910A5B2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Sheet1!$A$1:$F$71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2" i="1"/>
  <c r="F35" i="1"/>
  <c r="F36" i="1"/>
  <c r="F37" i="1"/>
  <c r="F38" i="1"/>
  <c r="F39" i="1"/>
  <c r="F40" i="1"/>
  <c r="F26" i="1"/>
  <c r="F27" i="1"/>
  <c r="F28" i="1"/>
  <c r="F29" i="1"/>
  <c r="F30" i="1"/>
  <c r="F31" i="1"/>
  <c r="F32" i="1"/>
  <c r="F33" i="1"/>
  <c r="F25" i="1"/>
  <c r="F46" i="1" l="1"/>
  <c r="F47" i="1" s="1"/>
  <c r="F48" i="1" s="1"/>
</calcChain>
</file>

<file path=xl/sharedStrings.xml><?xml version="1.0" encoding="utf-8"?>
<sst xmlns="http://schemas.openxmlformats.org/spreadsheetml/2006/main" count="66" uniqueCount="51">
  <si>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</si>
  <si>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</si>
  <si>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</si>
  <si>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</si>
  <si>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</si>
  <si>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</si>
  <si>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</si>
  <si>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</si>
  <si>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</si>
  <si>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</si>
  <si>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</si>
  <si>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</si>
  <si>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Att: Mr. Zia Ghani</t>
  </si>
  <si>
    <t>Supply of Pipes &amp; Valves for the project (Meezan Bank Head Office)</t>
  </si>
  <si>
    <t>BUTTERFLY VALVE D.I  2-1/2" LEVER TYPE</t>
  </si>
  <si>
    <t>BUTTERFLY VALVE D.I  3" LEVER TYPE</t>
  </si>
  <si>
    <t>STRAINER DI  2-1/2" FLANGED</t>
  </si>
  <si>
    <t>STRAINER DI  3" FLANGED</t>
  </si>
  <si>
    <t>STRAINER DI  4" FLANGED</t>
  </si>
  <si>
    <t>BALANCING VALVE DI  2-1/2"Ø FLANGED</t>
  </si>
  <si>
    <t>BALANCING VALVE DI  3" FLANGED</t>
  </si>
  <si>
    <t>BALANCING VALVE DI  4" FLANGED</t>
  </si>
  <si>
    <t>M.S. SEAMLESS PIPE SCH-40 SIZE  2-1/2"Ø</t>
  </si>
  <si>
    <t>M.S. SEAMLESS PIPE SCH-40 SIZE  3"Ø</t>
  </si>
  <si>
    <t>M.S. SEAMLESS PIPE SCH-40 SIZE  4"Ø</t>
  </si>
  <si>
    <t>M.S. SEAMLESS PIPE SCH-40 SIZE  5"Ø</t>
  </si>
  <si>
    <t>M.S. SEAMLESS PIPE SCH-40 SIZE  6"Ø</t>
  </si>
  <si>
    <t>M.S. SEAMLESS PIPE SCH-40 SIZE  8"Ø</t>
  </si>
  <si>
    <t>RFt</t>
  </si>
  <si>
    <t>BUTTERFLY VALVE D.I 4" LEVER TYPE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</si>
  <si>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</si>
  <si>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</si>
  <si>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S.S PRESSURE GUAGE 0-100 PSI OIL FILLED
WITH GAUGE COCK AND SYPHON</t>
  </si>
  <si>
    <t>Discount 8%</t>
  </si>
  <si>
    <t>IND THERMOMETER STRAIGHT 30-240 F&amp;C FIG # TL5S2
WITH BRASSWELL</t>
  </si>
  <si>
    <t>(Manager Project sales)</t>
  </si>
  <si>
    <t>PURCHASE ORDER against quote Ref # 2023/FTH/41428-3/MISC</t>
  </si>
  <si>
    <t>Brand: GALA USA</t>
  </si>
  <si>
    <t>Brand: TROX CHINA</t>
  </si>
  <si>
    <t>Brand: PAL UAE</t>
  </si>
  <si>
    <t>Brand: WEISS USA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</si>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</sst>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91862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67</xdr:row>
      <xdr:rowOff>171450</xdr:rowOff>
    </xdr:from>
    <xdr:to>
      <xdr:col>1</xdr:col>
      <xdr:colOff>647700</xdr:colOff>
      <xdr:row>70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66</xdr:row>
      <xdr:rowOff>19050</xdr:rowOff>
    </xdr:from>
    <xdr:to>
      <xdr:col>10</xdr:col>
      <xdr:colOff>150247</xdr:colOff>
      <xdr:row>68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67"/>
  <sheetViews>
    <sheetView tabSelected="1" view="pageBreakPreview" topLeftCell="A7" zoomScaleNormal="100" zoomScaleSheetLayoutView="100" workbookViewId="0">
      <selection activeCell="I15" sqref="I15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49" t="s">
        <v>43</v>
      </c>
      <c r="B11" s="1"/>
      <c r="F11" s="10">
        <v>45043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34" t="s">
        <v>12</v>
      </c>
      <c r="B14" s="34"/>
      <c r="C14" s="34"/>
      <c r="D14" s="34"/>
      <c r="E14" s="34"/>
      <c r="F14" s="34"/>
    </row>
    <row r="15" spans="1:6" x14ac:dyDescent="0.25">
      <c r="A15" s="42" t="s">
        <v>35</v>
      </c>
      <c r="B15" s="42"/>
      <c r="C15" s="42"/>
      <c r="D15" s="42"/>
      <c r="E15" s="42"/>
      <c r="F15" s="42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35" t="s">
        <v>36</v>
      </c>
      <c r="B17" s="35"/>
      <c r="C17" s="35"/>
      <c r="D17" s="35"/>
      <c r="E17" s="35"/>
      <c r="F17" s="35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9" t="s">
        <v>13</v>
      </c>
      <c r="B22" s="40"/>
      <c r="C22" s="40"/>
      <c r="D22" s="40"/>
      <c r="E22" s="40"/>
      <c r="F22" s="41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ht="18.75" x14ac:dyDescent="0.3">
      <c r="A24" s="28"/>
      <c r="B24" s="29" t="s">
        <v>37</v>
      </c>
      <c r="C24" s="30"/>
      <c r="D24" s="31"/>
      <c r="E24" s="32"/>
      <c r="F24" s="31"/>
    </row>
    <row r="25" spans="1:8" s="4" customFormat="1" x14ac:dyDescent="0.25">
      <c r="A25" s="5">
        <v>1</v>
      </c>
      <c r="B25" s="24" t="s">
        <v>14</v>
      </c>
      <c r="C25" s="6">
        <v>4</v>
      </c>
      <c r="D25" s="6" t="s">
        <v>11</v>
      </c>
      <c r="E25" s="12">
        <v>7680</v>
      </c>
      <c r="F25" s="27">
        <f>E25*C25</f>
        <v>30720</v>
      </c>
      <c r="G25" s="26"/>
      <c r="H25" s="26"/>
    </row>
    <row r="26" spans="1:8" s="4" customFormat="1" x14ac:dyDescent="0.25">
      <c r="A26" s="5">
        <v>2</v>
      </c>
      <c r="B26" s="24" t="s">
        <v>15</v>
      </c>
      <c r="C26" s="6">
        <v>4</v>
      </c>
      <c r="D26" s="6" t="s">
        <v>11</v>
      </c>
      <c r="E26" s="12">
        <v>9220</v>
      </c>
      <c r="F26" s="27">
        <f t="shared" ref="F26:F45" si="0">E26*C26</f>
        <v>36880</v>
      </c>
      <c r="G26" s="26"/>
      <c r="H26" s="26"/>
    </row>
    <row r="27" spans="1:8" s="4" customFormat="1" x14ac:dyDescent="0.25">
      <c r="A27" s="5">
        <v>3</v>
      </c>
      <c r="B27" s="24" t="s">
        <v>29</v>
      </c>
      <c r="C27" s="6">
        <v>20</v>
      </c>
      <c r="D27" s="6" t="s">
        <v>11</v>
      </c>
      <c r="E27" s="12">
        <v>10740</v>
      </c>
      <c r="F27" s="27">
        <f t="shared" si="0"/>
        <v>214800</v>
      </c>
      <c r="G27" s="26"/>
      <c r="H27" s="26"/>
    </row>
    <row r="28" spans="1:8" s="4" customFormat="1" x14ac:dyDescent="0.25">
      <c r="A28" s="5">
        <v>4</v>
      </c>
      <c r="B28" s="24" t="s">
        <v>16</v>
      </c>
      <c r="C28" s="6">
        <v>1</v>
      </c>
      <c r="D28" s="6" t="s">
        <v>11</v>
      </c>
      <c r="E28" s="12">
        <v>20720</v>
      </c>
      <c r="F28" s="27">
        <f t="shared" si="0"/>
        <v>20720</v>
      </c>
      <c r="G28" s="26"/>
      <c r="H28" s="26"/>
    </row>
    <row r="29" spans="1:8" s="4" customFormat="1" x14ac:dyDescent="0.25">
      <c r="A29" s="5">
        <v>5</v>
      </c>
      <c r="B29" s="24" t="s">
        <v>17</v>
      </c>
      <c r="C29" s="6">
        <v>1</v>
      </c>
      <c r="D29" s="6" t="s">
        <v>11</v>
      </c>
      <c r="E29" s="12">
        <v>27630</v>
      </c>
      <c r="F29" s="27">
        <f t="shared" si="0"/>
        <v>27630</v>
      </c>
      <c r="G29" s="26"/>
      <c r="H29" s="26"/>
    </row>
    <row r="30" spans="1:8" s="4" customFormat="1" x14ac:dyDescent="0.25">
      <c r="A30" s="5">
        <v>6</v>
      </c>
      <c r="B30" s="24" t="s">
        <v>18</v>
      </c>
      <c r="C30" s="6">
        <v>5</v>
      </c>
      <c r="D30" s="6" t="s">
        <v>11</v>
      </c>
      <c r="E30" s="12">
        <v>36840</v>
      </c>
      <c r="F30" s="27">
        <f t="shared" si="0"/>
        <v>184200</v>
      </c>
      <c r="G30" s="26"/>
      <c r="H30" s="26"/>
    </row>
    <row r="31" spans="1:8" s="4" customFormat="1" x14ac:dyDescent="0.25">
      <c r="A31" s="5">
        <v>7</v>
      </c>
      <c r="B31" s="24" t="s">
        <v>19</v>
      </c>
      <c r="C31" s="6">
        <v>1</v>
      </c>
      <c r="D31" s="6" t="s">
        <v>11</v>
      </c>
      <c r="E31" s="12">
        <v>54650</v>
      </c>
      <c r="F31" s="27">
        <f t="shared" si="0"/>
        <v>54650</v>
      </c>
      <c r="G31" s="26"/>
      <c r="H31" s="26"/>
    </row>
    <row r="32" spans="1:8" s="4" customFormat="1" x14ac:dyDescent="0.25">
      <c r="A32" s="5">
        <v>8</v>
      </c>
      <c r="B32" s="24" t="s">
        <v>20</v>
      </c>
      <c r="C32" s="6">
        <v>1</v>
      </c>
      <c r="D32" s="6" t="s">
        <v>11</v>
      </c>
      <c r="E32" s="12">
        <v>70890</v>
      </c>
      <c r="F32" s="27">
        <f t="shared" si="0"/>
        <v>70890</v>
      </c>
      <c r="G32" s="26"/>
      <c r="H32" s="26"/>
    </row>
    <row r="33" spans="1:8" s="4" customFormat="1" x14ac:dyDescent="0.25">
      <c r="A33" s="5">
        <v>9</v>
      </c>
      <c r="B33" s="24" t="s">
        <v>21</v>
      </c>
      <c r="C33" s="6">
        <v>5</v>
      </c>
      <c r="D33" s="6" t="s">
        <v>11</v>
      </c>
      <c r="E33" s="12">
        <v>87490</v>
      </c>
      <c r="F33" s="27">
        <f t="shared" si="0"/>
        <v>437450</v>
      </c>
      <c r="G33" s="26"/>
      <c r="H33" s="26"/>
    </row>
    <row r="34" spans="1:8" ht="18.75" x14ac:dyDescent="0.3">
      <c r="A34" s="28"/>
      <c r="B34" s="29" t="s">
        <v>38</v>
      </c>
      <c r="C34" s="30"/>
      <c r="D34" s="31"/>
      <c r="E34" s="32"/>
      <c r="F34" s="31"/>
    </row>
    <row r="35" spans="1:8" s="4" customFormat="1" x14ac:dyDescent="0.25">
      <c r="A35" s="5">
        <v>10</v>
      </c>
      <c r="B35" s="24" t="s">
        <v>22</v>
      </c>
      <c r="C35" s="6">
        <v>60</v>
      </c>
      <c r="D35" s="6" t="s">
        <v>28</v>
      </c>
      <c r="E35" s="12">
        <v>1481</v>
      </c>
      <c r="F35" s="27">
        <f t="shared" si="0"/>
        <v>88860</v>
      </c>
      <c r="G35" s="26"/>
      <c r="H35" s="26"/>
    </row>
    <row r="36" spans="1:8" s="4" customFormat="1" x14ac:dyDescent="0.25">
      <c r="A36" s="5">
        <v>11</v>
      </c>
      <c r="B36" s="24" t="s">
        <v>23</v>
      </c>
      <c r="C36" s="6">
        <v>100</v>
      </c>
      <c r="D36" s="6" t="s">
        <v>28</v>
      </c>
      <c r="E36" s="12">
        <v>1947</v>
      </c>
      <c r="F36" s="27">
        <f t="shared" si="0"/>
        <v>194700</v>
      </c>
      <c r="G36" s="26"/>
      <c r="H36" s="26"/>
    </row>
    <row r="37" spans="1:8" s="4" customFormat="1" x14ac:dyDescent="0.25">
      <c r="A37" s="5">
        <v>12</v>
      </c>
      <c r="B37" s="24" t="s">
        <v>24</v>
      </c>
      <c r="C37" s="6">
        <v>280</v>
      </c>
      <c r="D37" s="6" t="s">
        <v>28</v>
      </c>
      <c r="E37" s="12">
        <v>2575</v>
      </c>
      <c r="F37" s="27">
        <f t="shared" si="0"/>
        <v>721000</v>
      </c>
      <c r="G37" s="26"/>
      <c r="H37" s="26"/>
    </row>
    <row r="38" spans="1:8" s="4" customFormat="1" x14ac:dyDescent="0.25">
      <c r="A38" s="5">
        <v>13</v>
      </c>
      <c r="B38" s="24" t="s">
        <v>25</v>
      </c>
      <c r="C38" s="6"/>
      <c r="D38" s="6" t="s">
        <v>28</v>
      </c>
      <c r="E38" s="12">
        <v>3489</v>
      </c>
      <c r="F38" s="27">
        <f t="shared" si="0"/>
        <v>0</v>
      </c>
      <c r="G38" s="26"/>
      <c r="H38" s="26"/>
    </row>
    <row r="39" spans="1:8" s="4" customFormat="1" x14ac:dyDescent="0.25">
      <c r="A39" s="5">
        <v>14</v>
      </c>
      <c r="B39" s="24" t="s">
        <v>26</v>
      </c>
      <c r="C39" s="6"/>
      <c r="D39" s="6" t="s">
        <v>28</v>
      </c>
      <c r="E39" s="12">
        <v>4771</v>
      </c>
      <c r="F39" s="27">
        <f t="shared" si="0"/>
        <v>0</v>
      </c>
      <c r="G39" s="26"/>
      <c r="H39" s="26"/>
    </row>
    <row r="40" spans="1:8" s="4" customFormat="1" x14ac:dyDescent="0.25">
      <c r="A40" s="5">
        <v>15</v>
      </c>
      <c r="B40" s="24" t="s">
        <v>27</v>
      </c>
      <c r="C40" s="6">
        <v>200</v>
      </c>
      <c r="D40" s="6" t="s">
        <v>28</v>
      </c>
      <c r="E40" s="12">
        <v>7390</v>
      </c>
      <c r="F40" s="27">
        <f t="shared" si="0"/>
        <v>1478000</v>
      </c>
      <c r="G40" s="26"/>
      <c r="H40" s="26"/>
    </row>
    <row r="41" spans="1:8" ht="18.75" x14ac:dyDescent="0.3">
      <c r="A41" s="28"/>
      <c r="B41" s="29" t="s">
        <v>39</v>
      </c>
      <c r="C41" s="30"/>
      <c r="D41" s="31"/>
      <c r="E41" s="32"/>
      <c r="F41" s="31"/>
    </row>
    <row r="42" spans="1:8" s="4" customFormat="1" ht="195.75" customHeight="1" x14ac:dyDescent="0.25">
      <c r="A42" s="5">
        <v>16</v>
      </c>
      <c r="B42" s="24" t="s">
        <v>30</v>
      </c>
      <c r="C42" s="6">
        <v>49816</v>
      </c>
      <c r="D42" s="6" t="s">
        <v>31</v>
      </c>
      <c r="E42" s="12">
        <v>325</v>
      </c>
      <c r="F42" s="27">
        <f t="shared" si="0"/>
        <v>16190200</v>
      </c>
      <c r="G42" s="26"/>
      <c r="H42" s="26"/>
    </row>
    <row r="43" spans="1:8" ht="18.75" x14ac:dyDescent="0.3">
      <c r="A43" s="28"/>
      <c r="B43" s="29" t="s">
        <v>40</v>
      </c>
      <c r="C43" s="30"/>
      <c r="D43" s="31"/>
      <c r="E43" s="32"/>
      <c r="F43" s="31"/>
    </row>
    <row r="44" spans="1:8" s="4" customFormat="1" ht="31.5" x14ac:dyDescent="0.25">
      <c r="A44" s="5">
        <v>17</v>
      </c>
      <c r="B44" s="24" t="s">
        <v>34</v>
      </c>
      <c r="C44" s="6">
        <v>14</v>
      </c>
      <c r="D44" s="6" t="s">
        <v>11</v>
      </c>
      <c r="E44" s="12">
        <v>5500</v>
      </c>
      <c r="F44" s="27">
        <f t="shared" si="0"/>
        <v>77000</v>
      </c>
      <c r="G44" s="26"/>
      <c r="H44" s="26"/>
    </row>
    <row r="45" spans="1:8" s="4" customFormat="1" ht="31.5" x14ac:dyDescent="0.25">
      <c r="A45" s="5">
        <v>18</v>
      </c>
      <c r="B45" s="24" t="s">
        <v>32</v>
      </c>
      <c r="C45" s="6">
        <v>14</v>
      </c>
      <c r="D45" s="6" t="s">
        <v>11</v>
      </c>
      <c r="E45" s="12">
        <v>8235</v>
      </c>
      <c r="F45" s="27">
        <f t="shared" si="0"/>
        <v>115290</v>
      </c>
      <c r="G45" s="26"/>
      <c r="H45" s="26"/>
    </row>
    <row r="46" spans="1:8" s="3" customFormat="1" ht="18" customHeight="1" x14ac:dyDescent="0.25">
      <c r="A46" s="7"/>
      <c r="B46" s="7"/>
      <c r="C46" s="36" t="s">
        <v>4</v>
      </c>
      <c r="D46" s="36"/>
      <c r="E46" s="36"/>
      <c r="F46" s="21">
        <f>SUM(F25:F45)</f>
        <v>19942990</v>
      </c>
      <c r="G46" s="25"/>
      <c r="H46" s="25"/>
    </row>
    <row r="47" spans="1:8" s="3" customFormat="1" ht="17.45" customHeight="1" x14ac:dyDescent="0.25">
      <c r="A47" s="37" t="s">
        <v>33</v>
      </c>
      <c r="B47" s="37"/>
      <c r="C47" s="37"/>
      <c r="D47" s="37"/>
      <c r="E47" s="37"/>
      <c r="F47" s="22">
        <f>F46*8%</f>
        <v>1595439.2</v>
      </c>
      <c r="G47" s="25"/>
      <c r="H47" s="25"/>
    </row>
    <row r="48" spans="1:8" s="3" customFormat="1" ht="21.75" customHeight="1" x14ac:dyDescent="0.25">
      <c r="A48" s="38" t="s">
        <v>7</v>
      </c>
      <c r="B48" s="38"/>
      <c r="C48" s="38"/>
      <c r="D48" s="38"/>
      <c r="E48" s="38"/>
      <c r="F48" s="23">
        <f>F46-F47</f>
        <v>18347550.800000001</v>
      </c>
      <c r="G48" s="25"/>
      <c r="H48" s="25"/>
    </row>
    <row r="49" spans="1:6" ht="5.25" customHeight="1" x14ac:dyDescent="0.25"/>
    <row r="50" spans="1:6" ht="15" customHeight="1" x14ac:dyDescent="0.3">
      <c r="A50" s="13" t="s">
        <v>5</v>
      </c>
    </row>
    <row r="51" spans="1:6" ht="15" customHeight="1" x14ac:dyDescent="0.25">
      <c r="A51" t="s">
        <v>50</v>
      </c>
    </row>
    <row r="52" spans="1:6" ht="15" customHeight="1" x14ac:dyDescent="0.25">
      <c r="A52" s="33" t="s">
        <v>41</v>
      </c>
      <c r="B52" s="33"/>
      <c r="C52" s="33"/>
      <c r="D52" s="33"/>
      <c r="E52" s="33"/>
      <c r="F52" s="33"/>
    </row>
    <row r="53" spans="1:6" ht="15" customHeight="1" x14ac:dyDescent="0.25">
      <c r="A53" s="33"/>
      <c r="B53" s="33"/>
      <c r="C53" s="33"/>
      <c r="D53" s="33"/>
      <c r="E53" s="33"/>
      <c r="F53" s="33"/>
    </row>
    <row r="54" spans="1:6" ht="15" customHeight="1" x14ac:dyDescent="0.25">
      <c r="A54" t="s">
        <v>47</v>
      </c>
    </row>
    <row r="55" spans="1:6" ht="15" customHeight="1" x14ac:dyDescent="0.25">
      <c r="A55" t="s">
        <v>46</v>
      </c>
    </row>
    <row r="56" spans="1:6" ht="15" hidden="1" customHeight="1" x14ac:dyDescent="0.25">
      <c r="A56" t="s">
        <v>42</v>
      </c>
    </row>
    <row r="57" spans="1:6" ht="15" customHeight="1" x14ac:dyDescent="0.25">
      <c r="A57"/>
    </row>
    <row r="58" spans="1:6" ht="21" customHeight="1" x14ac:dyDescent="0.35">
      <c r="A58" s="16" t="s">
        <v>8</v>
      </c>
      <c r="B58" s="17"/>
      <c r="C58" s="18"/>
      <c r="D58" s="19"/>
    </row>
    <row r="59" spans="1:6" ht="9.75" customHeight="1" x14ac:dyDescent="0.25">
      <c r="A59"/>
    </row>
    <row r="60" spans="1:6" x14ac:dyDescent="0.25">
      <c r="B60" s="51" t="s">
        <v>49</v>
      </c>
      <c r="C60" s="45"/>
      <c r="D60" s="45"/>
      <c r="E60" s="45"/>
      <c r="F60" s="46">
        <v>5000000</v>
      </c>
    </row>
    <row r="61" spans="1:6" x14ac:dyDescent="0.25">
      <c r="B61" s="45"/>
      <c r="C61" s="45"/>
      <c r="D61" s="45"/>
      <c r="E61" s="45"/>
      <c r="F61" s="46"/>
    </row>
    <row r="63" spans="1:6" ht="21" x14ac:dyDescent="0.35">
      <c r="B63" s="48"/>
      <c r="C63" s="48"/>
      <c r="D63" s="48"/>
      <c r="E63" s="48"/>
    </row>
    <row r="64" spans="1:6" ht="18.75" x14ac:dyDescent="0.25">
      <c r="C64" s="50" t="s">
        <v>48</v>
      </c>
      <c r="D64" s="50"/>
      <c r="E64" s="50"/>
      <c r="F64" s="50"/>
    </row>
    <row r="65" spans="1:6" ht="28.5" customHeight="1" x14ac:dyDescent="0.25">
      <c r="B65" s="43"/>
      <c r="C65" s="47" t="s">
        <v>44</v>
      </c>
      <c r="D65" s="47"/>
      <c r="E65" s="44"/>
      <c r="F65" s="44"/>
    </row>
    <row r="66" spans="1:6" ht="29.25" customHeight="1" x14ac:dyDescent="0.25">
      <c r="B66" s="43"/>
      <c r="C66" s="47" t="s">
        <v>45</v>
      </c>
      <c r="D66" s="47"/>
      <c r="E66" s="44"/>
      <c r="F66" s="44"/>
    </row>
    <row r="67" spans="1:6" ht="21" customHeight="1" x14ac:dyDescent="0.3">
      <c r="A67" s="1" t="s">
        <v>6</v>
      </c>
    </row>
  </sheetData>
  <mergeCells count="16">
    <mergeCell ref="B60:E61"/>
    <mergeCell ref="F60:F61"/>
    <mergeCell ref="B63:E63"/>
    <mergeCell ref="C65:D65"/>
    <mergeCell ref="C66:D66"/>
    <mergeCell ref="E65:F65"/>
    <mergeCell ref="E66:F66"/>
    <mergeCell ref="C64:F64"/>
    <mergeCell ref="A52:F53"/>
    <mergeCell ref="A14:F14"/>
    <mergeCell ref="A17:F17"/>
    <mergeCell ref="C46:E46"/>
    <mergeCell ref="A47:E47"/>
    <mergeCell ref="A48:E48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rowBreaks count="1" manualBreakCount="1">
    <brk id="4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2023-05-11T08:36:31Z</cp:lastPrinted>
  <dcterms:created xsi:type="dcterms:W3CDTF">2017-12-11T08:54:46Z</dcterms:created>
  <dcterms:modified xsi:type="dcterms:W3CDTF">2023-05-11T08:50:06Z</dcterms:modified>
</cp:coreProperties>
</file>