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24226"/>
  <mc:AlternateContent xmlns:mc="http://schemas.openxmlformats.org/markup-compatibility/2006">
    <mc:Choice Requires="x15">
      <x15ac:absPath xmlns:x15ac="http://schemas.microsoft.com/office/spreadsheetml/2010/11/ac" url="H:\Pioneer\Projects 2023\Standard Chartered Bank\BOQ ICL Building (Rec from ASPL on 7 June 23)\2- Mezzanine Floor\"/>
    </mc:Choice>
  </mc:AlternateContent>
  <xr:revisionPtr revIDLastSave="0" documentId="13_ncr:1_{E5D2FEDC-BD04-4823-ACA0-A40656132FCA}" xr6:coauthVersionLast="47" xr6:coauthVersionMax="47" xr10:uidLastSave="{00000000-0000-0000-0000-000000000000}"/>
  <bookViews>
    <workbookView xWindow="-120" yWindow="-120" windowWidth="29040" windowHeight="15840" tabRatio="602" xr2:uid="{00000000-000D-0000-FFFF-FFFF00000000}"/>
  </bookViews>
  <sheets>
    <sheet name="BOQ MZ" sheetId="47" r:id="rId1"/>
  </sheets>
  <externalReferences>
    <externalReference r:id="rId2"/>
  </externalReferences>
  <definedNames>
    <definedName name="_xlnm._FilterDatabase" localSheetId="0" hidden="1">'BOQ MZ'!#REF!</definedName>
    <definedName name="dlist" localSheetId="0">#REF!</definedName>
    <definedName name="dlist">#REF!</definedName>
    <definedName name="List">[1]Sheet4!$G$4:$G$10</definedName>
    <definedName name="_xlnm.Print_Area" localSheetId="0">'BOQ MZ'!$A$1:$J$38</definedName>
    <definedName name="_xlnm.Print_Titles" localSheetId="0">'BOQ MZ'!$1:$8</definedName>
    <definedName name="TO" localSheetId="0">#REF!</definedName>
    <definedName name="TO">#REF!</definedName>
  </definedNames>
  <calcPr calcId="181029"/>
</workbook>
</file>

<file path=xl/calcChain.xml><?xml version="1.0" encoding="utf-8"?>
<calcChain xmlns="http://schemas.openxmlformats.org/spreadsheetml/2006/main">
  <c r="I29" i="47" l="1"/>
  <c r="I28" i="47"/>
  <c r="G28" i="47"/>
  <c r="J28" i="47" s="1"/>
  <c r="I27" i="47"/>
  <c r="G27" i="47"/>
  <c r="J27" i="47" s="1"/>
  <c r="I26" i="47"/>
  <c r="J26" i="47" s="1"/>
  <c r="G26" i="47"/>
  <c r="I24" i="47"/>
  <c r="G24" i="47"/>
  <c r="J24" i="47" s="1"/>
  <c r="I23" i="47"/>
  <c r="G23" i="47"/>
  <c r="J23" i="47" s="1"/>
  <c r="I21" i="47"/>
  <c r="G21" i="47"/>
  <c r="I20" i="47"/>
  <c r="G20" i="47"/>
  <c r="I19" i="47"/>
  <c r="J19" i="47" s="1"/>
  <c r="G19" i="47"/>
  <c r="I18" i="47"/>
  <c r="G18" i="47"/>
  <c r="I17" i="47"/>
  <c r="J17" i="47" s="1"/>
  <c r="G17" i="47"/>
  <c r="I15" i="47"/>
  <c r="G15" i="47"/>
  <c r="G29" i="47" s="1"/>
  <c r="I14" i="47"/>
  <c r="G14" i="47"/>
  <c r="I13" i="47"/>
  <c r="G13" i="47"/>
  <c r="J21" i="47" l="1"/>
  <c r="J20" i="47"/>
  <c r="J18" i="47"/>
  <c r="J15" i="47"/>
  <c r="J29" i="47" s="1"/>
  <c r="J14" i="47"/>
  <c r="J13" i="47"/>
  <c r="I12" i="47"/>
  <c r="G12" i="47"/>
  <c r="A16" i="47"/>
  <c r="A21" i="47" s="1"/>
  <c r="A22" i="47" s="1"/>
  <c r="B12" i="47"/>
  <c r="B13" i="47" s="1"/>
  <c r="B14" i="47" s="1"/>
  <c r="B15" i="47" s="1"/>
  <c r="J12" i="47" l="1"/>
  <c r="J32" i="47"/>
  <c r="B23" i="47"/>
  <c r="B24" i="47" s="1"/>
  <c r="A25" i="47"/>
  <c r="B17" i="47"/>
  <c r="B18" i="47" s="1"/>
  <c r="B19" i="47" s="1"/>
  <c r="B20" i="47" s="1"/>
  <c r="B26" i="47" l="1"/>
  <c r="A27" i="47"/>
  <c r="A28" i="47" s="1"/>
</calcChain>
</file>

<file path=xl/sharedStrings.xml><?xml version="1.0" encoding="utf-8"?>
<sst xmlns="http://schemas.openxmlformats.org/spreadsheetml/2006/main" count="63" uniqueCount="52">
  <si>
    <t>DESCRIPTION</t>
  </si>
  <si>
    <t>UNIT</t>
  </si>
  <si>
    <t>QTY</t>
  </si>
  <si>
    <t>RATE</t>
  </si>
  <si>
    <t>Job.</t>
  </si>
  <si>
    <t>MATERIAL</t>
  </si>
  <si>
    <t>LABOUR</t>
  </si>
  <si>
    <t>TOTAL</t>
  </si>
  <si>
    <t>Lot</t>
  </si>
  <si>
    <t>AMOUNT</t>
  </si>
  <si>
    <t>S. No.</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</si>
  <si>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</si>
  <si>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</si>
  <si>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</si>
  <si>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</si>
  <si>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</si>
  <si>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</si>
  <si>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</si>
  <si>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Supply &amp; installation of 18 SWG powder quoted G.I. sheet metal tray with cover for refrigerant pipes and control wiring exposed to weather area and for main hall internal area complete in all respects including hangers, supports brackets complete in all respects ready to operate as per specification, drawings and as per instruction of consultant.</t>
  </si>
  <si>
    <t>4)</t>
  </si>
  <si>
    <t>Electric power wiring / supply to be provided at outdoor, indoor units &amp; other HVAC equipment with isolation box by electrical contractor.</t>
  </si>
  <si>
    <t>ACMV Works</t>
  </si>
  <si>
    <t>All works shall be completed, tested and commissioned as per drawings, specifications and as per instruction of Consultant</t>
  </si>
  <si>
    <t>32mm dia</t>
  </si>
  <si>
    <t>Rm</t>
  </si>
  <si>
    <t>25mm dia</t>
  </si>
  <si>
    <t>Sqm</t>
  </si>
  <si>
    <t xml:space="preserve"> Total Cost of Works Rs.</t>
  </si>
  <si>
    <t>Total Cost of Project</t>
  </si>
  <si>
    <t>Cost of Owner Supplied VRF Units (Gree, China) Rs.</t>
  </si>
  <si>
    <t>Supply &amp; installation of SCH-40 uPVC make class D pipe with 10mm thick expanded rubber foam insulation, PVC tape wrapping for condensate drain including support hangers, excavation, cutting, chiseling and making good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</si>
  <si>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</si>
  <si>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of consultant.</t>
  </si>
  <si>
    <t>Standard Chartered Bank (Head Office)</t>
  </si>
  <si>
    <t>Mezzanine Floor, Karachi.</t>
  </si>
  <si>
    <t>Rev.02</t>
  </si>
  <si>
    <t>Date: 29-05-2023</t>
  </si>
  <si>
    <r>
      <t xml:space="preserve">Unloading, installation, testing and commissioning of </t>
    </r>
    <r>
      <rPr>
        <b/>
        <sz val="10"/>
        <rFont val="Arial"/>
        <family val="2"/>
      </rPr>
      <t>(OWNER SUPPLIED)</t>
    </r>
    <r>
      <rPr>
        <sz val="10"/>
        <rFont val="Arial"/>
        <family val="2"/>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</si>
  <si>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t>Nos.</t>
  </si>
  <si>
    <t>No.</t>
  </si>
  <si>
    <t>GF-CSU-01</t>
  </si>
  <si>
    <t>GF-CSU-02</t>
  </si>
  <si>
    <t xml:space="preserve">Supply &amp; installation of refrigerant pipes (liquid + gas) with 12mm thick expended rubber foam insulation, PVC tape wrapping + control wiring in G.I. for external / PVC for internal from outdoor unit to indoor unit, including additional gas charging if required, complete in all respects ready to operate as per specification, drawings and as per instruction of consultant. </t>
  </si>
  <si>
    <t>GF-AC-01 (Soft Pipes)</t>
  </si>
  <si>
    <t>GF-AC-02 (Soft Pipes)</t>
  </si>
  <si>
    <t>GF-CSU-01 (Soft Pipes)</t>
  </si>
  <si>
    <t>GF-CSU-02 (Soft Pipes)</t>
  </si>
  <si>
    <t>MF-AC-01</t>
  </si>
  <si>
    <t>MF-AC-02</t>
  </si>
  <si>
    <t>Supply &amp; installation of ventilation fans as per mentioned in schedule, including vibration isolator, flexible duct connection / connector, power wiring from isolation box to unit (4 to 5 meter radius), support &amp; hangers complete in all respects ready to operate as per drawings, specification and as per instruction of consultant.</t>
  </si>
  <si>
    <t>GF-EAF-01 (with uPVC Pipe &amp; Fittings)</t>
  </si>
  <si>
    <t>Bill Of Quantities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</si>
</sst>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General_)"/>
    <numFmt numFmtId="166" formatCode="_(* #,##0_);_(* \(#,##0\);_(* &quot;-&quot;??_);_(@_)"/>
  </numFmts>
  <fonts count="14" x14ac:knownFonts="1">
    <font>
      <sz val="11"/>
      <name val="Arial"/>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sz val="11"/>
      <color theme="0"/>
      <name val="Arial"/>
      <family val="2"/>
    </font>
    <font>
      <i/>
      <sz val="10"/>
      <name val="Arial"/>
      <family val="2"/>
    </font>
    <font>
      <sz val="9"/>
      <name val="Arial"/>
      <family val="2"/>
    </font>
    <font>
      <b/>
      <sz val="10"/>
      <name val="Arial"/>
      <family val="2"/>
    </font>
    <font>
      <sz val="12"/>
      <name val="Times New Roman"/>
      <family val="1"/>
    </font>
    <font>
      <b/>
      <sz val="10"/>
      <color rgb="FFFF0000"/>
      <name val="Arial"/>
      <family val="2"/>
    </font>
    <font>
      <sz val="11"/>
      <name val="Arial"/>
    </font>
  </fonts>
  <fills count="2">
    <fill>
      <patternFill patternType="none"/>
    </fill>
    <fill>
      <patternFill patternType="gray125"/>
    </fill>
  </fills>
  <borders count="59">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right/>
      <top style="medium">
        <color indexed="64"/>
      </top>
      <bottom style="double">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medium">
        <color indexed="64"/>
      </left>
      <right style="hair">
        <color indexed="64"/>
      </right>
      <top/>
      <bottom/>
      <diagonal/>
    </border>
    <border>
      <left style="hair">
        <color indexed="64"/>
      </left>
      <right style="thin">
        <color indexed="64"/>
      </right>
      <top/>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double">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medium">
        <color indexed="64"/>
      </bottom>
      <diagonal/>
    </border>
    <border>
      <left/>
      <right style="thin">
        <color indexed="64"/>
      </right>
      <top style="medium">
        <color indexed="64"/>
      </top>
      <bottom style="double">
        <color indexed="64"/>
      </bottom>
      <diagonal/>
    </border>
  </borders>
  <cellStyleXfs count="13">
    <xf numFmtId="0" fontId="0"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1" fillId="0" borderId="0"/>
    <xf numFmtId="9" fontId="4" fillId="0" borderId="0" applyFont="0" applyFill="0" applyBorder="0" applyAlignment="0" applyProtection="0"/>
    <xf numFmtId="0" fontId="4" fillId="0" borderId="0"/>
    <xf numFmtId="0" fontId="1" fillId="0" borderId="0"/>
    <xf numFmtId="0" fontId="1" fillId="0" borderId="0"/>
    <xf numFmtId="43" fontId="1" fillId="0" borderId="0" applyFont="0" applyFill="0" applyBorder="0" applyAlignment="0" applyProtection="0"/>
    <xf numFmtId="43" fontId="11" fillId="0" borderId="0" applyFont="0" applyFill="0" applyBorder="0" applyAlignment="0" applyProtection="0"/>
    <xf numFmtId="0" fontId="2" fillId="0" borderId="0">
      <alignment vertical="center"/>
    </xf>
    <xf numFmtId="43" fontId="13" fillId="0" borderId="0" applyFont="0" applyFill="0" applyBorder="0" applyAlignment="0" applyProtection="0"/>
  </cellStyleXfs>
  <cellXfs count="154">
    <xf numFmtId="0" fontId="0" fillId="0" borderId="0" xfId="0"/>
    <xf numFmtId="0" fontId="1" fillId="0" borderId="1" xfId="3" applyFont="1" applyBorder="1" applyAlignment="1">
      <alignment horizontal="center"/>
    </xf>
    <xf numFmtId="0" fontId="1" fillId="0" borderId="0" xfId="3" applyFont="1"/>
    <xf numFmtId="0" fontId="1" fillId="0" borderId="0" xfId="3" applyFont="1" applyAlignment="1">
      <alignment vertical="center"/>
    </xf>
    <xf numFmtId="0" fontId="4" fillId="0" borderId="4" xfId="3" applyBorder="1" applyAlignment="1">
      <alignment horizontal="center" vertical="center"/>
    </xf>
    <xf numFmtId="164" fontId="2" fillId="0" borderId="0" xfId="3" applyNumberFormat="1" applyFont="1" applyAlignment="1">
      <alignment horizontal="left" vertical="center"/>
    </xf>
    <xf numFmtId="164" fontId="4" fillId="0" borderId="0" xfId="3" applyNumberFormat="1" applyAlignment="1">
      <alignment horizontal="left" vertical="center"/>
    </xf>
    <xf numFmtId="0" fontId="1" fillId="0" borderId="2" xfId="3" applyFont="1" applyBorder="1" applyAlignment="1">
      <alignment horizontal="center" vertical="center"/>
    </xf>
    <xf numFmtId="164" fontId="5" fillId="0" borderId="11" xfId="3" applyNumberFormat="1" applyFont="1" applyBorder="1" applyAlignment="1">
      <alignment horizontal="center" vertical="center"/>
    </xf>
    <xf numFmtId="0" fontId="1" fillId="0" borderId="5" xfId="3" applyFont="1" applyBorder="1" applyAlignment="1">
      <alignment horizontal="justify" vertical="top"/>
    </xf>
    <xf numFmtId="3" fontId="3" fillId="0" borderId="0" xfId="3" applyNumberFormat="1" applyFont="1" applyAlignment="1">
      <alignment horizontal="center" vertical="center"/>
    </xf>
    <xf numFmtId="3" fontId="7" fillId="0" borderId="4" xfId="3" applyNumberFormat="1" applyFont="1" applyBorder="1" applyAlignment="1">
      <alignment horizontal="center" vertical="center"/>
    </xf>
    <xf numFmtId="3" fontId="4" fillId="0" borderId="0" xfId="3" applyNumberFormat="1" applyAlignment="1">
      <alignment horizontal="center"/>
    </xf>
    <xf numFmtId="0" fontId="1" fillId="0" borderId="20" xfId="3" applyFont="1" applyBorder="1" applyAlignment="1">
      <alignment horizontal="center" vertical="center"/>
    </xf>
    <xf numFmtId="0" fontId="1" fillId="0" borderId="20" xfId="3" quotePrefix="1" applyFont="1" applyBorder="1" applyAlignment="1">
      <alignment horizontal="center" vertical="top"/>
    </xf>
    <xf numFmtId="3" fontId="1" fillId="0" borderId="8" xfId="3" applyNumberFormat="1" applyFont="1" applyBorder="1"/>
    <xf numFmtId="3" fontId="5" fillId="0" borderId="13" xfId="3" applyNumberFormat="1" applyFont="1" applyBorder="1" applyAlignment="1">
      <alignment horizontal="center" vertical="center"/>
    </xf>
    <xf numFmtId="3" fontId="1" fillId="0" borderId="5" xfId="3" applyNumberFormat="1" applyFont="1" applyBorder="1" applyAlignment="1">
      <alignment horizontal="center"/>
    </xf>
    <xf numFmtId="3" fontId="1" fillId="0" borderId="6" xfId="3" applyNumberFormat="1" applyFont="1" applyBorder="1" applyAlignment="1">
      <alignment horizontal="center" vertical="center"/>
    </xf>
    <xf numFmtId="3" fontId="1" fillId="0" borderId="7" xfId="3" applyNumberFormat="1" applyFont="1" applyBorder="1" applyAlignment="1">
      <alignment horizontal="center" vertical="center"/>
    </xf>
    <xf numFmtId="0" fontId="1" fillId="0" borderId="4" xfId="3" applyFont="1" applyBorder="1" applyAlignment="1">
      <alignment vertical="center"/>
    </xf>
    <xf numFmtId="164" fontId="6" fillId="0" borderId="0" xfId="3" applyNumberFormat="1" applyFont="1" applyAlignment="1">
      <alignment horizontal="left" vertical="center"/>
    </xf>
    <xf numFmtId="0" fontId="2" fillId="0" borderId="0" xfId="3" applyFont="1" applyAlignment="1">
      <alignment vertical="center"/>
    </xf>
    <xf numFmtId="0" fontId="3" fillId="0" borderId="0" xfId="3" applyFont="1" applyAlignment="1">
      <alignment horizontal="center" vertical="center"/>
    </xf>
    <xf numFmtId="3" fontId="4" fillId="0" borderId="0" xfId="3" applyNumberFormat="1" applyAlignment="1">
      <alignment vertical="center"/>
    </xf>
    <xf numFmtId="3" fontId="1" fillId="0" borderId="0" xfId="3" applyNumberFormat="1" applyFont="1" applyAlignment="1">
      <alignment vertical="center"/>
    </xf>
    <xf numFmtId="0" fontId="4" fillId="0" borderId="0" xfId="3" applyAlignment="1">
      <alignment vertical="center"/>
    </xf>
    <xf numFmtId="3" fontId="5" fillId="0" borderId="12" xfId="3" applyNumberFormat="1" applyFont="1" applyBorder="1" applyAlignment="1">
      <alignment horizontal="center" vertical="center"/>
    </xf>
    <xf numFmtId="0" fontId="5" fillId="0" borderId="0" xfId="3" applyFont="1" applyAlignment="1">
      <alignment vertical="center"/>
    </xf>
    <xf numFmtId="0" fontId="1" fillId="0" borderId="20" xfId="3" applyFont="1" applyBorder="1" applyAlignment="1">
      <alignment horizontal="center"/>
    </xf>
    <xf numFmtId="0" fontId="1" fillId="0" borderId="6" xfId="3" applyFont="1" applyBorder="1" applyAlignment="1">
      <alignment horizontal="left" vertical="center"/>
    </xf>
    <xf numFmtId="0" fontId="4" fillId="0" borderId="0" xfId="3"/>
    <xf numFmtId="0" fontId="4" fillId="0" borderId="0" xfId="3" applyAlignment="1">
      <alignment horizontal="center"/>
    </xf>
    <xf numFmtId="3" fontId="4" fillId="0" borderId="0" xfId="3" applyNumberFormat="1"/>
    <xf numFmtId="0" fontId="9" fillId="0" borderId="18" xfId="3" applyFont="1" applyBorder="1" applyAlignment="1">
      <alignment horizontal="left" vertical="center"/>
    </xf>
    <xf numFmtId="0" fontId="1" fillId="0" borderId="20" xfId="3" quotePrefix="1" applyFont="1" applyBorder="1" applyAlignment="1">
      <alignment horizontal="center" vertical="center"/>
    </xf>
    <xf numFmtId="0" fontId="1" fillId="0" borderId="0" xfId="3" quotePrefix="1" applyFont="1" applyAlignment="1">
      <alignment horizontal="left" vertical="top"/>
    </xf>
    <xf numFmtId="0" fontId="4" fillId="0" borderId="0" xfId="3" applyAlignment="1">
      <alignment horizontal="left"/>
    </xf>
    <xf numFmtId="12" fontId="1" fillId="0" borderId="20" xfId="3" quotePrefix="1" applyNumberFormat="1" applyFont="1" applyBorder="1" applyAlignment="1">
      <alignment horizontal="center" vertical="center"/>
    </xf>
    <xf numFmtId="0" fontId="1" fillId="0" borderId="2" xfId="3" applyFont="1" applyBorder="1" applyAlignment="1">
      <alignment horizontal="justify" vertical="top"/>
    </xf>
    <xf numFmtId="0" fontId="1" fillId="0" borderId="1" xfId="3" applyFont="1" applyBorder="1" applyAlignment="1">
      <alignment horizontal="center" vertical="center"/>
    </xf>
    <xf numFmtId="0" fontId="1" fillId="0" borderId="3" xfId="3" applyFont="1" applyBorder="1" applyAlignment="1">
      <alignment horizontal="center" vertical="center"/>
    </xf>
    <xf numFmtId="164" fontId="5" fillId="0" borderId="20" xfId="3" applyNumberFormat="1" applyFont="1" applyBorder="1" applyAlignment="1">
      <alignment horizontal="center" vertical="center"/>
    </xf>
    <xf numFmtId="3" fontId="5" fillId="0" borderId="8" xfId="3" applyNumberFormat="1" applyFont="1" applyBorder="1" applyAlignment="1">
      <alignment horizontal="center" vertical="center"/>
    </xf>
    <xf numFmtId="0" fontId="1" fillId="0" borderId="0" xfId="3" applyFont="1" applyAlignment="1">
      <alignment horizontal="left"/>
    </xf>
    <xf numFmtId="164" fontId="5" fillId="0" borderId="21" xfId="3" applyNumberFormat="1" applyFont="1" applyBorder="1" applyAlignment="1">
      <alignment horizontal="center" vertical="center"/>
    </xf>
    <xf numFmtId="164" fontId="5" fillId="0" borderId="24" xfId="3" applyNumberFormat="1" applyFont="1" applyBorder="1" applyAlignment="1">
      <alignment horizontal="center" vertical="center"/>
    </xf>
    <xf numFmtId="3" fontId="5" fillId="0" borderId="25" xfId="3" applyNumberFormat="1" applyFont="1" applyBorder="1" applyAlignment="1">
      <alignment horizontal="center" vertical="center"/>
    </xf>
    <xf numFmtId="3" fontId="10" fillId="0" borderId="16" xfId="3" applyNumberFormat="1" applyFont="1" applyBorder="1" applyAlignment="1">
      <alignment vertical="center"/>
    </xf>
    <xf numFmtId="0" fontId="1" fillId="0" borderId="14" xfId="3" applyFont="1" applyBorder="1" applyAlignment="1">
      <alignment horizontal="center" vertical="center"/>
    </xf>
    <xf numFmtId="0" fontId="1" fillId="0" borderId="17" xfId="3" applyFont="1" applyBorder="1" applyAlignment="1">
      <alignment horizontal="left" vertical="center"/>
    </xf>
    <xf numFmtId="0" fontId="1" fillId="0" borderId="26" xfId="3" applyFont="1" applyBorder="1" applyAlignment="1">
      <alignment vertical="center"/>
    </xf>
    <xf numFmtId="3" fontId="10" fillId="0" borderId="23" xfId="3" applyNumberFormat="1" applyFont="1" applyBorder="1" applyAlignment="1">
      <alignment horizontal="right" vertical="center"/>
    </xf>
    <xf numFmtId="164" fontId="10" fillId="0" borderId="23" xfId="3" applyNumberFormat="1" applyFont="1" applyBorder="1" applyAlignment="1">
      <alignment horizontal="right" vertical="center"/>
    </xf>
    <xf numFmtId="0" fontId="1" fillId="0" borderId="0" xfId="3" applyFont="1" applyAlignment="1">
      <alignment vertical="top"/>
    </xf>
    <xf numFmtId="0" fontId="1" fillId="0" borderId="0" xfId="3" applyFont="1" applyAlignment="1">
      <alignment horizontal="center" vertical="top"/>
    </xf>
    <xf numFmtId="0" fontId="1"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3" fontId="5" fillId="0" borderId="29" xfId="3" applyNumberFormat="1" applyFont="1" applyBorder="1" applyAlignment="1">
      <alignment horizontal="center" vertical="center"/>
    </xf>
    <xf numFmtId="3" fontId="5" fillId="0" borderId="30" xfId="3" applyNumberFormat="1" applyFont="1" applyBorder="1" applyAlignment="1">
      <alignment horizontal="center" vertical="center"/>
    </xf>
    <xf numFmtId="3" fontId="5" fillId="0" borderId="31" xfId="3" applyNumberFormat="1" applyFont="1" applyBorder="1" applyAlignment="1">
      <alignment horizontal="center" vertical="center"/>
    </xf>
    <xf numFmtId="3" fontId="5" fillId="0" borderId="32" xfId="3" applyNumberFormat="1" applyFont="1" applyBorder="1" applyAlignment="1">
      <alignment horizontal="center" vertical="center"/>
    </xf>
    <xf numFmtId="3" fontId="1" fillId="0" borderId="33" xfId="3" applyNumberFormat="1" applyFont="1" applyBorder="1"/>
    <xf numFmtId="3" fontId="1" fillId="0" borderId="34" xfId="3" applyNumberFormat="1" applyFont="1" applyBorder="1"/>
    <xf numFmtId="3" fontId="8" fillId="0" borderId="33" xfId="3" applyNumberFormat="1" applyFont="1" applyBorder="1" applyAlignment="1">
      <alignment horizontal="center"/>
    </xf>
    <xf numFmtId="3" fontId="8" fillId="0" borderId="34" xfId="3" applyNumberFormat="1" applyFont="1" applyBorder="1"/>
    <xf numFmtId="3" fontId="1" fillId="0" borderId="33" xfId="3" applyNumberFormat="1" applyFont="1" applyBorder="1" applyAlignment="1">
      <alignment vertical="center"/>
    </xf>
    <xf numFmtId="3" fontId="1" fillId="0" borderId="34" xfId="3" applyNumberFormat="1" applyFont="1" applyBorder="1" applyAlignment="1">
      <alignment vertical="center"/>
    </xf>
    <xf numFmtId="3" fontId="10" fillId="0" borderId="39" xfId="3" applyNumberFormat="1" applyFont="1" applyBorder="1" applyAlignment="1">
      <alignment vertical="center"/>
    </xf>
    <xf numFmtId="3" fontId="5" fillId="0" borderId="41" xfId="3" applyNumberFormat="1" applyFont="1" applyBorder="1" applyAlignment="1">
      <alignment horizontal="center" vertical="center"/>
    </xf>
    <xf numFmtId="3" fontId="5" fillId="0" borderId="42" xfId="3" applyNumberFormat="1" applyFont="1" applyBorder="1" applyAlignment="1">
      <alignment horizontal="center" vertical="center"/>
    </xf>
    <xf numFmtId="3" fontId="5" fillId="0" borderId="34" xfId="3" applyNumberFormat="1" applyFont="1" applyBorder="1" applyAlignment="1">
      <alignment horizontal="center" vertical="center"/>
    </xf>
    <xf numFmtId="3" fontId="1" fillId="0" borderId="42" xfId="3" applyNumberFormat="1" applyFont="1" applyBorder="1"/>
    <xf numFmtId="3" fontId="8" fillId="0" borderId="42" xfId="3" applyNumberFormat="1" applyFont="1" applyBorder="1"/>
    <xf numFmtId="3" fontId="1" fillId="0" borderId="42" xfId="3" applyNumberFormat="1" applyFont="1" applyBorder="1" applyAlignment="1">
      <alignment vertical="center"/>
    </xf>
    <xf numFmtId="3" fontId="10" fillId="0" borderId="45" xfId="3" applyNumberFormat="1" applyFont="1" applyBorder="1" applyAlignment="1">
      <alignment vertical="center"/>
    </xf>
    <xf numFmtId="0" fontId="4" fillId="0" borderId="0" xfId="3" applyAlignment="1">
      <alignment horizontal="right" vertical="center"/>
    </xf>
    <xf numFmtId="12" fontId="4" fillId="0" borderId="0" xfId="3" applyNumberFormat="1" applyAlignment="1">
      <alignment vertical="center"/>
    </xf>
    <xf numFmtId="3" fontId="12" fillId="0" borderId="0" xfId="3" applyNumberFormat="1" applyFont="1" applyAlignment="1">
      <alignment horizontal="center" vertical="center"/>
    </xf>
    <xf numFmtId="3" fontId="9" fillId="0" borderId="8" xfId="3" applyNumberFormat="1" applyFont="1" applyBorder="1" applyAlignment="1">
      <alignment vertical="center" wrapText="1"/>
    </xf>
    <xf numFmtId="3" fontId="1" fillId="0" borderId="5" xfId="3" applyNumberFormat="1" applyFont="1" applyBorder="1" applyAlignment="1">
      <alignment horizontal="center" vertical="center"/>
    </xf>
    <xf numFmtId="3" fontId="1" fillId="0" borderId="8" xfId="3" applyNumberFormat="1" applyFont="1" applyBorder="1" applyAlignment="1">
      <alignment vertical="center"/>
    </xf>
    <xf numFmtId="0" fontId="1" fillId="0" borderId="0" xfId="3" applyFont="1" applyAlignment="1">
      <alignment horizontal="center" vertical="center"/>
    </xf>
    <xf numFmtId="0" fontId="1" fillId="0" borderId="0" xfId="3" applyFont="1" applyAlignment="1">
      <alignment horizontal="left" vertical="center"/>
    </xf>
    <xf numFmtId="164" fontId="10" fillId="0" borderId="0" xfId="3" applyNumberFormat="1" applyFont="1" applyAlignment="1">
      <alignment horizontal="right" vertical="center"/>
    </xf>
    <xf numFmtId="3" fontId="10" fillId="0" borderId="0" xfId="3" applyNumberFormat="1" applyFont="1" applyAlignment="1">
      <alignment horizontal="right" vertical="center"/>
    </xf>
    <xf numFmtId="3" fontId="10" fillId="0" borderId="0" xfId="3" applyNumberFormat="1" applyFont="1" applyAlignment="1">
      <alignment vertical="center"/>
    </xf>
    <xf numFmtId="164" fontId="1" fillId="0" borderId="0" xfId="3" applyNumberFormat="1" applyFont="1" applyAlignment="1">
      <alignment horizontal="justify" vertical="center"/>
    </xf>
    <xf numFmtId="0" fontId="1" fillId="0" borderId="5" xfId="3" quotePrefix="1" applyFont="1" applyBorder="1" applyAlignment="1">
      <alignment horizontal="justify" vertical="top"/>
    </xf>
    <xf numFmtId="0" fontId="1" fillId="0" borderId="46" xfId="3" applyFont="1" applyBorder="1" applyAlignment="1">
      <alignment horizontal="center" vertical="center"/>
    </xf>
    <xf numFmtId="0" fontId="1" fillId="0" borderId="46" xfId="3" applyFont="1" applyBorder="1" applyAlignment="1">
      <alignment horizontal="left" vertical="center"/>
    </xf>
    <xf numFmtId="164" fontId="10" fillId="0" borderId="46" xfId="3" applyNumberFormat="1" applyFont="1" applyBorder="1" applyAlignment="1">
      <alignment horizontal="right" vertical="center"/>
    </xf>
    <xf numFmtId="3" fontId="10" fillId="0" borderId="46" xfId="3" applyNumberFormat="1" applyFont="1" applyBorder="1" applyAlignment="1">
      <alignment horizontal="right" vertical="center"/>
    </xf>
    <xf numFmtId="0" fontId="1" fillId="0" borderId="46" xfId="3" applyFont="1" applyBorder="1" applyAlignment="1">
      <alignment vertical="center"/>
    </xf>
    <xf numFmtId="3" fontId="10" fillId="0" borderId="46" xfId="3" applyNumberFormat="1" applyFont="1" applyBorder="1" applyAlignment="1">
      <alignment vertical="center"/>
    </xf>
    <xf numFmtId="0" fontId="1" fillId="0" borderId="18" xfId="3" quotePrefix="1" applyFont="1" applyBorder="1" applyAlignment="1">
      <alignment horizontal="left" vertical="top"/>
    </xf>
    <xf numFmtId="3" fontId="4" fillId="0" borderId="4" xfId="3" applyNumberFormat="1" applyBorder="1" applyAlignment="1">
      <alignment vertical="center"/>
    </xf>
    <xf numFmtId="0" fontId="4" fillId="0" borderId="4" xfId="3" applyBorder="1" applyAlignment="1">
      <alignment horizontal="right"/>
    </xf>
    <xf numFmtId="0" fontId="1" fillId="0" borderId="18" xfId="3" applyFont="1" applyBorder="1" applyAlignment="1">
      <alignment horizontal="left" vertical="center"/>
    </xf>
    <xf numFmtId="0" fontId="1" fillId="0" borderId="2" xfId="3" applyFont="1" applyBorder="1" applyAlignment="1">
      <alignment vertical="center" wrapText="1"/>
    </xf>
    <xf numFmtId="9" fontId="1" fillId="0" borderId="6" xfId="5" applyFont="1" applyFill="1" applyBorder="1" applyAlignment="1">
      <alignment horizontal="left" vertical="center"/>
    </xf>
    <xf numFmtId="9" fontId="1" fillId="0" borderId="7" xfId="5" applyFont="1" applyFill="1" applyBorder="1" applyAlignment="1">
      <alignment horizontal="left" vertical="center"/>
    </xf>
    <xf numFmtId="3" fontId="5" fillId="0" borderId="22" xfId="3" applyNumberFormat="1" applyFont="1" applyBorder="1" applyAlignment="1">
      <alignment horizontal="center" vertical="center"/>
    </xf>
    <xf numFmtId="12" fontId="1" fillId="0" borderId="47" xfId="3" quotePrefix="1" applyNumberFormat="1" applyFont="1" applyBorder="1" applyAlignment="1">
      <alignment horizontal="center" vertical="center"/>
    </xf>
    <xf numFmtId="0" fontId="9" fillId="0" borderId="48" xfId="3" applyFont="1" applyBorder="1" applyAlignment="1">
      <alignment horizontal="left" vertical="center"/>
    </xf>
    <xf numFmtId="9" fontId="1" fillId="0" borderId="49" xfId="5" applyFont="1" applyFill="1" applyBorder="1" applyAlignment="1">
      <alignment horizontal="left" vertical="center"/>
    </xf>
    <xf numFmtId="0" fontId="1" fillId="0" borderId="50" xfId="3" applyFont="1" applyBorder="1" applyAlignment="1">
      <alignment horizontal="center" vertical="center"/>
    </xf>
    <xf numFmtId="3" fontId="1" fillId="0" borderId="49" xfId="3" applyNumberFormat="1" applyFont="1" applyBorder="1" applyAlignment="1">
      <alignment horizontal="center" vertical="center"/>
    </xf>
    <xf numFmtId="0" fontId="1" fillId="0" borderId="51" xfId="3" quotePrefix="1" applyFont="1" applyBorder="1" applyAlignment="1">
      <alignment horizontal="center" vertical="top"/>
    </xf>
    <xf numFmtId="0" fontId="9" fillId="0" borderId="52" xfId="3" applyFont="1" applyBorder="1" applyAlignment="1">
      <alignment horizontal="left" vertical="center"/>
    </xf>
    <xf numFmtId="0" fontId="1" fillId="0" borderId="53" xfId="3" applyFont="1" applyBorder="1" applyAlignment="1">
      <alignment horizontal="justify" vertical="top"/>
    </xf>
    <xf numFmtId="0" fontId="1" fillId="0" borderId="54" xfId="3" applyFont="1" applyBorder="1" applyAlignment="1">
      <alignment horizontal="center"/>
    </xf>
    <xf numFmtId="3" fontId="1" fillId="0" borderId="53" xfId="3" applyNumberFormat="1" applyFont="1" applyBorder="1" applyAlignment="1">
      <alignment horizontal="center"/>
    </xf>
    <xf numFmtId="0" fontId="10" fillId="0" borderId="0" xfId="3" applyFont="1" applyAlignment="1">
      <alignment horizontal="left"/>
    </xf>
    <xf numFmtId="164" fontId="1" fillId="0" borderId="20" xfId="3" applyNumberFormat="1" applyFont="1" applyBorder="1" applyAlignment="1">
      <alignment horizontal="center" vertical="top"/>
    </xf>
    <xf numFmtId="0" fontId="1" fillId="0" borderId="55" xfId="3" quotePrefix="1" applyFont="1" applyBorder="1" applyAlignment="1">
      <alignment horizontal="justify" vertical="top"/>
    </xf>
    <xf numFmtId="0" fontId="1" fillId="0" borderId="56" xfId="3" applyFont="1" applyBorder="1" applyAlignment="1">
      <alignment horizontal="center"/>
    </xf>
    <xf numFmtId="3" fontId="1" fillId="0" borderId="55" xfId="3" applyNumberFormat="1" applyFont="1" applyBorder="1" applyAlignment="1">
      <alignment horizontal="center"/>
    </xf>
    <xf numFmtId="0" fontId="1" fillId="0" borderId="20" xfId="3" applyFont="1" applyBorder="1" applyAlignment="1">
      <alignment vertical="center"/>
    </xf>
    <xf numFmtId="164" fontId="1" fillId="0" borderId="18" xfId="3" applyNumberFormat="1" applyFont="1" applyBorder="1" applyAlignment="1">
      <alignment horizontal="left" vertical="center"/>
    </xf>
    <xf numFmtId="164" fontId="1" fillId="0" borderId="2" xfId="3" applyNumberFormat="1" applyFont="1" applyBorder="1" applyAlignment="1">
      <alignment horizontal="left" vertical="center"/>
    </xf>
    <xf numFmtId="164" fontId="1" fillId="0" borderId="2" xfId="3" applyNumberFormat="1" applyFont="1" applyBorder="1" applyAlignment="1">
      <alignment horizontal="center" vertical="center"/>
    </xf>
    <xf numFmtId="164" fontId="1" fillId="0" borderId="47" xfId="3" applyNumberFormat="1" applyFont="1" applyBorder="1" applyAlignment="1">
      <alignment horizontal="center" vertical="top"/>
    </xf>
    <xf numFmtId="164" fontId="1" fillId="0" borderId="48" xfId="3" applyNumberFormat="1" applyFont="1" applyBorder="1" applyAlignment="1">
      <alignment horizontal="left" vertical="top"/>
    </xf>
    <xf numFmtId="0" fontId="1" fillId="0" borderId="49" xfId="3" quotePrefix="1" applyFont="1" applyBorder="1" applyAlignment="1">
      <alignment horizontal="justify" vertical="top"/>
    </xf>
    <xf numFmtId="164" fontId="1" fillId="0" borderId="57" xfId="3" applyNumberFormat="1" applyFont="1" applyBorder="1" applyAlignment="1">
      <alignment horizontal="center"/>
    </xf>
    <xf numFmtId="3" fontId="1" fillId="0" borderId="49" xfId="3" applyNumberFormat="1" applyFont="1" applyBorder="1" applyAlignment="1">
      <alignment horizontal="center"/>
    </xf>
    <xf numFmtId="164" fontId="1" fillId="0" borderId="19" xfId="3" applyNumberFormat="1" applyFont="1" applyBorder="1" applyAlignment="1">
      <alignment horizontal="center" vertical="top"/>
    </xf>
    <xf numFmtId="164" fontId="1" fillId="0" borderId="58" xfId="3" quotePrefix="1" applyNumberFormat="1" applyFont="1" applyBorder="1" applyAlignment="1">
      <alignment horizontal="left" vertical="top"/>
    </xf>
    <xf numFmtId="164" fontId="1" fillId="0" borderId="13" xfId="3" applyNumberFormat="1" applyFont="1" applyBorder="1" applyAlignment="1">
      <alignment horizontal="justify" vertical="top"/>
    </xf>
    <xf numFmtId="164" fontId="1" fillId="0" borderId="11" xfId="3" applyNumberFormat="1" applyFont="1" applyBorder="1" applyAlignment="1">
      <alignment horizontal="center"/>
    </xf>
    <xf numFmtId="3" fontId="1" fillId="0" borderId="13" xfId="3" applyNumberFormat="1" applyFont="1" applyBorder="1" applyAlignment="1">
      <alignment horizontal="center"/>
    </xf>
    <xf numFmtId="0" fontId="1" fillId="0" borderId="0" xfId="3" applyFont="1" applyAlignment="1">
      <alignment horizontal="left" vertical="top" wrapText="1"/>
    </xf>
    <xf numFmtId="0" fontId="1" fillId="0" borderId="0" xfId="3" applyFont="1" applyAlignment="1">
      <alignment horizontal="left" vertical="top"/>
    </xf>
    <xf numFmtId="3" fontId="5" fillId="0" borderId="27" xfId="3" applyNumberFormat="1" applyFont="1" applyBorder="1" applyAlignment="1">
      <alignment horizontal="center" vertical="center"/>
    </xf>
    <xf numFmtId="3" fontId="5" fillId="0" borderId="28" xfId="3" applyNumberFormat="1" applyFont="1" applyBorder="1" applyAlignment="1">
      <alignment horizontal="center" vertical="center"/>
    </xf>
    <xf numFmtId="3" fontId="5" fillId="0" borderId="40" xfId="3" applyNumberFormat="1" applyFont="1" applyBorder="1" applyAlignment="1">
      <alignment horizontal="center" vertical="center"/>
    </xf>
    <xf numFmtId="164" fontId="5" fillId="0" borderId="19" xfId="3" applyNumberFormat="1" applyFont="1" applyBorder="1" applyAlignment="1">
      <alignment horizontal="center" vertical="center"/>
    </xf>
    <xf numFmtId="164" fontId="5" fillId="0" borderId="15" xfId="3" applyNumberFormat="1" applyFont="1" applyBorder="1" applyAlignment="1">
      <alignment horizontal="center" vertical="center"/>
    </xf>
    <xf numFmtId="166" fontId="1" fillId="0" borderId="35" xfId="12" applyNumberFormat="1" applyFont="1" applyBorder="1" applyAlignment="1">
      <alignment horizontal="right" vertical="center"/>
    </xf>
    <xf numFmtId="166" fontId="1" fillId="0" borderId="36" xfId="12" applyNumberFormat="1" applyFont="1" applyBorder="1" applyAlignment="1">
      <alignment horizontal="right" vertical="center"/>
    </xf>
    <xf numFmtId="166" fontId="1" fillId="0" borderId="43" xfId="12" applyNumberFormat="1" applyFont="1" applyBorder="1" applyAlignment="1">
      <alignment horizontal="right" vertical="center"/>
    </xf>
    <xf numFmtId="166" fontId="1" fillId="0" borderId="9" xfId="12" applyNumberFormat="1" applyFont="1" applyBorder="1" applyAlignment="1">
      <alignment horizontal="right" vertical="center"/>
    </xf>
    <xf numFmtId="166" fontId="1" fillId="0" borderId="35" xfId="12" applyNumberFormat="1" applyFont="1" applyBorder="1" applyAlignment="1">
      <alignment horizontal="right"/>
    </xf>
    <xf numFmtId="166" fontId="1" fillId="0" borderId="36" xfId="12" applyNumberFormat="1" applyFont="1" applyBorder="1" applyAlignment="1">
      <alignment horizontal="right"/>
    </xf>
    <xf numFmtId="166" fontId="1" fillId="0" borderId="43" xfId="12" applyNumberFormat="1" applyFont="1" applyBorder="1" applyAlignment="1">
      <alignment horizontal="right"/>
    </xf>
    <xf numFmtId="166" fontId="1" fillId="0" borderId="9" xfId="12" applyNumberFormat="1" applyFont="1" applyBorder="1" applyAlignment="1">
      <alignment horizontal="right"/>
    </xf>
    <xf numFmtId="3" fontId="8" fillId="0" borderId="37" xfId="3" applyNumberFormat="1" applyFont="1" applyBorder="1" applyAlignment="1">
      <alignment horizontal="center"/>
    </xf>
    <xf numFmtId="3" fontId="1" fillId="0" borderId="38" xfId="3" applyNumberFormat="1" applyFont="1" applyBorder="1" applyAlignment="1"/>
    <xf numFmtId="3" fontId="1" fillId="0" borderId="44" xfId="3" applyNumberFormat="1" applyFont="1" applyBorder="1" applyAlignment="1"/>
    <xf numFmtId="3" fontId="1" fillId="0" borderId="10" xfId="3" applyNumberFormat="1" applyFont="1" applyBorder="1" applyAlignment="1"/>
    <xf numFmtId="3" fontId="1" fillId="0" borderId="33" xfId="3" applyNumberFormat="1" applyFont="1" applyBorder="1" applyAlignment="1">
      <alignment horizontal="center" vertical="center" wrapText="1"/>
    </xf>
    <xf numFmtId="12" fontId="1" fillId="0" borderId="8" xfId="3" applyNumberFormat="1" applyFont="1" applyBorder="1" applyAlignment="1">
      <alignment vertical="center"/>
    </xf>
  </cellXfs>
  <cellStyles count="13">
    <cellStyle name="Comma" xfId="12" builtinId="3"/>
    <cellStyle name="Comma 2" xfId="1" xr:uid="{00000000-0005-0000-0000-000000000000}"/>
    <cellStyle name="Comma 2 2" xfId="9" xr:uid="{00000000-0005-0000-0000-000001000000}"/>
    <cellStyle name="Comma 3" xfId="2" xr:uid="{00000000-0005-0000-0000-000002000000}"/>
    <cellStyle name="Comma 4" xfId="10" xr:uid="{00000000-0005-0000-0000-000003000000}"/>
    <cellStyle name="Normal" xfId="0" builtinId="0"/>
    <cellStyle name="Normal 2" xfId="3" xr:uid="{00000000-0005-0000-0000-000005000000}"/>
    <cellStyle name="Normal 2 2" xfId="6" xr:uid="{00000000-0005-0000-0000-000006000000}"/>
    <cellStyle name="Normal 2 3" xfId="8" xr:uid="{00000000-0005-0000-0000-000007000000}"/>
    <cellStyle name="Normal 3" xfId="4" xr:uid="{00000000-0005-0000-0000-000008000000}"/>
    <cellStyle name="Normal 4" xfId="7" xr:uid="{00000000-0005-0000-0000-000009000000}"/>
    <cellStyle name="Normal 5" xfId="11" xr:uid="{00000000-0005-0000-0000-00000A000000}"/>
    <cellStyle name="Percent 2" xfId="5" xr:uid="{00000000-0005-0000-0000-00000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8"/>
  <sheetViews>
    <sheetView showGridLines="0" tabSelected="1" zoomScaleNormal="100" zoomScaleSheetLayoutView="100" workbookViewId="0">
      <pane ySplit="8" topLeftCell="A22" activePane="bottomLeft" state="frozen"/>
      <selection activeCell="C7" sqref="C7:E7"/>
      <selection pane="bottomLeft" activeCell="F29" sqref="F29"/>
    </sheetView>
  </sheetViews>
  <sheetFormatPr defaultColWidth="9" defaultRowHeight="14.25" x14ac:dyDescent="0.2"/>
  <cols>
    <col min="1" max="1" width="3.625" style="32" customWidth="1"/>
    <col min="2" max="2" width="4.75" style="37" customWidth="1"/>
    <col min="3" max="3" width="45.625" style="31" customWidth="1"/>
    <col min="4" max="4" width="5.375" style="32" bestFit="1" customWidth="1"/>
    <col min="5" max="5" width="6.375" style="12" customWidth="1"/>
    <col min="6" max="6" width="10.625" style="33" customWidth="1"/>
    <col min="7" max="7" width="12.625" style="33" customWidth="1"/>
    <col min="8" max="8" width="10.625" style="33" customWidth="1"/>
    <col min="9" max="9" width="12.625" style="33" customWidth="1"/>
    <col min="10" max="10" width="14.625" style="33" customWidth="1"/>
    <col min="11" max="16384" width="9" style="31"/>
  </cols>
  <sheetData>
    <row r="1" spans="1:10" s="3" customFormat="1" ht="18" customHeight="1" x14ac:dyDescent="0.2">
      <c r="A1" s="21" t="s">
        <v>51</v>
      </c>
      <c r="B1" s="21"/>
      <c r="C1" s="22"/>
      <c r="D1" s="23"/>
      <c r="E1" s="10"/>
      <c r="F1" s="24"/>
      <c r="G1" s="24"/>
      <c r="H1" s="24"/>
      <c r="I1" s="24"/>
      <c r="J1" s="79"/>
    </row>
    <row r="2" spans="1:10" s="3" customFormat="1" ht="18" customHeight="1" x14ac:dyDescent="0.2">
      <c r="A2" s="5" t="s">
        <v>21</v>
      </c>
      <c r="B2" s="5"/>
      <c r="C2" s="22"/>
      <c r="D2" s="23"/>
      <c r="E2" s="10"/>
      <c r="F2" s="24"/>
      <c r="G2" s="78"/>
      <c r="H2" s="26"/>
      <c r="I2" s="24"/>
      <c r="J2" s="25"/>
    </row>
    <row r="3" spans="1:10" s="26" customFormat="1" ht="6" customHeight="1" x14ac:dyDescent="0.2">
      <c r="A3" s="5"/>
      <c r="B3" s="5"/>
      <c r="C3" s="22"/>
      <c r="D3" s="23"/>
      <c r="E3" s="10"/>
      <c r="F3" s="24"/>
      <c r="G3" s="24"/>
      <c r="H3" s="24"/>
      <c r="I3" s="24"/>
      <c r="J3" s="24"/>
    </row>
    <row r="4" spans="1:10" s="26" customFormat="1" ht="18" customHeight="1" x14ac:dyDescent="0.2">
      <c r="A4" s="21" t="s">
        <v>33</v>
      </c>
      <c r="B4" s="5"/>
      <c r="D4" s="23"/>
      <c r="E4" s="10"/>
      <c r="F4" s="24"/>
      <c r="G4" s="24"/>
      <c r="H4" s="24"/>
      <c r="I4" s="24"/>
      <c r="J4" s="77" t="s">
        <v>35</v>
      </c>
    </row>
    <row r="5" spans="1:10" s="26" customFormat="1" ht="17.25" customHeight="1" x14ac:dyDescent="0.2">
      <c r="A5" s="5" t="s">
        <v>34</v>
      </c>
      <c r="B5" s="5"/>
      <c r="D5" s="23"/>
      <c r="E5" s="10"/>
      <c r="F5" s="24"/>
      <c r="G5" s="24"/>
      <c r="H5" s="24"/>
      <c r="I5" s="24"/>
      <c r="J5" s="77" t="s">
        <v>36</v>
      </c>
    </row>
    <row r="6" spans="1:10" s="26" customFormat="1" ht="6" customHeight="1" thickBot="1" x14ac:dyDescent="0.25">
      <c r="A6" s="5"/>
      <c r="B6" s="5"/>
      <c r="D6" s="23"/>
      <c r="E6" s="10"/>
      <c r="F6" s="97"/>
      <c r="G6" s="97"/>
      <c r="H6" s="97"/>
      <c r="I6" s="97"/>
      <c r="J6" s="98"/>
    </row>
    <row r="7" spans="1:10" s="26" customFormat="1" ht="15.75" thickBot="1" x14ac:dyDescent="0.25">
      <c r="A7" s="6"/>
      <c r="B7" s="6"/>
      <c r="C7" s="20"/>
      <c r="D7" s="4"/>
      <c r="E7" s="11"/>
      <c r="F7" s="135" t="s">
        <v>5</v>
      </c>
      <c r="G7" s="136"/>
      <c r="H7" s="137" t="s">
        <v>6</v>
      </c>
      <c r="I7" s="136"/>
      <c r="J7" s="103" t="s">
        <v>7</v>
      </c>
    </row>
    <row r="8" spans="1:10" s="28" customFormat="1" ht="20.100000000000001" customHeight="1" thickBot="1" x14ac:dyDescent="0.25">
      <c r="A8" s="138" t="s">
        <v>10</v>
      </c>
      <c r="B8" s="139"/>
      <c r="C8" s="8" t="s">
        <v>0</v>
      </c>
      <c r="D8" s="8" t="s">
        <v>1</v>
      </c>
      <c r="E8" s="16" t="s">
        <v>2</v>
      </c>
      <c r="F8" s="59" t="s">
        <v>3</v>
      </c>
      <c r="G8" s="60" t="s">
        <v>9</v>
      </c>
      <c r="H8" s="70" t="s">
        <v>3</v>
      </c>
      <c r="I8" s="60" t="s">
        <v>9</v>
      </c>
      <c r="J8" s="27" t="s">
        <v>9</v>
      </c>
    </row>
    <row r="9" spans="1:10" s="28" customFormat="1" ht="8.25" customHeight="1" thickTop="1" x14ac:dyDescent="0.2">
      <c r="A9" s="42"/>
      <c r="B9" s="45"/>
      <c r="C9" s="46"/>
      <c r="D9" s="46"/>
      <c r="E9" s="47"/>
      <c r="F9" s="61"/>
      <c r="G9" s="62"/>
      <c r="H9" s="71"/>
      <c r="I9" s="72"/>
      <c r="J9" s="43"/>
    </row>
    <row r="10" spans="1:10" s="2" customFormat="1" ht="38.25" x14ac:dyDescent="0.2">
      <c r="A10" s="29"/>
      <c r="B10" s="44"/>
      <c r="C10" s="39" t="s">
        <v>22</v>
      </c>
      <c r="D10" s="1"/>
      <c r="E10" s="17"/>
      <c r="F10" s="63"/>
      <c r="G10" s="64"/>
      <c r="H10" s="73"/>
      <c r="I10" s="64"/>
      <c r="J10" s="15"/>
    </row>
    <row r="11" spans="1:10" s="2" customFormat="1" ht="102" x14ac:dyDescent="0.2">
      <c r="A11" s="14">
        <v>1</v>
      </c>
      <c r="B11" s="36"/>
      <c r="C11" s="9" t="s">
        <v>37</v>
      </c>
      <c r="D11" s="1"/>
      <c r="E11" s="17"/>
      <c r="F11" s="65"/>
      <c r="G11" s="66"/>
      <c r="H11" s="74"/>
      <c r="I11" s="66"/>
      <c r="J11" s="15"/>
    </row>
    <row r="12" spans="1:10" s="3" customFormat="1" ht="21.95" customHeight="1" x14ac:dyDescent="0.2">
      <c r="A12" s="13"/>
      <c r="B12" s="99">
        <f>A11+0.1</f>
        <v>1.1000000000000001</v>
      </c>
      <c r="C12" s="100" t="s">
        <v>47</v>
      </c>
      <c r="D12" s="7" t="s">
        <v>38</v>
      </c>
      <c r="E12" s="18">
        <v>5</v>
      </c>
      <c r="F12" s="140">
        <v>15000</v>
      </c>
      <c r="G12" s="141">
        <f>F12*E12</f>
        <v>75000</v>
      </c>
      <c r="H12" s="142">
        <v>8000</v>
      </c>
      <c r="I12" s="141">
        <f>H12*E12</f>
        <v>40000</v>
      </c>
      <c r="J12" s="143">
        <f>I12+G12</f>
        <v>115000</v>
      </c>
    </row>
    <row r="13" spans="1:10" s="3" customFormat="1" ht="21.95" customHeight="1" x14ac:dyDescent="0.2">
      <c r="A13" s="13"/>
      <c r="B13" s="99">
        <f>B12+0.1</f>
        <v>1.2000000000000002</v>
      </c>
      <c r="C13" s="100" t="s">
        <v>48</v>
      </c>
      <c r="D13" s="7" t="s">
        <v>39</v>
      </c>
      <c r="E13" s="19">
        <v>1</v>
      </c>
      <c r="F13" s="140">
        <v>15000</v>
      </c>
      <c r="G13" s="141">
        <f>F13*E13</f>
        <v>15000</v>
      </c>
      <c r="H13" s="142">
        <v>8000</v>
      </c>
      <c r="I13" s="141">
        <f>H13*E13</f>
        <v>8000</v>
      </c>
      <c r="J13" s="143">
        <f>I13+G13</f>
        <v>23000</v>
      </c>
    </row>
    <row r="14" spans="1:10" s="3" customFormat="1" ht="21.95" customHeight="1" x14ac:dyDescent="0.2">
      <c r="A14" s="13"/>
      <c r="B14" s="99">
        <f>B13+0.1</f>
        <v>1.3000000000000003</v>
      </c>
      <c r="C14" s="100" t="s">
        <v>40</v>
      </c>
      <c r="D14" s="7" t="s">
        <v>38</v>
      </c>
      <c r="E14" s="18">
        <v>3</v>
      </c>
      <c r="F14" s="140">
        <v>15000</v>
      </c>
      <c r="G14" s="141">
        <f>F14*E14</f>
        <v>45000</v>
      </c>
      <c r="H14" s="142">
        <v>8000</v>
      </c>
      <c r="I14" s="141">
        <f>H14*E14</f>
        <v>24000</v>
      </c>
      <c r="J14" s="143">
        <f>I14+G14</f>
        <v>69000</v>
      </c>
    </row>
    <row r="15" spans="1:10" s="3" customFormat="1" ht="21.95" customHeight="1" x14ac:dyDescent="0.2">
      <c r="A15" s="13"/>
      <c r="B15" s="99">
        <f>B14+0.1</f>
        <v>1.4000000000000004</v>
      </c>
      <c r="C15" s="100" t="s">
        <v>41</v>
      </c>
      <c r="D15" s="7" t="s">
        <v>38</v>
      </c>
      <c r="E15" s="18">
        <v>8</v>
      </c>
      <c r="F15" s="140">
        <v>18000</v>
      </c>
      <c r="G15" s="141">
        <f>F15*E15</f>
        <v>144000</v>
      </c>
      <c r="H15" s="142">
        <v>8000</v>
      </c>
      <c r="I15" s="141">
        <f>H15*E15</f>
        <v>64000</v>
      </c>
      <c r="J15" s="143">
        <f>I15+G15</f>
        <v>208000</v>
      </c>
    </row>
    <row r="16" spans="1:10" s="2" customFormat="1" ht="89.25" x14ac:dyDescent="0.2">
      <c r="A16" s="14">
        <f>A11+1</f>
        <v>2</v>
      </c>
      <c r="B16" s="96"/>
      <c r="C16" s="9" t="s">
        <v>42</v>
      </c>
      <c r="D16" s="1"/>
      <c r="E16" s="80"/>
      <c r="F16" s="152"/>
      <c r="G16" s="68"/>
      <c r="H16" s="75"/>
      <c r="I16" s="68"/>
      <c r="J16" s="153"/>
    </row>
    <row r="17" spans="1:10" s="3" customFormat="1" ht="21.95" customHeight="1" x14ac:dyDescent="0.2">
      <c r="A17" s="38"/>
      <c r="B17" s="34">
        <f>A16+0.1</f>
        <v>2.1</v>
      </c>
      <c r="C17" s="101" t="s">
        <v>43</v>
      </c>
      <c r="D17" s="7" t="s">
        <v>24</v>
      </c>
      <c r="E17" s="18">
        <v>140</v>
      </c>
      <c r="F17" s="140">
        <v>4570</v>
      </c>
      <c r="G17" s="141">
        <f>F17*E17</f>
        <v>639800</v>
      </c>
      <c r="H17" s="142">
        <v>900</v>
      </c>
      <c r="I17" s="141">
        <f>H17*E17</f>
        <v>126000</v>
      </c>
      <c r="J17" s="143">
        <f>I17+G17</f>
        <v>765800</v>
      </c>
    </row>
    <row r="18" spans="1:10" s="3" customFormat="1" ht="21.95" customHeight="1" x14ac:dyDescent="0.2">
      <c r="A18" s="38"/>
      <c r="B18" s="34">
        <f>B17+0.1</f>
        <v>2.2000000000000002</v>
      </c>
      <c r="C18" s="102" t="s">
        <v>44</v>
      </c>
      <c r="D18" s="41" t="s">
        <v>24</v>
      </c>
      <c r="E18" s="19">
        <v>40</v>
      </c>
      <c r="F18" s="140">
        <v>4680</v>
      </c>
      <c r="G18" s="141">
        <f>F18*E18</f>
        <v>187200</v>
      </c>
      <c r="H18" s="142">
        <v>950</v>
      </c>
      <c r="I18" s="141">
        <f>H18*E18</f>
        <v>38000</v>
      </c>
      <c r="J18" s="143">
        <f>I18+G18</f>
        <v>225200</v>
      </c>
    </row>
    <row r="19" spans="1:10" s="3" customFormat="1" ht="21.95" customHeight="1" x14ac:dyDescent="0.2">
      <c r="A19" s="38"/>
      <c r="B19" s="34">
        <f>B18+0.1</f>
        <v>2.3000000000000003</v>
      </c>
      <c r="C19" s="102" t="s">
        <v>45</v>
      </c>
      <c r="D19" s="7" t="s">
        <v>24</v>
      </c>
      <c r="E19" s="19">
        <v>85</v>
      </c>
      <c r="F19" s="140">
        <v>4680</v>
      </c>
      <c r="G19" s="141">
        <f>F19*E19</f>
        <v>397800</v>
      </c>
      <c r="H19" s="142">
        <v>950</v>
      </c>
      <c r="I19" s="141">
        <f>H19*E19</f>
        <v>80750</v>
      </c>
      <c r="J19" s="143">
        <f>I19+G19</f>
        <v>478550</v>
      </c>
    </row>
    <row r="20" spans="1:10" s="3" customFormat="1" ht="21.95" customHeight="1" thickBot="1" x14ac:dyDescent="0.25">
      <c r="A20" s="104"/>
      <c r="B20" s="105">
        <f>B19+0.1</f>
        <v>2.4000000000000004</v>
      </c>
      <c r="C20" s="106" t="s">
        <v>46</v>
      </c>
      <c r="D20" s="107" t="s">
        <v>24</v>
      </c>
      <c r="E20" s="108">
        <v>220</v>
      </c>
      <c r="F20" s="140">
        <v>5355</v>
      </c>
      <c r="G20" s="141">
        <f>F20*E20</f>
        <v>1178100</v>
      </c>
      <c r="H20" s="142">
        <v>1000</v>
      </c>
      <c r="I20" s="141">
        <f>H20*E20</f>
        <v>220000</v>
      </c>
      <c r="J20" s="143">
        <f>I20+G20</f>
        <v>1398100</v>
      </c>
    </row>
    <row r="21" spans="1:10" s="3" customFormat="1" ht="76.5" x14ac:dyDescent="0.2">
      <c r="A21" s="109">
        <f>A16+1</f>
        <v>3</v>
      </c>
      <c r="B21" s="110"/>
      <c r="C21" s="111" t="s">
        <v>18</v>
      </c>
      <c r="D21" s="112" t="s">
        <v>26</v>
      </c>
      <c r="E21" s="113">
        <v>15</v>
      </c>
      <c r="F21" s="144">
        <v>15500</v>
      </c>
      <c r="G21" s="145">
        <f>F21*E21</f>
        <v>232500</v>
      </c>
      <c r="H21" s="146">
        <v>750</v>
      </c>
      <c r="I21" s="145">
        <f>H21*E21</f>
        <v>11250</v>
      </c>
      <c r="J21" s="147">
        <f>I21+G21</f>
        <v>243750</v>
      </c>
    </row>
    <row r="22" spans="1:10" s="3" customFormat="1" ht="76.5" x14ac:dyDescent="0.2">
      <c r="A22" s="14">
        <f>A21+1</f>
        <v>4</v>
      </c>
      <c r="B22" s="34"/>
      <c r="C22" s="89" t="s">
        <v>30</v>
      </c>
      <c r="D22" s="40"/>
      <c r="E22" s="81"/>
      <c r="F22" s="67"/>
      <c r="G22" s="68"/>
      <c r="H22" s="75"/>
      <c r="I22" s="68"/>
      <c r="J22" s="82"/>
    </row>
    <row r="23" spans="1:10" s="3" customFormat="1" ht="24" customHeight="1" x14ac:dyDescent="0.2">
      <c r="A23" s="35"/>
      <c r="B23" s="34">
        <f>A22+0.1</f>
        <v>4.0999999999999996</v>
      </c>
      <c r="C23" s="30" t="s">
        <v>25</v>
      </c>
      <c r="D23" s="7" t="s">
        <v>24</v>
      </c>
      <c r="E23" s="18">
        <v>140</v>
      </c>
      <c r="F23" s="140">
        <v>1450</v>
      </c>
      <c r="G23" s="141">
        <f>F23*E23</f>
        <v>203000</v>
      </c>
      <c r="H23" s="142">
        <v>350</v>
      </c>
      <c r="I23" s="141">
        <f>H23*E23</f>
        <v>49000</v>
      </c>
      <c r="J23" s="143">
        <f>I23+G23</f>
        <v>252000</v>
      </c>
    </row>
    <row r="24" spans="1:10" s="3" customFormat="1" ht="24" customHeight="1" x14ac:dyDescent="0.2">
      <c r="A24" s="35"/>
      <c r="B24" s="34">
        <f>B23+0.1</f>
        <v>4.1999999999999993</v>
      </c>
      <c r="C24" s="30" t="s">
        <v>23</v>
      </c>
      <c r="D24" s="7" t="s">
        <v>24</v>
      </c>
      <c r="E24" s="18">
        <v>30</v>
      </c>
      <c r="F24" s="140">
        <v>1975</v>
      </c>
      <c r="G24" s="141">
        <f>F24*E24</f>
        <v>59250</v>
      </c>
      <c r="H24" s="142">
        <v>350</v>
      </c>
      <c r="I24" s="141">
        <f>H24*E24</f>
        <v>10500</v>
      </c>
      <c r="J24" s="143">
        <f>I24+G24</f>
        <v>69750</v>
      </c>
    </row>
    <row r="25" spans="1:10" s="3" customFormat="1" ht="76.5" x14ac:dyDescent="0.2">
      <c r="A25" s="115">
        <f>A22+1</f>
        <v>5</v>
      </c>
      <c r="B25" s="34"/>
      <c r="C25" s="116" t="s">
        <v>49</v>
      </c>
      <c r="D25" s="117"/>
      <c r="E25" s="118"/>
      <c r="F25" s="148"/>
      <c r="G25" s="149"/>
      <c r="H25" s="150"/>
      <c r="I25" s="149"/>
      <c r="J25" s="151"/>
    </row>
    <row r="26" spans="1:10" s="3" customFormat="1" ht="21.95" customHeight="1" x14ac:dyDescent="0.2">
      <c r="A26" s="119"/>
      <c r="B26" s="120">
        <f>A25+0.1</f>
        <v>5.0999999999999996</v>
      </c>
      <c r="C26" s="121" t="s">
        <v>50</v>
      </c>
      <c r="D26" s="122" t="s">
        <v>38</v>
      </c>
      <c r="E26" s="18">
        <v>2</v>
      </c>
      <c r="F26" s="144">
        <v>48000</v>
      </c>
      <c r="G26" s="145">
        <f>F26*E26</f>
        <v>96000</v>
      </c>
      <c r="H26" s="146">
        <v>3000</v>
      </c>
      <c r="I26" s="145">
        <f>H26*E26</f>
        <v>6000</v>
      </c>
      <c r="J26" s="147">
        <f>I26+G26</f>
        <v>102000</v>
      </c>
    </row>
    <row r="27" spans="1:10" s="2" customFormat="1" ht="77.25" thickBot="1" x14ac:dyDescent="0.25">
      <c r="A27" s="123">
        <f>A25+1</f>
        <v>6</v>
      </c>
      <c r="B27" s="124"/>
      <c r="C27" s="125" t="s">
        <v>32</v>
      </c>
      <c r="D27" s="126" t="s">
        <v>8</v>
      </c>
      <c r="E27" s="127">
        <v>1</v>
      </c>
      <c r="F27" s="144">
        <v>35000</v>
      </c>
      <c r="G27" s="145">
        <f>F27*E27</f>
        <v>35000</v>
      </c>
      <c r="H27" s="146">
        <v>15000</v>
      </c>
      <c r="I27" s="145">
        <f>H27*E27</f>
        <v>15000</v>
      </c>
      <c r="J27" s="147">
        <f>I27+G27</f>
        <v>50000</v>
      </c>
    </row>
    <row r="28" spans="1:10" s="3" customFormat="1" ht="77.25" thickBot="1" x14ac:dyDescent="0.25">
      <c r="A28" s="128">
        <f>A27+1</f>
        <v>7</v>
      </c>
      <c r="B28" s="129"/>
      <c r="C28" s="130" t="s">
        <v>31</v>
      </c>
      <c r="D28" s="131" t="s">
        <v>4</v>
      </c>
      <c r="E28" s="132">
        <v>1</v>
      </c>
      <c r="F28" s="144">
        <v>15000</v>
      </c>
      <c r="G28" s="145">
        <f>F28*E28</f>
        <v>15000</v>
      </c>
      <c r="H28" s="146">
        <v>20000</v>
      </c>
      <c r="I28" s="145">
        <f>H28*E28</f>
        <v>20000</v>
      </c>
      <c r="J28" s="147">
        <f>I28+G28</f>
        <v>35000</v>
      </c>
    </row>
    <row r="29" spans="1:10" s="3" customFormat="1" ht="29.25" customHeight="1" thickTop="1" thickBot="1" x14ac:dyDescent="0.25">
      <c r="A29" s="49"/>
      <c r="B29" s="50"/>
      <c r="C29" s="53" t="s">
        <v>27</v>
      </c>
      <c r="D29" s="52"/>
      <c r="E29" s="51"/>
      <c r="F29" s="69"/>
      <c r="G29" s="48">
        <f>SUM(G11:G28)</f>
        <v>3322650</v>
      </c>
      <c r="H29" s="76"/>
      <c r="I29" s="48">
        <f>SUM(I11:I28)</f>
        <v>712500</v>
      </c>
      <c r="J29" s="48">
        <f>SUM(J11:J28)</f>
        <v>4035150</v>
      </c>
    </row>
    <row r="30" spans="1:10" s="3" customFormat="1" ht="6.75" customHeight="1" x14ac:dyDescent="0.2">
      <c r="A30" s="90"/>
      <c r="B30" s="91"/>
      <c r="C30" s="92"/>
      <c r="D30" s="93"/>
      <c r="E30" s="94"/>
      <c r="F30" s="95"/>
      <c r="G30" s="95"/>
      <c r="H30" s="95"/>
      <c r="I30" s="95"/>
      <c r="J30" s="95"/>
    </row>
    <row r="31" spans="1:10" s="3" customFormat="1" ht="20.100000000000001" hidden="1" customHeight="1" x14ac:dyDescent="0.2">
      <c r="A31" s="83"/>
      <c r="B31" s="84"/>
      <c r="C31" s="85" t="s">
        <v>29</v>
      </c>
      <c r="D31" s="86"/>
      <c r="F31" s="87"/>
      <c r="G31" s="87"/>
      <c r="H31" s="87"/>
      <c r="I31" s="87"/>
      <c r="J31" s="87"/>
    </row>
    <row r="32" spans="1:10" s="3" customFormat="1" ht="12.75" hidden="1" customHeight="1" x14ac:dyDescent="0.2">
      <c r="A32" s="83"/>
      <c r="B32" s="84"/>
      <c r="C32" s="85" t="s">
        <v>28</v>
      </c>
      <c r="D32" s="86"/>
      <c r="F32" s="87"/>
      <c r="G32" s="87"/>
      <c r="H32" s="87"/>
      <c r="I32" s="87"/>
      <c r="J32" s="87">
        <f>J29+J31</f>
        <v>4035150</v>
      </c>
    </row>
    <row r="33" spans="1:10" s="3" customFormat="1" ht="12.75" hidden="1" customHeight="1" x14ac:dyDescent="0.2">
      <c r="A33" s="83"/>
      <c r="B33" s="84"/>
      <c r="C33" s="88"/>
      <c r="D33" s="86"/>
      <c r="F33" s="87"/>
      <c r="G33" s="87"/>
      <c r="H33" s="87"/>
      <c r="I33" s="87"/>
      <c r="J33" s="87"/>
    </row>
    <row r="34" spans="1:10" s="2" customFormat="1" ht="12.75" x14ac:dyDescent="0.2">
      <c r="A34" s="114" t="s">
        <v>11</v>
      </c>
      <c r="B34" s="44"/>
      <c r="D34" s="56"/>
      <c r="E34" s="57"/>
      <c r="F34" s="58"/>
      <c r="G34" s="58"/>
      <c r="H34" s="58"/>
      <c r="I34" s="58"/>
      <c r="J34" s="58"/>
    </row>
    <row r="35" spans="1:10" s="54" customFormat="1" ht="21" customHeight="1" x14ac:dyDescent="0.2">
      <c r="A35" s="55" t="s">
        <v>12</v>
      </c>
      <c r="B35" s="133" t="s">
        <v>20</v>
      </c>
      <c r="C35" s="134"/>
      <c r="D35" s="134"/>
      <c r="E35" s="134"/>
      <c r="F35" s="134"/>
      <c r="G35" s="134"/>
      <c r="H35" s="134"/>
      <c r="I35" s="134"/>
      <c r="J35" s="134"/>
    </row>
    <row r="36" spans="1:10" s="54" customFormat="1" ht="30.75" customHeight="1" x14ac:dyDescent="0.2">
      <c r="A36" s="55" t="s">
        <v>13</v>
      </c>
      <c r="B36" s="133" t="s">
        <v>14</v>
      </c>
      <c r="C36" s="134"/>
      <c r="D36" s="134"/>
      <c r="E36" s="134"/>
      <c r="F36" s="134"/>
      <c r="G36" s="134"/>
      <c r="H36" s="134"/>
      <c r="I36" s="134"/>
      <c r="J36" s="134"/>
    </row>
    <row r="37" spans="1:10" s="54" customFormat="1" ht="33.75" customHeight="1" x14ac:dyDescent="0.2">
      <c r="A37" s="55" t="s">
        <v>15</v>
      </c>
      <c r="B37" s="133" t="s">
        <v>16</v>
      </c>
      <c r="C37" s="133"/>
      <c r="D37" s="133"/>
      <c r="E37" s="133"/>
      <c r="F37" s="133"/>
      <c r="G37" s="133"/>
      <c r="H37" s="133"/>
      <c r="I37" s="133"/>
      <c r="J37" s="133"/>
    </row>
    <row r="38" spans="1:10" s="54" customFormat="1" ht="33.75" customHeight="1" x14ac:dyDescent="0.2">
      <c r="A38" s="55" t="s">
        <v>19</v>
      </c>
      <c r="B38" s="133" t="s">
        <v>17</v>
      </c>
      <c r="C38" s="133"/>
      <c r="D38" s="133"/>
      <c r="E38" s="133"/>
      <c r="F38" s="133"/>
      <c r="G38" s="133"/>
      <c r="H38" s="133"/>
      <c r="I38" s="133"/>
      <c r="J38" s="133"/>
    </row>
  </sheetData>
  <mergeCells count="7">
    <mergeCell ref="B36:J36"/>
    <mergeCell ref="B37:J37"/>
    <mergeCell ref="B38:J38"/>
    <mergeCell ref="F7:G7"/>
    <mergeCell ref="H7:I7"/>
    <mergeCell ref="A8:B8"/>
    <mergeCell ref="B35:J35"/>
  </mergeCells>
  <printOptions horizontalCentered="1"/>
  <pageMargins left="0.25" right="0.25" top="0.75" bottom="0.5" header="0.32" footer="0.25"/>
  <pageSetup paperSize="9" scale="95" orientation="landscape" r:id="rId1"/>
  <headerFooter scaleWithDoc="0" alignWithMargins="0">
    <oddFooter>&amp;L&amp;8SEM Engineers&amp;R&amp;8Page &amp;P of  &amp;N</oddFooter>
  </headerFooter>
  <rowBreaks count="1" manualBreakCount="1">
    <brk id="27"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BOQ MZ</vt:lpstr>
      <vt:lpstr>'BOQ MZ'!Print_Area</vt:lpstr>
      <vt:lpstr>'BOQ MZ'!Print_Titles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2023-06-09T10:30:14Z</cp:lastPrinted>
  <dcterms:created xsi:type="dcterms:W3CDTF">2001-08-24T09:20:00Z</dcterms:created>
  <dcterms:modified xsi:type="dcterms:W3CDTF">2023-06-09T10:30:42Z</dcterms:modified>
</cp:coreProperties>
</file>