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H:\Xls\Sent BOQ\Standard Chartered Bank (Mezz Floor) at I.I. Chundrigar Road, Karachi\"/>
    </mc:Choice>
  </mc:AlternateContent>
  <xr:revisionPtr revIDLastSave="0" documentId="13_ncr:1_{041A4D19-F17F-450A-98FD-3D232107DF7A}" xr6:coauthVersionLast="47" xr6:coauthVersionMax="47" xr10:uidLastSave="{00000000-0000-0000-0000-000000000000}"/>
  <bookViews>
    <workbookView xWindow="-120" yWindow="-120" windowWidth="29040" windowHeight="15840" activeTab="1" xr2:uid="{00000000-000D-0000-FFFF-FFFF00000000}"/>
  </bookViews>
  <sheets>
    <sheet name="HVAC" sheetId="1" r:id="rId1"/>
    <sheet name="Fire" sheetId="3" r:id="rId2"/>
  </sheets>
  <definedNames>
    <definedName name="_xlnm.Print_Titles" localSheetId="1">Fire!$5:$6</definedName>
    <definedName name="_xlnm.Print_Titles" localSheetId="0">HVAC!$5:$6</definedName>
  </definedNames>
  <calcPr calcId="181029"/>
</workbook>
</file>

<file path=xl/calcChain.xml><?xml version="1.0" encoding="utf-8"?>
<calcChain xmlns="http://schemas.openxmlformats.org/spreadsheetml/2006/main">
  <c r="I38" i="1" l="1"/>
  <c r="I42" i="3"/>
  <c r="H41" i="3"/>
  <c r="F41" i="3"/>
  <c r="H40" i="3"/>
  <c r="I40" i="3" s="1"/>
  <c r="F40" i="3"/>
  <c r="H39" i="3"/>
  <c r="F39" i="3"/>
  <c r="H37" i="3"/>
  <c r="F37" i="3"/>
  <c r="H38" i="3"/>
  <c r="I38" i="3" s="1"/>
  <c r="F38" i="3"/>
  <c r="H35" i="3"/>
  <c r="F35" i="3"/>
  <c r="I35" i="3" s="1"/>
  <c r="H33" i="3"/>
  <c r="F33" i="3"/>
  <c r="H31" i="3"/>
  <c r="F31" i="3"/>
  <c r="H28" i="3"/>
  <c r="I28" i="3" s="1"/>
  <c r="F28" i="3"/>
  <c r="H27" i="3"/>
  <c r="F27" i="3"/>
  <c r="H26" i="3"/>
  <c r="I26" i="3" s="1"/>
  <c r="F26" i="3"/>
  <c r="H25" i="3"/>
  <c r="F25" i="3"/>
  <c r="H24" i="3"/>
  <c r="F24" i="3"/>
  <c r="H23" i="3"/>
  <c r="I23" i="3" s="1"/>
  <c r="F23" i="3"/>
  <c r="H22" i="3"/>
  <c r="F22" i="3"/>
  <c r="H21" i="3"/>
  <c r="F21" i="3"/>
  <c r="H19" i="3"/>
  <c r="F19" i="3"/>
  <c r="H18" i="3"/>
  <c r="F18" i="3"/>
  <c r="H17" i="3"/>
  <c r="F17" i="3"/>
  <c r="H16" i="3"/>
  <c r="F16" i="3"/>
  <c r="H15" i="3"/>
  <c r="F15" i="3"/>
  <c r="H13" i="3"/>
  <c r="I13" i="3" s="1"/>
  <c r="F13" i="3"/>
  <c r="H12" i="3"/>
  <c r="F12" i="3"/>
  <c r="H10" i="3"/>
  <c r="F10" i="3"/>
  <c r="H37" i="1"/>
  <c r="F37" i="1"/>
  <c r="H36" i="1"/>
  <c r="F36" i="1"/>
  <c r="I36" i="1" s="1"/>
  <c r="H35" i="1"/>
  <c r="I35" i="1" s="1"/>
  <c r="F35" i="1"/>
  <c r="H34" i="1"/>
  <c r="F34" i="1"/>
  <c r="H33" i="1"/>
  <c r="I33" i="1" s="1"/>
  <c r="F33" i="1"/>
  <c r="H26" i="1"/>
  <c r="I26" i="1" s="1"/>
  <c r="F26" i="1"/>
  <c r="H20" i="1"/>
  <c r="F20" i="1"/>
  <c r="H19" i="1"/>
  <c r="F19" i="1"/>
  <c r="I19" i="1" s="1"/>
  <c r="H18" i="1"/>
  <c r="F18" i="1"/>
  <c r="H17" i="1"/>
  <c r="F17" i="1"/>
  <c r="H16" i="1"/>
  <c r="F16" i="1"/>
  <c r="H15" i="1"/>
  <c r="I15" i="1" s="1"/>
  <c r="F15" i="1"/>
  <c r="H14" i="1"/>
  <c r="F14" i="1"/>
  <c r="H13" i="1"/>
  <c r="F13" i="1"/>
  <c r="H12" i="1"/>
  <c r="I12" i="1" s="1"/>
  <c r="F12" i="1"/>
  <c r="H10" i="1"/>
  <c r="F10" i="1"/>
  <c r="H9" i="1"/>
  <c r="I9" i="1" s="1"/>
  <c r="F9" i="1"/>
  <c r="H8" i="1"/>
  <c r="I8" i="1" s="1"/>
  <c r="F8" i="1"/>
  <c r="I37" i="1" l="1"/>
  <c r="I34" i="1"/>
  <c r="I20" i="1"/>
  <c r="I16" i="1"/>
  <c r="I18" i="1"/>
  <c r="I17" i="1"/>
  <c r="I14" i="1"/>
  <c r="I13" i="1"/>
  <c r="I10" i="1"/>
  <c r="I41" i="3"/>
  <c r="I39" i="3"/>
  <c r="I37" i="3"/>
  <c r="I24" i="3"/>
  <c r="I33" i="3"/>
  <c r="I31" i="3"/>
  <c r="I27" i="3"/>
  <c r="I25" i="3"/>
  <c r="I22" i="3"/>
  <c r="I19" i="3"/>
  <c r="I18" i="3"/>
  <c r="I16" i="3"/>
  <c r="I17" i="3"/>
  <c r="I15" i="3"/>
  <c r="I21" i="3"/>
  <c r="I12" i="3"/>
  <c r="I10" i="3"/>
</calcChain>
</file>

<file path=xl/sharedStrings.xml><?xml version="1.0" encoding="utf-8"?>
<sst xmlns="http://schemas.openxmlformats.org/spreadsheetml/2006/main" count="162" uniqueCount="97">
  <si>
    <t>HVAC Work</t>
  </si>
  <si>
    <t>Bill of Quantities</t>
  </si>
  <si>
    <t>Standard Chartered Bank (Head Office)</t>
  </si>
  <si>
    <t>Rev.00</t>
  </si>
  <si>
    <t>Mezzanine Floor, Karachi</t>
  </si>
  <si>
    <t>Date: 19-04-2023</t>
  </si>
  <si>
    <t>MATERIAL</t>
  </si>
  <si>
    <t>LABOUR</t>
  </si>
  <si>
    <t>TOTAL</t>
  </si>
  <si>
    <t>S. No.</t>
  </si>
  <si>
    <t>DESCRIPTION</t>
  </si>
  <si>
    <t>UNIT</t>
  </si>
  <si>
    <t>QTY</t>
  </si>
  <si>
    <t>RATE</t>
  </si>
  <si>
    <t>AMOUNT</t>
  </si>
  <si>
    <t>All  works  shall  be  completed,  tested  and  commissioned  as per   drawings,   specifications   and   as   per   instruction   of Consultant</t>
  </si>
  <si>
    <t>Set</t>
  </si>
  <si>
    <t>Lot</t>
  </si>
  <si>
    <t>6.35mm dia</t>
  </si>
  <si>
    <t>Rm</t>
  </si>
  <si>
    <t>9.52mm dia</t>
  </si>
  <si>
    <t>12.70mm dia</t>
  </si>
  <si>
    <t>15.87mm dia</t>
  </si>
  <si>
    <t>19.05mm dia</t>
  </si>
  <si>
    <t>22.22mm dia</t>
  </si>
  <si>
    <t>28.57mm dia</t>
  </si>
  <si>
    <t>34.92mm dia  (also for 31.75mm dia)</t>
  </si>
  <si>
    <t>41.27mm dia  (also for 38.10mm dia)</t>
  </si>
  <si>
    <t>Supply  &amp;  installation  of  18  SWG  powder  quoted  G.I.  sheet</t>
  </si>
  <si>
    <t>metal  tray  with cover  for  refrigerant  pipes  and  control  wiring</t>
  </si>
  <si>
    <t>exposed  to  weather  area  and  for  main  hall  internal  area</t>
  </si>
  <si>
    <t>complete in all respects including hangers, supports brackets</t>
  </si>
  <si>
    <t>complete in all respects ready to operate as per specification,</t>
  </si>
  <si>
    <t>drawings and as per instruction of consultant.</t>
  </si>
  <si>
    <t>Sqm</t>
  </si>
  <si>
    <t>Supply &amp; installation of SCH-40 uPVC make class D pipe with</t>
  </si>
  <si>
    <t>10mm  thick   expanded  rubber  foam  insulation,   PVC  tape</t>
  </si>
  <si>
    <t>wrapping  for  condensate  drain  including  support  hangers,</t>
  </si>
  <si>
    <t>excavation, cutting, chiseling and making good complete in all</t>
  </si>
  <si>
    <t>respects ready to operate as per specification,  drawings and</t>
  </si>
  <si>
    <t>as per instruction of consultant.</t>
  </si>
  <si>
    <t>25mm dia</t>
  </si>
  <si>
    <t>32mm dia</t>
  </si>
  <si>
    <t>Job.</t>
  </si>
  <si>
    <t>Total Cost of Works Rs.</t>
  </si>
  <si>
    <t>Fire Suppression &amp; Plumbing Services</t>
  </si>
  <si>
    <t>FIRE FIGHTING SERVICES</t>
  </si>
  <si>
    <t>No.</t>
  </si>
  <si>
    <t>i.</t>
  </si>
  <si>
    <t>Type FHC-LV</t>
  </si>
  <si>
    <t>Nos.</t>
  </si>
  <si>
    <t>Type FHC</t>
  </si>
  <si>
    <t>MS  Sch-40  seamless  pipes  including  all  specials  M.I  &amp;  D.I threaded  &amp;  welded  joint  fittings  UL  listed  FM  approved, flexible pipe, flanges, coupling, masking plates, bends, tees, clamps,   supports   and   hangers,   sleeves,   masking   plates chiseling, cutting holes, making good where required, painting and protection treatment etc. Complete in all respects.</t>
  </si>
  <si>
    <t>Rm.</t>
  </si>
  <si>
    <t>Dia   25 mm          (Threaded fitting)</t>
  </si>
  <si>
    <t>ii.</t>
  </si>
  <si>
    <t>Dia   32 mm          (Threaded fitting)</t>
  </si>
  <si>
    <t>iii.</t>
  </si>
  <si>
    <t>Dia.  65 mm          (Welded joints fitting)</t>
  </si>
  <si>
    <t>iv.</t>
  </si>
  <si>
    <t>Dia.  75 mm          (Welded joints fitting)</t>
  </si>
  <si>
    <t>v.</t>
  </si>
  <si>
    <t>Dia.  100 mm        (Welded joints fitting)</t>
  </si>
  <si>
    <t>Fire extinguishers with fixing accessories.</t>
  </si>
  <si>
    <t>Type Class A,B&amp;C  FX-4  (6 Kg. Dry Chemical Powder)</t>
  </si>
  <si>
    <t>C.I body Isolation valves with matching flanges.</t>
  </si>
  <si>
    <t>Size. 75 mm</t>
  </si>
  <si>
    <t>Size. 100 mm</t>
  </si>
  <si>
    <t>C.I body check valve with matching flanges.</t>
  </si>
  <si>
    <t>2-ways 2-1/2" size landing valve. Complete in all respects.</t>
  </si>
  <si>
    <t>Plumbing Services</t>
  </si>
  <si>
    <t>Stainless  steel  kitchen  sink  including  stop  cocks,   P-trap  / Bottle trap, waste pipe etc complete in all respects.</t>
  </si>
  <si>
    <t>SK - 1,  24" x 24" single bowl and single drainer.</t>
  </si>
  <si>
    <t>Sink hot and cold water mixer, etc.</t>
  </si>
  <si>
    <t>SK - 1</t>
  </si>
  <si>
    <t>Dia.   OD 25 mm</t>
  </si>
  <si>
    <t>Brass body gate valves / ball valves with unions.</t>
  </si>
  <si>
    <t>Size  3/4"</t>
  </si>
  <si>
    <t>Painting,  identification  and  tagging  to  the  installations  and equipments.</t>
  </si>
  <si>
    <t>Flushing of entire fire pipe work according to (NFPA-13).</t>
  </si>
  <si>
    <r>
      <rPr>
        <sz val="11"/>
        <rFont val="Calibri"/>
        <family val="2"/>
        <scheme val="minor"/>
      </rPr>
      <t>Supply,    installation,    testing    &amp;    commissioning    of    fire suppression services including all equipment, pipe works and accessories ready to operate as per specifications, drawings
and instructions of Consultants.</t>
    </r>
  </si>
  <si>
    <r>
      <rPr>
        <sz val="11"/>
        <rFont val="Calibri"/>
        <family val="2"/>
        <scheme val="minor"/>
      </rPr>
      <t>Type Class B&amp;C FX-3  (6 Kg. CO2 Carbon Dioxide Gas)</t>
    </r>
  </si>
  <si>
    <r>
      <rPr>
        <sz val="11"/>
        <rFont val="Calibri"/>
        <family val="2"/>
        <scheme val="minor"/>
      </rPr>
      <t>Polypropylene  Random  PP-R  pipes  for  hot  &amp;  cold  water system  PN  20  and  fittings  with fusion   jointing along  with all types  of   unions,  tees,  bends,  sockets,  clamps,  hangers, supports,  sleeves,  masking   plates,  chiseling,  making  holes making  good,  excavation,  bedding  backfilling  as  required
complete in all respect.</t>
    </r>
  </si>
  <si>
    <t>Testing,  and  commissioning of  entire fire  fighting installation as per Consultant's approval.</t>
  </si>
  <si>
    <t>Fire hose cabinet double height 32" x 60" x 14" stainless steel front, powder coated back including 1" dia x 100 Rft. rubber hose  reel,  automatic  operation  180  deg.  swing  type,  nozzle guide, lock shield valve, pressure regulating valve, 2-1/2" dia oblique  landing  valve  with  2-fire  extinguishers  as  shown  in drawing.</t>
  </si>
  <si>
    <t>Fire  hose  cabinet  double  height  32"  x  60"  x  14",  stainless steel  front,  powder  coated  back  including  1"  dia  x  100  Rft. rubber   hose   reel,   nozzle   guide,   gate   valve,   pressure regulating  valve  automatic  &amp;  manual  operation  180  deg.
swing type, with 2-fire extinguishers as shown on drawing.</t>
  </si>
  <si>
    <t>Fire  department  breeching  4"  connection  2-ways  as  per  BS 5041-3  including  cabinet  with  breakable  glass,  SS  frame  &amp; drain plug.</t>
  </si>
  <si>
    <t>Making  of  As-Built  &amp;  Shop  Drawings  on  AutoCAD  2018  &amp; latest  with  sectional  details  complete  in  all  respects  as  per instructions of Consultant.</t>
  </si>
  <si>
    <r>
      <rPr>
        <sz val="12"/>
        <rFont val="Calibri"/>
        <family val="2"/>
        <scheme val="minor"/>
      </rPr>
      <t>1
1.1</t>
    </r>
  </si>
  <si>
    <r>
      <rPr>
        <sz val="12"/>
        <rFont val="Calibri"/>
        <family val="2"/>
        <scheme val="minor"/>
      </rPr>
      <t>Unloading, rigging, lifting, placement, installation,  testing and commissioning   of  VRF  /  VRV  air  conditioning   units  with multiple  indoor  evaporative  units  of  different  capacities  with central  controller  complete  in  all  respects,  ready  to  operate including  supply  &amp;  installation  of  supports,  brackets,  flexible duct connector / connection, rubber isolators, flashing, power wiring from isolation box to unit (4 to 5 meter radius), control wiring  termination   etc,  complete   in  all  respects   ready  to operate  as  per  schedule,  specification,  drawings  and  as  per instruction of consultant.
CU-01 (12 Indoors + 1 Outdoor Condensing Unit
Consisted of Different Modules)</t>
    </r>
  </si>
  <si>
    <r>
      <rPr>
        <sz val="12"/>
        <rFont val="Calibri"/>
        <family val="2"/>
        <scheme val="minor"/>
      </rPr>
      <t>CU-02 (10 Indoors + 1 Outdoor Condensing Unit
Consisted of Different Modules)</t>
    </r>
  </si>
  <si>
    <r>
      <rPr>
        <sz val="12"/>
        <rFont val="Calibri"/>
        <family val="2"/>
        <scheme val="minor"/>
      </rPr>
      <t>Supply &amp; installation of control wiring in G.I. for external / PVC for  internal  from  outdoor  unit  to  indoor  for  all  units  including microprocessor    &amp;    central    controller    wiring    &amp;    fixing    / installation of central controller supplied with unit complete in all  respects  ready  to  operate  as  per  specification,  drawings
and as per instruction of consultant.</t>
    </r>
  </si>
  <si>
    <r>
      <rPr>
        <sz val="12"/>
        <rFont val="Calibri"/>
        <family val="2"/>
        <scheme val="minor"/>
      </rPr>
      <t xml:space="preserve">Supply &amp; installation of refrigerant pipes (all hard pipes except 6.25mm dia) (liquid + gas) with 12mm thick expended rubber foam  insulation,  PVC tape  wrapping including  additional  gas charging   if  required   and  installation   of  branch  distributor (supplied  with  VRF  /  VRV  units)  complete  in  all  respects ready  to  operate  as  per  specification,  drawings  and  as  per instruction of consultant.
</t>
    </r>
    <r>
      <rPr>
        <b/>
        <sz val="12"/>
        <rFont val="Calibri"/>
        <family val="2"/>
        <scheme val="minor"/>
      </rPr>
      <t>(VRF / VRV Units copper pipes sizes &amp; quantities shall be vary according to the equipment brand / selection)</t>
    </r>
  </si>
  <si>
    <r>
      <rPr>
        <sz val="12"/>
        <rFont val="Calibri"/>
        <family val="2"/>
        <scheme val="minor"/>
      </rPr>
      <t>6
7
8</t>
    </r>
  </si>
  <si>
    <r>
      <rPr>
        <sz val="12"/>
        <rFont val="Calibri"/>
        <family val="2"/>
        <scheme val="minor"/>
      </rPr>
      <t>Painting  &amp; Identification  work on supports,  hangers,  platform
of condensing units etc complete in all respects with one coat of ICI make  Red lead  oxide primer  &amp; two coats  of  ICI make enamel paint complete in all respects ready to operate as per drawings, specification, instruction of consultant.</t>
    </r>
  </si>
  <si>
    <r>
      <rPr>
        <sz val="12"/>
        <rFont val="Calibri"/>
        <family val="2"/>
        <scheme val="minor"/>
      </rPr>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r>
  </si>
  <si>
    <r>
      <rPr>
        <sz val="12"/>
        <rFont val="Calibri"/>
        <family val="2"/>
        <scheme val="minor"/>
      </rPr>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</si>
</sst>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14" x14ac:knownFonts="1">
    <font>
      <sz val="10"/>
      <color rgb="FF000000"/>
      <name val="Times New Roman"/>
      <charset val="204"/>
    </font>
    <font>
      <sz val="10"/>
      <color rgb="FF000000"/>
      <name val="Times New Roman"/>
      <family val="1"/>
    </font>
    <font>
      <b/>
      <sz val="12"/>
      <name val="Calibri"/>
      <family val="2"/>
      <scheme val="minor"/>
    </font>
    <font>
      <sz val="10"/>
      <color rgb="FF000000"/>
      <name val="Calibri"/>
      <family val="2"/>
      <scheme val="minor"/>
    </font>
    <font>
      <sz val="11"/>
      <name val="Calibri"/>
      <family val="2"/>
      <scheme val="minor"/>
    </font>
    <font>
      <sz val="10"/>
      <name val="Calibri"/>
      <family val="2"/>
      <scheme val="minor"/>
    </font>
    <font>
      <b/>
      <sz val="11"/>
      <name val="Calibri"/>
      <family val="2"/>
      <scheme val="minor"/>
    </font>
    <font>
      <sz val="11"/>
      <color rgb="FF000000"/>
      <name val="Calibri"/>
      <family val="2"/>
      <scheme val="minor"/>
    </font>
    <font>
      <b/>
      <sz val="13"/>
      <color rgb="FF000000"/>
      <name val="Calibri"/>
      <family val="2"/>
      <scheme val="minor"/>
    </font>
    <font>
      <sz val="12"/>
      <color rgb="FF000000"/>
      <name val="Calibri"/>
      <family val="2"/>
      <scheme val="minor"/>
    </font>
    <font>
      <sz val="12"/>
      <name val="Calibri"/>
      <family val="2"/>
      <scheme val="minor"/>
    </font>
    <font>
      <sz val="14"/>
      <color rgb="FF000000"/>
      <name val="Calibri"/>
      <family val="2"/>
      <scheme val="minor"/>
    </font>
    <font>
      <b/>
      <sz val="14"/>
      <name val="Calibri"/>
      <family val="2"/>
      <scheme val="minor"/>
    </font>
    <font>
      <b/>
      <sz val="14"/>
      <color rgb="FF000000"/>
      <name val="Calibri"/>
      <family val="2"/>
      <scheme val="minor"/>
    </font>
  </fonts>
  <fills count="2">
    <fill>
      <patternFill patternType="none"/>
    </fill>
    <fill>
      <patternFill patternType="gray125"/>
    </fill>
  </fills>
  <borders count="11">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rgb="FF000000"/>
      </right>
      <top/>
      <bottom/>
      <diagonal/>
    </border>
  </borders>
  <cellStyleXfs count="2">
    <xf numFmtId="0" fontId="0" fillId="0" borderId="0"/>
    <xf numFmtId="43" fontId="1" fillId="0" borderId="0" applyFont="0" applyFill="0" applyBorder="0" applyAlignment="0" applyProtection="0"/>
  </cellStyleXfs>
  <cellXfs count="74">
    <xf numFmtId="0" fontId="0" fillId="0" borderId="0" xfId="0" applyAlignment="1">
      <alignment horizontal="left" vertical="top"/>
    </xf>
    <xf numFmtId="0" fontId="3" fillId="0" borderId="0" xfId="0" applyFont="1" applyAlignment="1">
      <alignment horizontal="left" vertical="top"/>
    </xf>
    <xf numFmtId="0" fontId="3" fillId="0" borderId="0" xfId="0" applyFont="1" applyAlignment="1">
      <alignment horizontal="left" wrapText="1"/>
    </xf>
    <xf numFmtId="0" fontId="5" fillId="0" borderId="0" xfId="0" applyFont="1" applyAlignment="1">
      <alignment horizontal="left" vertical="top" wrapText="1" indent="6"/>
    </xf>
    <xf numFmtId="0" fontId="3" fillId="0" borderId="1" xfId="0" applyFont="1" applyBorder="1" applyAlignment="1">
      <alignment horizontal="left" vertical="center" wrapText="1"/>
    </xf>
    <xf numFmtId="0" fontId="3" fillId="0" borderId="0" xfId="0" applyFont="1" applyAlignment="1">
      <alignment horizontal="center" wrapText="1"/>
    </xf>
    <xf numFmtId="0" fontId="3" fillId="0" borderId="1" xfId="0" applyFont="1" applyBorder="1" applyAlignment="1">
      <alignment horizontal="center" vertical="center" wrapText="1"/>
    </xf>
    <xf numFmtId="0" fontId="3" fillId="0" borderId="0" xfId="0" applyFont="1" applyAlignment="1">
      <alignment horizontal="center" vertical="top"/>
    </xf>
    <xf numFmtId="0" fontId="3" fillId="0" borderId="0" xfId="0" applyFont="1" applyAlignment="1">
      <alignment horizontal="center" vertical="center" wrapText="1"/>
    </xf>
    <xf numFmtId="0" fontId="3" fillId="0" borderId="0" xfId="0" applyFont="1" applyAlignment="1">
      <alignment horizontal="center" vertical="center"/>
    </xf>
    <xf numFmtId="0" fontId="6" fillId="0" borderId="2" xfId="0" applyFont="1" applyBorder="1" applyAlignment="1">
      <alignment horizontal="center" vertical="top" wrapText="1"/>
    </xf>
    <xf numFmtId="0" fontId="7" fillId="0" borderId="0" xfId="0" applyFont="1" applyAlignment="1">
      <alignment horizontal="left" vertical="top"/>
    </xf>
    <xf numFmtId="165" fontId="7" fillId="0" borderId="9" xfId="1" applyNumberFormat="1" applyFont="1" applyBorder="1" applyAlignment="1">
      <alignment vertical="top" wrapText="1"/>
    </xf>
    <xf numFmtId="0" fontId="6" fillId="0" borderId="5" xfId="0" applyFont="1" applyBorder="1" applyAlignment="1">
      <alignment horizontal="left" vertical="top" wrapText="1" indent="2"/>
    </xf>
    <xf numFmtId="0" fontId="6" fillId="0" borderId="5" xfId="0" applyFont="1" applyBorder="1" applyAlignment="1">
      <alignment horizontal="left" vertical="top" wrapText="1" indent="3"/>
    </xf>
    <xf numFmtId="0" fontId="6" fillId="0" borderId="5" xfId="0" applyFont="1" applyBorder="1" applyAlignment="1">
      <alignment horizontal="center" vertical="top" wrapText="1"/>
    </xf>
    <xf numFmtId="0" fontId="6" fillId="0" borderId="9" xfId="0" applyFont="1" applyBorder="1" applyAlignment="1">
      <alignment horizontal="left" vertical="top" wrapText="1"/>
    </xf>
    <xf numFmtId="1" fontId="7" fillId="0" borderId="9" xfId="0" applyNumberFormat="1" applyFont="1" applyBorder="1" applyAlignment="1">
      <alignment horizontal="center" shrinkToFit="1"/>
    </xf>
    <xf numFmtId="0" fontId="7" fillId="0" borderId="9" xfId="0" applyFont="1" applyBorder="1" applyAlignment="1">
      <alignment vertical="top" wrapText="1"/>
    </xf>
    <xf numFmtId="0" fontId="7" fillId="0" borderId="9" xfId="0" applyFont="1" applyBorder="1" applyAlignment="1">
      <alignment horizontal="left" vertical="top" wrapText="1"/>
    </xf>
    <xf numFmtId="1" fontId="7" fillId="0" borderId="9" xfId="0" applyNumberFormat="1" applyFont="1" applyBorder="1" applyAlignment="1">
      <alignment horizontal="center" vertical="top" shrinkToFit="1"/>
    </xf>
    <xf numFmtId="0" fontId="4" fillId="0" borderId="9" xfId="0" applyFont="1" applyBorder="1" applyAlignment="1">
      <alignment horizontal="center" vertical="top" wrapText="1"/>
    </xf>
    <xf numFmtId="0" fontId="4" fillId="0" borderId="9" xfId="0" applyFont="1" applyBorder="1" applyAlignment="1">
      <alignment horizontal="left" vertical="top" wrapText="1"/>
    </xf>
    <xf numFmtId="165" fontId="7" fillId="0" borderId="9" xfId="1" applyNumberFormat="1" applyFont="1" applyBorder="1" applyAlignment="1">
      <alignment vertical="center" wrapText="1"/>
    </xf>
    <xf numFmtId="0" fontId="7" fillId="0" borderId="9" xfId="0" applyFont="1" applyBorder="1" applyAlignment="1">
      <alignment vertical="center" wrapText="1"/>
    </xf>
    <xf numFmtId="0" fontId="4" fillId="0" borderId="9" xfId="0" applyFont="1" applyBorder="1" applyAlignment="1">
      <alignment horizontal="center" wrapText="1"/>
    </xf>
    <xf numFmtId="165" fontId="7" fillId="0" borderId="9" xfId="1" applyNumberFormat="1" applyFont="1" applyBorder="1" applyAlignment="1">
      <alignment wrapText="1"/>
    </xf>
    <xf numFmtId="0" fontId="4" fillId="0" borderId="9" xfId="0" applyFont="1" applyBorder="1" applyAlignment="1">
      <alignment horizontal="center" vertical="center" wrapText="1"/>
    </xf>
    <xf numFmtId="1" fontId="7" fillId="0" borderId="9" xfId="0" applyNumberFormat="1" applyFont="1" applyBorder="1" applyAlignment="1">
      <alignment horizontal="center" vertical="center" shrinkToFit="1"/>
    </xf>
    <xf numFmtId="0" fontId="7" fillId="0" borderId="9" xfId="0" applyFont="1" applyBorder="1" applyAlignment="1">
      <alignment horizontal="center" vertical="center" wrapText="1"/>
    </xf>
    <xf numFmtId="0" fontId="7" fillId="0" borderId="9" xfId="0" applyFont="1" applyBorder="1" applyAlignment="1">
      <alignment horizontal="right" vertical="center" wrapText="1"/>
    </xf>
    <xf numFmtId="0" fontId="4" fillId="0" borderId="9" xfId="0" applyFont="1" applyBorder="1" applyAlignment="1">
      <alignment wrapText="1"/>
    </xf>
    <xf numFmtId="0" fontId="4" fillId="0" borderId="9" xfId="0" applyFont="1" applyBorder="1" applyAlignment="1">
      <alignment horizontal="left" vertical="center" wrapText="1"/>
    </xf>
    <xf numFmtId="0" fontId="7" fillId="0" borderId="0" xfId="0" applyFont="1" applyAlignment="1">
      <alignment horizontal="left" vertical="center"/>
    </xf>
    <xf numFmtId="0" fontId="6" fillId="0" borderId="9" xfId="0" applyFont="1" applyBorder="1" applyAlignment="1">
      <alignment horizontal="right" vertical="center" wrapText="1"/>
    </xf>
    <xf numFmtId="0" fontId="7" fillId="0" borderId="0" xfId="0" applyFont="1" applyAlignment="1">
      <alignment horizontal="right" vertical="center"/>
    </xf>
    <xf numFmtId="165" fontId="8" fillId="0" borderId="9" xfId="1" applyNumberFormat="1" applyFont="1" applyBorder="1" applyAlignment="1">
      <alignment horizontal="right" vertical="center" wrapText="1"/>
    </xf>
    <xf numFmtId="0" fontId="6" fillId="0" borderId="3" xfId="0" applyFont="1" applyBorder="1" applyAlignment="1">
      <alignment horizontal="left" vertical="top" wrapText="1" indent="6"/>
    </xf>
    <xf numFmtId="0" fontId="6" fillId="0" borderId="4" xfId="0" applyFont="1" applyBorder="1" applyAlignment="1">
      <alignment horizontal="left" vertical="top" wrapText="1" indent="6"/>
    </xf>
    <xf numFmtId="0" fontId="6" fillId="0" borderId="3" xfId="0" applyFont="1" applyBorder="1" applyAlignment="1">
      <alignment horizontal="center" vertical="top" wrapText="1"/>
    </xf>
    <xf numFmtId="0" fontId="6" fillId="0" borderId="4" xfId="0" applyFont="1" applyBorder="1" applyAlignment="1">
      <alignment horizontal="center" vertical="top" wrapText="1"/>
    </xf>
    <xf numFmtId="0" fontId="6" fillId="0" borderId="7" xfId="0" applyFont="1" applyBorder="1" applyAlignment="1">
      <alignment horizontal="center" vertical="center" wrapText="1"/>
    </xf>
    <xf numFmtId="0" fontId="6" fillId="0" borderId="0" xfId="0" applyFont="1" applyAlignment="1">
      <alignment horizontal="center" vertical="center" wrapText="1"/>
    </xf>
    <xf numFmtId="0" fontId="6" fillId="0" borderId="8" xfId="0" applyFont="1" applyBorder="1" applyAlignment="1">
      <alignment horizontal="center" vertical="center" wrapText="1"/>
    </xf>
    <xf numFmtId="0" fontId="6" fillId="0" borderId="10" xfId="0" applyFont="1" applyBorder="1" applyAlignment="1">
      <alignment horizontal="center" vertical="center" wrapText="1"/>
    </xf>
    <xf numFmtId="0" fontId="2" fillId="0" borderId="0" xfId="0" applyFont="1" applyAlignment="1">
      <alignment horizontal="left" vertical="top" wrapText="1"/>
    </xf>
    <xf numFmtId="0" fontId="4" fillId="0" borderId="0" xfId="0" applyFont="1" applyAlignment="1">
      <alignment horizontal="left" vertical="top" wrapText="1"/>
    </xf>
    <xf numFmtId="0" fontId="4" fillId="0" borderId="1" xfId="0" applyFont="1" applyBorder="1" applyAlignment="1">
      <alignment horizontal="left" vertical="top" wrapText="1"/>
    </xf>
    <xf numFmtId="0" fontId="5" fillId="0" borderId="1" xfId="0" applyFont="1" applyBorder="1" applyAlignment="1">
      <alignment horizontal="left" vertical="top" wrapText="1" indent="10"/>
    </xf>
    <xf numFmtId="0" fontId="9" fillId="0" borderId="9" xfId="0" applyFont="1" applyBorder="1" applyAlignment="1">
      <alignment horizontal="center" vertical="top" wrapText="1"/>
    </xf>
    <xf numFmtId="0" fontId="10" fillId="0" borderId="9" xfId="0" applyFont="1" applyBorder="1" applyAlignment="1">
      <alignment horizontal="left" vertical="top" wrapText="1"/>
    </xf>
    <xf numFmtId="0" fontId="9" fillId="0" borderId="9" xfId="0" applyFont="1" applyBorder="1" applyAlignment="1">
      <alignment horizontal="center" vertical="center" wrapText="1"/>
    </xf>
    <xf numFmtId="0" fontId="9" fillId="0" borderId="9" xfId="0" applyFont="1" applyBorder="1" applyAlignment="1">
      <alignment vertical="top" wrapText="1"/>
    </xf>
    <xf numFmtId="0" fontId="9" fillId="0" borderId="0" xfId="0" applyFont="1" applyAlignment="1">
      <alignment horizontal="left" vertical="top"/>
    </xf>
    <xf numFmtId="0" fontId="9" fillId="0" borderId="9" xfId="0" applyFont="1" applyBorder="1" applyAlignment="1">
      <alignment horizontal="left" vertical="top" wrapText="1"/>
    </xf>
    <xf numFmtId="0" fontId="10" fillId="0" borderId="9" xfId="0" applyFont="1" applyBorder="1" applyAlignment="1">
      <alignment horizontal="center" wrapText="1"/>
    </xf>
    <xf numFmtId="1" fontId="9" fillId="0" borderId="9" xfId="0" applyNumberFormat="1" applyFont="1" applyBorder="1" applyAlignment="1">
      <alignment horizontal="center" shrinkToFit="1"/>
    </xf>
    <xf numFmtId="165" fontId="9" fillId="0" borderId="9" xfId="1" applyNumberFormat="1" applyFont="1" applyBorder="1" applyAlignment="1">
      <alignment horizontal="right" wrapText="1"/>
    </xf>
    <xf numFmtId="164" fontId="9" fillId="0" borderId="9" xfId="0" applyNumberFormat="1" applyFont="1" applyBorder="1" applyAlignment="1">
      <alignment horizontal="center" vertical="center" shrinkToFit="1"/>
    </xf>
    <xf numFmtId="0" fontId="9" fillId="0" borderId="9" xfId="0" applyFont="1" applyBorder="1" applyAlignment="1">
      <alignment horizontal="left" vertical="center" wrapText="1"/>
    </xf>
    <xf numFmtId="0" fontId="10" fillId="0" borderId="9" xfId="0" applyFont="1" applyBorder="1" applyAlignment="1">
      <alignment horizontal="center" vertical="center" wrapText="1"/>
    </xf>
    <xf numFmtId="1" fontId="9" fillId="0" borderId="9" xfId="0" applyNumberFormat="1" applyFont="1" applyBorder="1" applyAlignment="1">
      <alignment horizontal="center" vertical="center" shrinkToFit="1"/>
    </xf>
    <xf numFmtId="165" fontId="9" fillId="0" borderId="9" xfId="1" applyNumberFormat="1" applyFont="1" applyBorder="1" applyAlignment="1">
      <alignment horizontal="right" vertical="center" wrapText="1"/>
    </xf>
    <xf numFmtId="0" fontId="9" fillId="0" borderId="0" xfId="0" applyFont="1" applyAlignment="1">
      <alignment horizontal="left" vertical="center"/>
    </xf>
    <xf numFmtId="0" fontId="9" fillId="0" borderId="9" xfId="0" applyFont="1" applyBorder="1" applyAlignment="1">
      <alignment vertical="center" wrapText="1"/>
    </xf>
    <xf numFmtId="0" fontId="10" fillId="0" borderId="9" xfId="0" applyFont="1" applyBorder="1" applyAlignment="1">
      <alignment horizontal="left" vertical="center" wrapText="1"/>
    </xf>
    <xf numFmtId="1" fontId="9" fillId="0" borderId="9" xfId="0" applyNumberFormat="1" applyFont="1" applyBorder="1" applyAlignment="1">
      <alignment horizontal="center" vertical="top" shrinkToFit="1"/>
    </xf>
    <xf numFmtId="0" fontId="9" fillId="0" borderId="9" xfId="0" applyFont="1" applyBorder="1" applyAlignment="1">
      <alignment horizontal="center" wrapText="1"/>
    </xf>
    <xf numFmtId="0" fontId="9" fillId="0" borderId="9"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6" xfId="0" applyFont="1" applyBorder="1" applyAlignment="1">
      <alignment horizontal="right" vertical="center" wrapText="1"/>
    </xf>
    <xf numFmtId="165" fontId="13" fillId="0" borderId="6" xfId="1" applyNumberFormat="1" applyFont="1" applyBorder="1" applyAlignment="1">
      <alignment horizontal="right" vertical="center" wrapText="1"/>
    </xf>
    <xf numFmtId="0" fontId="12" fillId="0" borderId="6" xfId="0" applyFont="1" applyBorder="1" applyAlignment="1">
      <alignment horizontal="center" vertical="center" wrapText="1"/>
    </xf>
    <xf numFmtId="0" fontId="3" fillId="0" borderId="0" xfId="0" applyFont="1" applyAlignment="1">
      <alignment horizontal="right" vertic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workbookViewId="0">
      <selection activeCell="H8" sqref="H8"/>
    </sheetView>
  </sheetViews>
  <sheetFormatPr defaultRowHeight="12.75" x14ac:dyDescent="0.2"/>
  <cols>
    <col min="1" max="1" width="9.83203125" style="7" customWidth="1"/>
    <col min="2" max="2" width="48.83203125" style="1" customWidth="1"/>
    <col min="3" max="3" width="7.1640625" style="9" customWidth="1"/>
    <col min="4" max="4" width="8.5" style="9" customWidth="1"/>
    <col min="5" max="8" width="11.1640625" style="1" bestFit="1" customWidth="1"/>
    <col min="9" max="9" width="16.5" style="1" bestFit="1" customWidth="1"/>
    <col min="10" max="16384" width="9.33203125" style="1"/>
  </cols>
  <sheetData>
    <row r="1" spans="1:9" ht="15.75" x14ac:dyDescent="0.2">
      <c r="A1" s="45" t="s">
        <v>1</v>
      </c>
      <c r="B1" s="45"/>
      <c r="C1" s="45"/>
      <c r="D1" s="45"/>
      <c r="E1" s="45"/>
      <c r="F1" s="45"/>
      <c r="G1" s="45"/>
      <c r="H1" s="45"/>
      <c r="I1" s="45"/>
    </row>
    <row r="2" spans="1:9" ht="15" x14ac:dyDescent="0.2">
      <c r="A2" s="46" t="s">
        <v>0</v>
      </c>
      <c r="B2" s="46"/>
      <c r="C2" s="46"/>
      <c r="D2" s="46"/>
      <c r="E2" s="46"/>
      <c r="F2" s="46"/>
      <c r="G2" s="46"/>
      <c r="H2" s="46"/>
      <c r="I2" s="46"/>
    </row>
    <row r="3" spans="1:9" ht="15.75" x14ac:dyDescent="0.2">
      <c r="A3" s="45" t="s">
        <v>2</v>
      </c>
      <c r="B3" s="45"/>
      <c r="C3" s="8"/>
      <c r="D3" s="8"/>
      <c r="E3" s="2"/>
      <c r="F3" s="2"/>
      <c r="G3" s="2"/>
      <c r="H3" s="2"/>
      <c r="I3" s="3" t="s">
        <v>3</v>
      </c>
    </row>
    <row r="4" spans="1:9" ht="15" x14ac:dyDescent="0.2">
      <c r="A4" s="47" t="s">
        <v>4</v>
      </c>
      <c r="B4" s="47"/>
      <c r="C4" s="6"/>
      <c r="D4" s="6"/>
      <c r="E4" s="4"/>
      <c r="F4" s="4"/>
      <c r="G4" s="4"/>
      <c r="H4" s="48" t="s">
        <v>5</v>
      </c>
      <c r="I4" s="48"/>
    </row>
    <row r="5" spans="1:9" s="11" customFormat="1" ht="14.25" customHeight="1" x14ac:dyDescent="0.2">
      <c r="A5" s="41" t="s">
        <v>9</v>
      </c>
      <c r="B5" s="41" t="s">
        <v>10</v>
      </c>
      <c r="C5" s="41" t="s">
        <v>11</v>
      </c>
      <c r="D5" s="43" t="s">
        <v>12</v>
      </c>
      <c r="E5" s="39" t="s">
        <v>6</v>
      </c>
      <c r="F5" s="40"/>
      <c r="G5" s="39" t="s">
        <v>7</v>
      </c>
      <c r="H5" s="40"/>
      <c r="I5" s="10" t="s">
        <v>8</v>
      </c>
    </row>
    <row r="6" spans="1:9" s="11" customFormat="1" ht="17.25" customHeight="1" x14ac:dyDescent="0.2">
      <c r="A6" s="42"/>
      <c r="B6" s="42"/>
      <c r="C6" s="42"/>
      <c r="D6" s="44"/>
      <c r="E6" s="15" t="s">
        <v>13</v>
      </c>
      <c r="F6" s="15" t="s">
        <v>14</v>
      </c>
      <c r="G6" s="15" t="s">
        <v>13</v>
      </c>
      <c r="H6" s="15" t="s">
        <v>14</v>
      </c>
      <c r="I6" s="15" t="s">
        <v>14</v>
      </c>
    </row>
    <row r="7" spans="1:9" s="53" customFormat="1" ht="47.25" x14ac:dyDescent="0.2">
      <c r="A7" s="49"/>
      <c r="B7" s="50" t="s">
        <v>15</v>
      </c>
      <c r="C7" s="51"/>
      <c r="D7" s="51"/>
      <c r="E7" s="52"/>
      <c r="F7" s="52"/>
      <c r="G7" s="52"/>
      <c r="H7" s="52"/>
      <c r="I7" s="52"/>
    </row>
    <row r="8" spans="1:9" s="53" customFormat="1" ht="236.25" x14ac:dyDescent="0.25">
      <c r="A8" s="49" t="s">
        <v>88</v>
      </c>
      <c r="B8" s="54" t="s">
        <v>89</v>
      </c>
      <c r="C8" s="55" t="s">
        <v>16</v>
      </c>
      <c r="D8" s="56">
        <v>1</v>
      </c>
      <c r="E8" s="57">
        <v>90000</v>
      </c>
      <c r="F8" s="57">
        <f>E8*D8</f>
        <v>90000</v>
      </c>
      <c r="G8" s="57">
        <v>125000</v>
      </c>
      <c r="H8" s="57">
        <f>G8*D8</f>
        <v>125000</v>
      </c>
      <c r="I8" s="57">
        <f>H8+F8</f>
        <v>215000</v>
      </c>
    </row>
    <row r="9" spans="1:9" s="63" customFormat="1" ht="25.5" customHeight="1" x14ac:dyDescent="0.2">
      <c r="A9" s="58">
        <v>1.2</v>
      </c>
      <c r="B9" s="59" t="s">
        <v>90</v>
      </c>
      <c r="C9" s="60" t="s">
        <v>16</v>
      </c>
      <c r="D9" s="61">
        <v>1</v>
      </c>
      <c r="E9" s="62">
        <v>80000</v>
      </c>
      <c r="F9" s="62">
        <f>E9*D9</f>
        <v>80000</v>
      </c>
      <c r="G9" s="62">
        <v>115000</v>
      </c>
      <c r="H9" s="62">
        <f>G9*D9</f>
        <v>115000</v>
      </c>
      <c r="I9" s="62">
        <f>H9+F9</f>
        <v>195000</v>
      </c>
    </row>
    <row r="10" spans="1:9" s="63" customFormat="1" ht="126" x14ac:dyDescent="0.2">
      <c r="A10" s="61">
        <v>2</v>
      </c>
      <c r="B10" s="59" t="s">
        <v>91</v>
      </c>
      <c r="C10" s="60" t="s">
        <v>17</v>
      </c>
      <c r="D10" s="61">
        <v>1</v>
      </c>
      <c r="E10" s="62">
        <v>215000</v>
      </c>
      <c r="F10" s="62">
        <f>E10*D10</f>
        <v>215000</v>
      </c>
      <c r="G10" s="62">
        <v>45000</v>
      </c>
      <c r="H10" s="62">
        <f>G10*D10</f>
        <v>45000</v>
      </c>
      <c r="I10" s="62">
        <f>H10+F10</f>
        <v>260000</v>
      </c>
    </row>
    <row r="11" spans="1:9" s="63" customFormat="1" ht="189" x14ac:dyDescent="0.2">
      <c r="A11" s="61">
        <v>3</v>
      </c>
      <c r="B11" s="59" t="s">
        <v>92</v>
      </c>
      <c r="C11" s="51"/>
      <c r="D11" s="51"/>
      <c r="E11" s="64"/>
      <c r="F11" s="64"/>
      <c r="G11" s="64"/>
      <c r="H11" s="64"/>
      <c r="I11" s="64"/>
    </row>
    <row r="12" spans="1:9" s="63" customFormat="1" ht="18.75" customHeight="1" x14ac:dyDescent="0.2">
      <c r="A12" s="58">
        <v>3.1</v>
      </c>
      <c r="B12" s="65" t="s">
        <v>18</v>
      </c>
      <c r="C12" s="60" t="s">
        <v>19</v>
      </c>
      <c r="D12" s="61">
        <v>30</v>
      </c>
      <c r="E12" s="62">
        <v>1750</v>
      </c>
      <c r="F12" s="62">
        <f t="shared" ref="F12:F20" si="0">E12*D12</f>
        <v>52500</v>
      </c>
      <c r="G12" s="62">
        <v>350</v>
      </c>
      <c r="H12" s="62">
        <f t="shared" ref="H12:H20" si="1">G12*D12</f>
        <v>10500</v>
      </c>
      <c r="I12" s="62">
        <f t="shared" ref="I12:I20" si="2">H12+F12</f>
        <v>63000</v>
      </c>
    </row>
    <row r="13" spans="1:9" s="63" customFormat="1" ht="23.1" customHeight="1" x14ac:dyDescent="0.2">
      <c r="A13" s="58">
        <v>3.2</v>
      </c>
      <c r="B13" s="65" t="s">
        <v>20</v>
      </c>
      <c r="C13" s="60" t="s">
        <v>19</v>
      </c>
      <c r="D13" s="61">
        <v>105</v>
      </c>
      <c r="E13" s="62">
        <v>3100</v>
      </c>
      <c r="F13" s="62">
        <f t="shared" si="0"/>
        <v>325500</v>
      </c>
      <c r="G13" s="62">
        <v>375</v>
      </c>
      <c r="H13" s="62">
        <f t="shared" si="1"/>
        <v>39375</v>
      </c>
      <c r="I13" s="62">
        <f t="shared" si="2"/>
        <v>364875</v>
      </c>
    </row>
    <row r="14" spans="1:9" s="63" customFormat="1" ht="22.35" customHeight="1" x14ac:dyDescent="0.2">
      <c r="A14" s="58">
        <v>3.3</v>
      </c>
      <c r="B14" s="65" t="s">
        <v>21</v>
      </c>
      <c r="C14" s="60" t="s">
        <v>19</v>
      </c>
      <c r="D14" s="61">
        <v>90</v>
      </c>
      <c r="E14" s="62">
        <v>4436</v>
      </c>
      <c r="F14" s="62">
        <f t="shared" si="0"/>
        <v>399240</v>
      </c>
      <c r="G14" s="62">
        <v>390</v>
      </c>
      <c r="H14" s="62">
        <f t="shared" si="1"/>
        <v>35100</v>
      </c>
      <c r="I14" s="62">
        <f t="shared" si="2"/>
        <v>434340</v>
      </c>
    </row>
    <row r="15" spans="1:9" s="63" customFormat="1" ht="22.35" customHeight="1" x14ac:dyDescent="0.2">
      <c r="A15" s="58">
        <v>3.4</v>
      </c>
      <c r="B15" s="65" t="s">
        <v>22</v>
      </c>
      <c r="C15" s="60" t="s">
        <v>19</v>
      </c>
      <c r="D15" s="61">
        <v>75</v>
      </c>
      <c r="E15" s="62">
        <v>5822</v>
      </c>
      <c r="F15" s="62">
        <f t="shared" si="0"/>
        <v>436650</v>
      </c>
      <c r="G15" s="62">
        <v>400</v>
      </c>
      <c r="H15" s="62">
        <f t="shared" si="1"/>
        <v>30000</v>
      </c>
      <c r="I15" s="62">
        <f t="shared" si="2"/>
        <v>466650</v>
      </c>
    </row>
    <row r="16" spans="1:9" s="63" customFormat="1" ht="22.35" customHeight="1" x14ac:dyDescent="0.2">
      <c r="A16" s="58">
        <v>3.5</v>
      </c>
      <c r="B16" s="65" t="s">
        <v>23</v>
      </c>
      <c r="C16" s="60" t="s">
        <v>19</v>
      </c>
      <c r="D16" s="61">
        <v>35</v>
      </c>
      <c r="E16" s="62">
        <v>6948</v>
      </c>
      <c r="F16" s="62">
        <f t="shared" si="0"/>
        <v>243180</v>
      </c>
      <c r="G16" s="62">
        <v>425</v>
      </c>
      <c r="H16" s="62">
        <f t="shared" si="1"/>
        <v>14875</v>
      </c>
      <c r="I16" s="62">
        <f t="shared" si="2"/>
        <v>258055</v>
      </c>
    </row>
    <row r="17" spans="1:9" s="63" customFormat="1" ht="22.35" customHeight="1" x14ac:dyDescent="0.2">
      <c r="A17" s="58">
        <v>3.6</v>
      </c>
      <c r="B17" s="65" t="s">
        <v>24</v>
      </c>
      <c r="C17" s="60" t="s">
        <v>19</v>
      </c>
      <c r="D17" s="61">
        <v>5</v>
      </c>
      <c r="E17" s="62">
        <v>8525</v>
      </c>
      <c r="F17" s="62">
        <f t="shared" si="0"/>
        <v>42625</v>
      </c>
      <c r="G17" s="62">
        <v>450</v>
      </c>
      <c r="H17" s="62">
        <f t="shared" si="1"/>
        <v>2250</v>
      </c>
      <c r="I17" s="62">
        <f t="shared" si="2"/>
        <v>44875</v>
      </c>
    </row>
    <row r="18" spans="1:9" s="63" customFormat="1" ht="22.35" customHeight="1" x14ac:dyDescent="0.2">
      <c r="A18" s="58">
        <v>3.7</v>
      </c>
      <c r="B18" s="65" t="s">
        <v>25</v>
      </c>
      <c r="C18" s="60" t="s">
        <v>19</v>
      </c>
      <c r="D18" s="61">
        <v>55</v>
      </c>
      <c r="E18" s="62">
        <v>11250</v>
      </c>
      <c r="F18" s="62">
        <f t="shared" si="0"/>
        <v>618750</v>
      </c>
      <c r="G18" s="62">
        <v>460</v>
      </c>
      <c r="H18" s="62">
        <f t="shared" si="1"/>
        <v>25300</v>
      </c>
      <c r="I18" s="62">
        <f t="shared" si="2"/>
        <v>644050</v>
      </c>
    </row>
    <row r="19" spans="1:9" s="63" customFormat="1" ht="22.35" customHeight="1" x14ac:dyDescent="0.2">
      <c r="A19" s="58">
        <v>3.8</v>
      </c>
      <c r="B19" s="65" t="s">
        <v>26</v>
      </c>
      <c r="C19" s="60" t="s">
        <v>19</v>
      </c>
      <c r="D19" s="61">
        <v>20</v>
      </c>
      <c r="E19" s="62">
        <v>14890</v>
      </c>
      <c r="F19" s="62">
        <f t="shared" si="0"/>
        <v>297800</v>
      </c>
      <c r="G19" s="62">
        <v>470</v>
      </c>
      <c r="H19" s="62">
        <f t="shared" si="1"/>
        <v>9400</v>
      </c>
      <c r="I19" s="62">
        <f t="shared" si="2"/>
        <v>307200</v>
      </c>
    </row>
    <row r="20" spans="1:9" s="63" customFormat="1" ht="22.35" customHeight="1" x14ac:dyDescent="0.2">
      <c r="A20" s="58">
        <v>3.9</v>
      </c>
      <c r="B20" s="65" t="s">
        <v>27</v>
      </c>
      <c r="C20" s="60" t="s">
        <v>19</v>
      </c>
      <c r="D20" s="61">
        <v>2</v>
      </c>
      <c r="E20" s="62">
        <v>17500</v>
      </c>
      <c r="F20" s="62">
        <f t="shared" si="0"/>
        <v>35000</v>
      </c>
      <c r="G20" s="62">
        <v>490</v>
      </c>
      <c r="H20" s="62">
        <f t="shared" si="1"/>
        <v>980</v>
      </c>
      <c r="I20" s="62">
        <f t="shared" si="2"/>
        <v>35980</v>
      </c>
    </row>
    <row r="21" spans="1:9" s="53" customFormat="1" ht="31.5" x14ac:dyDescent="0.2">
      <c r="A21" s="66">
        <v>4</v>
      </c>
      <c r="B21" s="50" t="s">
        <v>28</v>
      </c>
      <c r="C21" s="51"/>
      <c r="D21" s="51"/>
      <c r="E21" s="52"/>
      <c r="F21" s="52"/>
      <c r="G21" s="52"/>
      <c r="H21" s="52"/>
      <c r="I21" s="52"/>
    </row>
    <row r="22" spans="1:9" s="53" customFormat="1" ht="31.5" x14ac:dyDescent="0.25">
      <c r="A22" s="67"/>
      <c r="B22" s="50" t="s">
        <v>29</v>
      </c>
      <c r="C22" s="51"/>
      <c r="D22" s="51"/>
      <c r="E22" s="52"/>
      <c r="F22" s="52"/>
      <c r="G22" s="52"/>
      <c r="H22" s="52"/>
      <c r="I22" s="52"/>
    </row>
    <row r="23" spans="1:9" s="53" customFormat="1" ht="31.5" x14ac:dyDescent="0.25">
      <c r="A23" s="67"/>
      <c r="B23" s="50" t="s">
        <v>30</v>
      </c>
      <c r="C23" s="51"/>
      <c r="D23" s="51"/>
      <c r="E23" s="52"/>
      <c r="F23" s="52"/>
      <c r="G23" s="52"/>
      <c r="H23" s="52"/>
      <c r="I23" s="52"/>
    </row>
    <row r="24" spans="1:9" s="53" customFormat="1" ht="31.5" x14ac:dyDescent="0.25">
      <c r="A24" s="67"/>
      <c r="B24" s="50" t="s">
        <v>31</v>
      </c>
      <c r="C24" s="51"/>
      <c r="D24" s="51"/>
      <c r="E24" s="52"/>
      <c r="F24" s="52"/>
      <c r="G24" s="52"/>
      <c r="H24" s="52"/>
      <c r="I24" s="52"/>
    </row>
    <row r="25" spans="1:9" s="53" customFormat="1" ht="31.5" x14ac:dyDescent="0.25">
      <c r="A25" s="67"/>
      <c r="B25" s="50" t="s">
        <v>32</v>
      </c>
      <c r="C25" s="51"/>
      <c r="D25" s="51"/>
      <c r="E25" s="52"/>
      <c r="F25" s="52"/>
      <c r="G25" s="52"/>
      <c r="H25" s="52"/>
      <c r="I25" s="52"/>
    </row>
    <row r="26" spans="1:9" s="53" customFormat="1" ht="15.75" x14ac:dyDescent="0.25">
      <c r="A26" s="67"/>
      <c r="B26" s="50" t="s">
        <v>33</v>
      </c>
      <c r="C26" s="60" t="s">
        <v>34</v>
      </c>
      <c r="D26" s="61">
        <v>15</v>
      </c>
      <c r="E26" s="57">
        <v>6500</v>
      </c>
      <c r="F26" s="57">
        <f>E26*D26</f>
        <v>97500</v>
      </c>
      <c r="G26" s="57">
        <v>1000</v>
      </c>
      <c r="H26" s="57">
        <f>G26*D26</f>
        <v>15000</v>
      </c>
      <c r="I26" s="57">
        <f>H26+F26</f>
        <v>112500</v>
      </c>
    </row>
    <row r="27" spans="1:9" s="53" customFormat="1" ht="31.5" x14ac:dyDescent="0.2">
      <c r="A27" s="66">
        <v>5</v>
      </c>
      <c r="B27" s="50" t="s">
        <v>35</v>
      </c>
      <c r="C27" s="51"/>
      <c r="D27" s="51"/>
      <c r="E27" s="52"/>
      <c r="F27" s="52"/>
      <c r="G27" s="52"/>
      <c r="H27" s="52"/>
      <c r="I27" s="52"/>
    </row>
    <row r="28" spans="1:9" s="53" customFormat="1" ht="31.5" x14ac:dyDescent="0.25">
      <c r="A28" s="67"/>
      <c r="B28" s="50" t="s">
        <v>36</v>
      </c>
      <c r="C28" s="51"/>
      <c r="D28" s="51"/>
      <c r="E28" s="52"/>
      <c r="F28" s="52"/>
      <c r="G28" s="52"/>
      <c r="H28" s="52"/>
      <c r="I28" s="52"/>
    </row>
    <row r="29" spans="1:9" s="53" customFormat="1" ht="31.5" x14ac:dyDescent="0.25">
      <c r="A29" s="67"/>
      <c r="B29" s="50" t="s">
        <v>37</v>
      </c>
      <c r="C29" s="51"/>
      <c r="D29" s="51"/>
      <c r="E29" s="52"/>
      <c r="F29" s="52"/>
      <c r="G29" s="52"/>
      <c r="H29" s="52"/>
      <c r="I29" s="52"/>
    </row>
    <row r="30" spans="1:9" s="53" customFormat="1" ht="31.5" x14ac:dyDescent="0.25">
      <c r="A30" s="67"/>
      <c r="B30" s="50" t="s">
        <v>38</v>
      </c>
      <c r="C30" s="51"/>
      <c r="D30" s="51"/>
      <c r="E30" s="52"/>
      <c r="F30" s="52"/>
      <c r="G30" s="52"/>
      <c r="H30" s="52"/>
      <c r="I30" s="52"/>
    </row>
    <row r="31" spans="1:9" s="53" customFormat="1" ht="31.5" x14ac:dyDescent="0.25">
      <c r="A31" s="67"/>
      <c r="B31" s="50" t="s">
        <v>39</v>
      </c>
      <c r="C31" s="51"/>
      <c r="D31" s="51"/>
      <c r="E31" s="52"/>
      <c r="F31" s="52"/>
      <c r="G31" s="52"/>
      <c r="H31" s="52"/>
      <c r="I31" s="52"/>
    </row>
    <row r="32" spans="1:9" s="53" customFormat="1" ht="15.75" x14ac:dyDescent="0.25">
      <c r="A32" s="67"/>
      <c r="B32" s="50" t="s">
        <v>40</v>
      </c>
      <c r="C32" s="51"/>
      <c r="D32" s="51"/>
      <c r="E32" s="52"/>
      <c r="F32" s="52"/>
      <c r="G32" s="52"/>
      <c r="H32" s="52"/>
      <c r="I32" s="52"/>
    </row>
    <row r="33" spans="1:9" s="63" customFormat="1" ht="18" customHeight="1" x14ac:dyDescent="0.2">
      <c r="A33" s="58">
        <v>5.0999999999999996</v>
      </c>
      <c r="B33" s="65" t="s">
        <v>41</v>
      </c>
      <c r="C33" s="60" t="s">
        <v>19</v>
      </c>
      <c r="D33" s="61">
        <v>130</v>
      </c>
      <c r="E33" s="62">
        <v>1560</v>
      </c>
      <c r="F33" s="62">
        <f>E33*D33</f>
        <v>202800</v>
      </c>
      <c r="G33" s="62">
        <v>300</v>
      </c>
      <c r="H33" s="62">
        <f>G33*D33</f>
        <v>39000</v>
      </c>
      <c r="I33" s="62">
        <f>H33+F33</f>
        <v>241800</v>
      </c>
    </row>
    <row r="34" spans="1:9" s="63" customFormat="1" ht="20.45" customHeight="1" x14ac:dyDescent="0.2">
      <c r="A34" s="58">
        <v>5.2</v>
      </c>
      <c r="B34" s="65" t="s">
        <v>42</v>
      </c>
      <c r="C34" s="60" t="s">
        <v>19</v>
      </c>
      <c r="D34" s="61">
        <v>25</v>
      </c>
      <c r="E34" s="62">
        <v>1850</v>
      </c>
      <c r="F34" s="62">
        <f>E34*D34</f>
        <v>46250</v>
      </c>
      <c r="G34" s="62">
        <v>400</v>
      </c>
      <c r="H34" s="62">
        <f>G34*D34</f>
        <v>10000</v>
      </c>
      <c r="I34" s="62">
        <f>H34+F34</f>
        <v>56250</v>
      </c>
    </row>
    <row r="35" spans="1:9" s="63" customFormat="1" ht="110.25" x14ac:dyDescent="0.2">
      <c r="A35" s="68" t="s">
        <v>93</v>
      </c>
      <c r="B35" s="59" t="s">
        <v>94</v>
      </c>
      <c r="C35" s="60" t="s">
        <v>17</v>
      </c>
      <c r="D35" s="61">
        <v>1</v>
      </c>
      <c r="E35" s="62">
        <v>45000</v>
      </c>
      <c r="F35" s="62">
        <f t="shared" ref="F35:F37" si="3">E35*D35</f>
        <v>45000</v>
      </c>
      <c r="G35" s="62">
        <v>15000</v>
      </c>
      <c r="H35" s="62">
        <f t="shared" ref="H35:H37" si="4">G35*D35</f>
        <v>15000</v>
      </c>
      <c r="I35" s="62">
        <f t="shared" ref="I35:I37" si="5">H35+F35</f>
        <v>60000</v>
      </c>
    </row>
    <row r="36" spans="1:9" s="63" customFormat="1" ht="126" x14ac:dyDescent="0.2">
      <c r="A36" s="68"/>
      <c r="B36" s="59" t="s">
        <v>95</v>
      </c>
      <c r="C36" s="60" t="s">
        <v>43</v>
      </c>
      <c r="D36" s="61">
        <v>1</v>
      </c>
      <c r="E36" s="62">
        <v>0</v>
      </c>
      <c r="F36" s="62">
        <f t="shared" si="3"/>
        <v>0</v>
      </c>
      <c r="G36" s="62">
        <v>80000</v>
      </c>
      <c r="H36" s="62">
        <f t="shared" si="4"/>
        <v>80000</v>
      </c>
      <c r="I36" s="62">
        <f t="shared" si="5"/>
        <v>80000</v>
      </c>
    </row>
    <row r="37" spans="1:9" s="63" customFormat="1" ht="157.5" x14ac:dyDescent="0.2">
      <c r="A37" s="68"/>
      <c r="B37" s="59" t="s">
        <v>96</v>
      </c>
      <c r="C37" s="60" t="s">
        <v>43</v>
      </c>
      <c r="D37" s="61">
        <v>1</v>
      </c>
      <c r="E37" s="62">
        <v>10000</v>
      </c>
      <c r="F37" s="62">
        <f t="shared" si="3"/>
        <v>10000</v>
      </c>
      <c r="G37" s="62">
        <v>10000</v>
      </c>
      <c r="H37" s="62">
        <f t="shared" si="4"/>
        <v>10000</v>
      </c>
      <c r="I37" s="62">
        <f t="shared" si="5"/>
        <v>20000</v>
      </c>
    </row>
    <row r="38" spans="1:9" s="73" customFormat="1" ht="41.25" customHeight="1" x14ac:dyDescent="0.2">
      <c r="A38" s="69"/>
      <c r="B38" s="72" t="s">
        <v>44</v>
      </c>
      <c r="C38" s="70"/>
      <c r="D38" s="70"/>
      <c r="E38" s="70"/>
      <c r="F38" s="70"/>
      <c r="G38" s="70"/>
      <c r="H38" s="70"/>
      <c r="I38" s="71">
        <f>SUM(I7:I37)</f>
        <v>3859575</v>
      </c>
    </row>
  </sheetData>
  <mergeCells count="12">
    <mergeCell ref="A1:I1"/>
    <mergeCell ref="A2:I2"/>
    <mergeCell ref="A3:B3"/>
    <mergeCell ref="A4:B4"/>
    <mergeCell ref="H4:I4"/>
    <mergeCell ref="A35:A37"/>
    <mergeCell ref="E5:F5"/>
    <mergeCell ref="G5:H5"/>
    <mergeCell ref="A5:A6"/>
    <mergeCell ref="B5:B6"/>
    <mergeCell ref="C5:C6"/>
    <mergeCell ref="D5:D6"/>
  </mergeCells>
  <printOptions horizontalCentered="1"/>
  <pageMargins left="0.7" right="0.7" top="0.75" bottom="0.75" header="0.3" footer="0.3"/>
  <pageSetup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E015F-AC1C-474F-8CC0-3B0F1D45A636}">
  <dimension ref="A1:I42"/>
  <sheetViews>
    <sheetView tabSelected="1" workbookViewId="0">
      <selection activeCell="I42" sqref="I42"/>
    </sheetView>
  </sheetViews>
  <sheetFormatPr defaultRowHeight="12.75" x14ac:dyDescent="0.2"/>
  <cols>
    <col min="1" max="1" width="8.6640625" style="9" customWidth="1"/>
    <col min="2" max="2" width="56.6640625" style="1" customWidth="1"/>
    <col min="3" max="3" width="8.5" style="7" customWidth="1"/>
    <col min="4" max="4" width="9.5" style="7" customWidth="1"/>
    <col min="5" max="5" width="9.83203125" style="1" bestFit="1" customWidth="1"/>
    <col min="6" max="6" width="17.83203125" style="1" customWidth="1"/>
    <col min="7" max="7" width="10.83203125" style="1" bestFit="1" customWidth="1"/>
    <col min="8" max="8" width="18" style="1" customWidth="1"/>
    <col min="9" max="9" width="17.83203125" style="1" customWidth="1"/>
    <col min="10" max="16384" width="9.33203125" style="1"/>
  </cols>
  <sheetData>
    <row r="1" spans="1:9" ht="15.75" x14ac:dyDescent="0.2">
      <c r="A1" s="45" t="s">
        <v>1</v>
      </c>
      <c r="B1" s="45"/>
      <c r="C1" s="45"/>
      <c r="D1" s="45"/>
      <c r="E1" s="45"/>
      <c r="F1" s="45"/>
      <c r="G1" s="45"/>
      <c r="H1" s="45"/>
      <c r="I1" s="45"/>
    </row>
    <row r="2" spans="1:9" ht="15" x14ac:dyDescent="0.2">
      <c r="A2" s="46" t="s">
        <v>45</v>
      </c>
      <c r="B2" s="46"/>
      <c r="C2" s="46"/>
      <c r="D2" s="46"/>
      <c r="E2" s="46"/>
      <c r="F2" s="46"/>
      <c r="G2" s="46"/>
      <c r="H2" s="46"/>
      <c r="I2" s="46"/>
    </row>
    <row r="3" spans="1:9" ht="15.75" x14ac:dyDescent="0.2">
      <c r="A3" s="45" t="s">
        <v>2</v>
      </c>
      <c r="B3" s="45"/>
      <c r="C3" s="5"/>
      <c r="D3" s="5"/>
      <c r="E3" s="2"/>
      <c r="F3" s="2"/>
      <c r="G3" s="2"/>
      <c r="H3" s="2"/>
      <c r="I3" s="3" t="s">
        <v>3</v>
      </c>
    </row>
    <row r="4" spans="1:9" ht="15" x14ac:dyDescent="0.2">
      <c r="A4" s="47" t="s">
        <v>4</v>
      </c>
      <c r="B4" s="47"/>
      <c r="C4" s="6"/>
      <c r="D4" s="6"/>
      <c r="E4" s="4"/>
      <c r="F4" s="4"/>
      <c r="G4" s="4"/>
      <c r="H4" s="48" t="s">
        <v>5</v>
      </c>
      <c r="I4" s="48"/>
    </row>
    <row r="5" spans="1:9" s="11" customFormat="1" ht="14.25" customHeight="1" x14ac:dyDescent="0.2">
      <c r="A5" s="41" t="s">
        <v>9</v>
      </c>
      <c r="B5" s="41" t="s">
        <v>10</v>
      </c>
      <c r="C5" s="41" t="s">
        <v>11</v>
      </c>
      <c r="D5" s="43" t="s">
        <v>12</v>
      </c>
      <c r="E5" s="37" t="s">
        <v>6</v>
      </c>
      <c r="F5" s="38"/>
      <c r="G5" s="39" t="s">
        <v>7</v>
      </c>
      <c r="H5" s="40"/>
      <c r="I5" s="10" t="s">
        <v>8</v>
      </c>
    </row>
    <row r="6" spans="1:9" s="11" customFormat="1" ht="17.25" customHeight="1" x14ac:dyDescent="0.2">
      <c r="A6" s="42"/>
      <c r="B6" s="42"/>
      <c r="C6" s="42"/>
      <c r="D6" s="44"/>
      <c r="E6" s="13" t="s">
        <v>13</v>
      </c>
      <c r="F6" s="13" t="s">
        <v>14</v>
      </c>
      <c r="G6" s="14" t="s">
        <v>13</v>
      </c>
      <c r="H6" s="13" t="s">
        <v>14</v>
      </c>
      <c r="I6" s="15" t="s">
        <v>14</v>
      </c>
    </row>
    <row r="7" spans="1:9" s="11" customFormat="1" ht="15" x14ac:dyDescent="0.25">
      <c r="A7" s="29"/>
      <c r="B7" s="16" t="s">
        <v>46</v>
      </c>
      <c r="C7" s="31"/>
      <c r="D7" s="17"/>
      <c r="E7" s="18"/>
      <c r="F7" s="18"/>
      <c r="G7" s="18"/>
      <c r="H7" s="18"/>
      <c r="I7" s="18"/>
    </row>
    <row r="8" spans="1:9" s="11" customFormat="1" ht="60.75" customHeight="1" x14ac:dyDescent="0.25">
      <c r="A8" s="29"/>
      <c r="B8" s="19" t="s">
        <v>80</v>
      </c>
      <c r="C8" s="31"/>
      <c r="D8" s="17"/>
      <c r="E8" s="18"/>
      <c r="F8" s="18"/>
      <c r="G8" s="18"/>
      <c r="H8" s="18"/>
      <c r="I8" s="18"/>
    </row>
    <row r="9" spans="1:9" s="11" customFormat="1" ht="105" x14ac:dyDescent="0.25">
      <c r="A9" s="28">
        <v>1</v>
      </c>
      <c r="B9" s="22" t="s">
        <v>84</v>
      </c>
      <c r="C9" s="31"/>
      <c r="D9" s="17"/>
      <c r="E9" s="18"/>
      <c r="F9" s="18"/>
      <c r="G9" s="18"/>
      <c r="H9" s="18"/>
      <c r="I9" s="18"/>
    </row>
    <row r="10" spans="1:9" s="11" customFormat="1" ht="15" x14ac:dyDescent="0.25">
      <c r="A10" s="27" t="s">
        <v>48</v>
      </c>
      <c r="B10" s="22" t="s">
        <v>49</v>
      </c>
      <c r="C10" s="31" t="s">
        <v>47</v>
      </c>
      <c r="D10" s="17">
        <v>1</v>
      </c>
      <c r="E10" s="23">
        <v>415000</v>
      </c>
      <c r="F10" s="23">
        <f>E10*D10</f>
        <v>415000</v>
      </c>
      <c r="G10" s="23">
        <v>10000</v>
      </c>
      <c r="H10" s="23">
        <f>G10*D10</f>
        <v>10000</v>
      </c>
      <c r="I10" s="23">
        <f>H10+F10</f>
        <v>425000</v>
      </c>
    </row>
    <row r="11" spans="1:9" s="11" customFormat="1" ht="105" x14ac:dyDescent="0.25">
      <c r="A11" s="28">
        <v>2</v>
      </c>
      <c r="B11" s="22" t="s">
        <v>85</v>
      </c>
      <c r="C11" s="31"/>
      <c r="D11" s="17"/>
      <c r="E11" s="24"/>
      <c r="F11" s="24"/>
      <c r="G11" s="24"/>
      <c r="H11" s="24"/>
      <c r="I11" s="24"/>
    </row>
    <row r="12" spans="1:9" s="11" customFormat="1" ht="15" x14ac:dyDescent="0.25">
      <c r="A12" s="27" t="s">
        <v>48</v>
      </c>
      <c r="B12" s="22" t="s">
        <v>51</v>
      </c>
      <c r="C12" s="31" t="s">
        <v>50</v>
      </c>
      <c r="D12" s="17">
        <v>2</v>
      </c>
      <c r="E12" s="23">
        <v>385000</v>
      </c>
      <c r="F12" s="23">
        <f>E12*D12</f>
        <v>770000</v>
      </c>
      <c r="G12" s="23">
        <v>8000</v>
      </c>
      <c r="H12" s="23">
        <f>G12*D12</f>
        <v>16000</v>
      </c>
      <c r="I12" s="23">
        <f>H12+F12</f>
        <v>786000</v>
      </c>
    </row>
    <row r="13" spans="1:9" s="11" customFormat="1" ht="45" x14ac:dyDescent="0.25">
      <c r="A13" s="28">
        <v>3</v>
      </c>
      <c r="B13" s="22" t="s">
        <v>86</v>
      </c>
      <c r="C13" s="25" t="s">
        <v>47</v>
      </c>
      <c r="D13" s="17">
        <v>1</v>
      </c>
      <c r="E13" s="26">
        <v>175000</v>
      </c>
      <c r="F13" s="26">
        <f>E13*D13</f>
        <v>175000</v>
      </c>
      <c r="G13" s="26">
        <v>8000</v>
      </c>
      <c r="H13" s="26">
        <f>G13*D13</f>
        <v>8000</v>
      </c>
      <c r="I13" s="26">
        <f>H13+F13</f>
        <v>183000</v>
      </c>
    </row>
    <row r="14" spans="1:9" s="11" customFormat="1" ht="120" x14ac:dyDescent="0.25">
      <c r="A14" s="28">
        <v>4</v>
      </c>
      <c r="B14" s="22" t="s">
        <v>52</v>
      </c>
      <c r="C14" s="25"/>
      <c r="D14" s="17"/>
      <c r="E14" s="18"/>
      <c r="F14" s="18"/>
      <c r="G14" s="18"/>
      <c r="H14" s="18"/>
      <c r="I14" s="18"/>
    </row>
    <row r="15" spans="1:9" s="11" customFormat="1" ht="15" x14ac:dyDescent="0.25">
      <c r="A15" s="27" t="s">
        <v>48</v>
      </c>
      <c r="B15" s="22" t="s">
        <v>54</v>
      </c>
      <c r="C15" s="25" t="s">
        <v>53</v>
      </c>
      <c r="D15" s="17">
        <v>25</v>
      </c>
      <c r="E15" s="12">
        <v>2960</v>
      </c>
      <c r="F15" s="12">
        <f t="shared" ref="F15:F28" si="0">E15*D15</f>
        <v>74000</v>
      </c>
      <c r="G15" s="12">
        <v>600</v>
      </c>
      <c r="H15" s="12">
        <f t="shared" ref="H15:H28" si="1">G15*D15</f>
        <v>15000</v>
      </c>
      <c r="I15" s="12">
        <f t="shared" ref="I15:I28" si="2">H15+F15</f>
        <v>89000</v>
      </c>
    </row>
    <row r="16" spans="1:9" s="11" customFormat="1" ht="15" x14ac:dyDescent="0.2">
      <c r="A16" s="27" t="s">
        <v>55</v>
      </c>
      <c r="B16" s="22" t="s">
        <v>56</v>
      </c>
      <c r="C16" s="21" t="s">
        <v>53</v>
      </c>
      <c r="D16" s="20">
        <v>30</v>
      </c>
      <c r="E16" s="12">
        <v>2230</v>
      </c>
      <c r="F16" s="12">
        <f t="shared" si="0"/>
        <v>66900</v>
      </c>
      <c r="G16" s="12">
        <v>650</v>
      </c>
      <c r="H16" s="12">
        <f t="shared" si="1"/>
        <v>19500</v>
      </c>
      <c r="I16" s="12">
        <f t="shared" si="2"/>
        <v>86400</v>
      </c>
    </row>
    <row r="17" spans="1:9" s="11" customFormat="1" ht="15" x14ac:dyDescent="0.2">
      <c r="A17" s="27" t="s">
        <v>57</v>
      </c>
      <c r="B17" s="22" t="s">
        <v>58</v>
      </c>
      <c r="C17" s="21" t="s">
        <v>53</v>
      </c>
      <c r="D17" s="20">
        <v>10</v>
      </c>
      <c r="E17" s="12">
        <v>9450</v>
      </c>
      <c r="F17" s="12">
        <f t="shared" si="0"/>
        <v>94500</v>
      </c>
      <c r="G17" s="12">
        <v>700</v>
      </c>
      <c r="H17" s="12">
        <f t="shared" si="1"/>
        <v>7000</v>
      </c>
      <c r="I17" s="12">
        <f t="shared" si="2"/>
        <v>101500</v>
      </c>
    </row>
    <row r="18" spans="1:9" s="11" customFormat="1" ht="15" x14ac:dyDescent="0.2">
      <c r="A18" s="27" t="s">
        <v>59</v>
      </c>
      <c r="B18" s="22" t="s">
        <v>60</v>
      </c>
      <c r="C18" s="21" t="s">
        <v>53</v>
      </c>
      <c r="D18" s="20">
        <v>8</v>
      </c>
      <c r="E18" s="12">
        <v>12200</v>
      </c>
      <c r="F18" s="12">
        <f t="shared" si="0"/>
        <v>97600</v>
      </c>
      <c r="G18" s="12">
        <v>1100</v>
      </c>
      <c r="H18" s="12">
        <f t="shared" si="1"/>
        <v>8800</v>
      </c>
      <c r="I18" s="12">
        <f t="shared" si="2"/>
        <v>106400</v>
      </c>
    </row>
    <row r="19" spans="1:9" s="11" customFormat="1" ht="15" x14ac:dyDescent="0.2">
      <c r="A19" s="27" t="s">
        <v>61</v>
      </c>
      <c r="B19" s="22" t="s">
        <v>62</v>
      </c>
      <c r="C19" s="21" t="s">
        <v>53</v>
      </c>
      <c r="D19" s="20">
        <v>90</v>
      </c>
      <c r="E19" s="12">
        <v>15410</v>
      </c>
      <c r="F19" s="12">
        <f t="shared" si="0"/>
        <v>1386900</v>
      </c>
      <c r="G19" s="12">
        <v>1450</v>
      </c>
      <c r="H19" s="12">
        <f t="shared" si="1"/>
        <v>130500</v>
      </c>
      <c r="I19" s="12">
        <f t="shared" si="2"/>
        <v>1517400</v>
      </c>
    </row>
    <row r="20" spans="1:9" s="11" customFormat="1" ht="15" x14ac:dyDescent="0.2">
      <c r="A20" s="28">
        <v>5</v>
      </c>
      <c r="B20" s="16" t="s">
        <v>63</v>
      </c>
      <c r="C20" s="27"/>
      <c r="D20" s="28"/>
      <c r="E20" s="12"/>
      <c r="F20" s="12"/>
      <c r="G20" s="12"/>
      <c r="H20" s="12"/>
      <c r="I20" s="12"/>
    </row>
    <row r="21" spans="1:9" s="11" customFormat="1" ht="15" x14ac:dyDescent="0.2">
      <c r="A21" s="27" t="s">
        <v>48</v>
      </c>
      <c r="B21" s="19" t="s">
        <v>81</v>
      </c>
      <c r="C21" s="27" t="s">
        <v>50</v>
      </c>
      <c r="D21" s="28">
        <v>2</v>
      </c>
      <c r="E21" s="12">
        <v>32500</v>
      </c>
      <c r="F21" s="12">
        <f t="shared" si="0"/>
        <v>65000</v>
      </c>
      <c r="G21" s="12">
        <v>1000</v>
      </c>
      <c r="H21" s="12">
        <f t="shared" si="1"/>
        <v>2000</v>
      </c>
      <c r="I21" s="12">
        <f t="shared" si="2"/>
        <v>67000</v>
      </c>
    </row>
    <row r="22" spans="1:9" s="11" customFormat="1" ht="15" x14ac:dyDescent="0.2">
      <c r="A22" s="27" t="s">
        <v>55</v>
      </c>
      <c r="B22" s="22" t="s">
        <v>64</v>
      </c>
      <c r="C22" s="21" t="s">
        <v>50</v>
      </c>
      <c r="D22" s="20">
        <v>2</v>
      </c>
      <c r="E22" s="12">
        <v>17250</v>
      </c>
      <c r="F22" s="12">
        <f t="shared" si="0"/>
        <v>34500</v>
      </c>
      <c r="G22" s="12">
        <v>1000</v>
      </c>
      <c r="H22" s="12">
        <f t="shared" si="1"/>
        <v>2000</v>
      </c>
      <c r="I22" s="12">
        <f t="shared" si="2"/>
        <v>36500</v>
      </c>
    </row>
    <row r="23" spans="1:9" s="33" customFormat="1" ht="15" x14ac:dyDescent="0.2">
      <c r="A23" s="28">
        <v>6</v>
      </c>
      <c r="B23" s="32" t="s">
        <v>65</v>
      </c>
      <c r="C23" s="27"/>
      <c r="D23" s="28"/>
      <c r="E23" s="23"/>
      <c r="F23" s="23">
        <f t="shared" si="0"/>
        <v>0</v>
      </c>
      <c r="G23" s="23"/>
      <c r="H23" s="23">
        <f t="shared" si="1"/>
        <v>0</v>
      </c>
      <c r="I23" s="23">
        <f t="shared" si="2"/>
        <v>0</v>
      </c>
    </row>
    <row r="24" spans="1:9" s="33" customFormat="1" ht="15" x14ac:dyDescent="0.2">
      <c r="A24" s="27" t="s">
        <v>48</v>
      </c>
      <c r="B24" s="32" t="s">
        <v>66</v>
      </c>
      <c r="C24" s="27" t="s">
        <v>47</v>
      </c>
      <c r="D24" s="28">
        <v>1</v>
      </c>
      <c r="E24" s="23">
        <v>139000</v>
      </c>
      <c r="F24" s="23">
        <f t="shared" si="0"/>
        <v>139000</v>
      </c>
      <c r="G24" s="23">
        <v>4000</v>
      </c>
      <c r="H24" s="23">
        <f t="shared" si="1"/>
        <v>4000</v>
      </c>
      <c r="I24" s="23">
        <f t="shared" si="2"/>
        <v>143000</v>
      </c>
    </row>
    <row r="25" spans="1:9" s="33" customFormat="1" ht="15" x14ac:dyDescent="0.2">
      <c r="A25" s="27" t="s">
        <v>55</v>
      </c>
      <c r="B25" s="32" t="s">
        <v>67</v>
      </c>
      <c r="C25" s="27" t="s">
        <v>47</v>
      </c>
      <c r="D25" s="28">
        <v>1</v>
      </c>
      <c r="E25" s="23">
        <v>210000</v>
      </c>
      <c r="F25" s="23">
        <f t="shared" si="0"/>
        <v>210000</v>
      </c>
      <c r="G25" s="23">
        <v>5000</v>
      </c>
      <c r="H25" s="23">
        <f t="shared" si="1"/>
        <v>5000</v>
      </c>
      <c r="I25" s="23">
        <f t="shared" si="2"/>
        <v>215000</v>
      </c>
    </row>
    <row r="26" spans="1:9" s="33" customFormat="1" ht="15" x14ac:dyDescent="0.2">
      <c r="A26" s="28">
        <v>7</v>
      </c>
      <c r="B26" s="32" t="s">
        <v>68</v>
      </c>
      <c r="C26" s="27"/>
      <c r="D26" s="28"/>
      <c r="E26" s="23"/>
      <c r="F26" s="23">
        <f t="shared" si="0"/>
        <v>0</v>
      </c>
      <c r="G26" s="23"/>
      <c r="H26" s="23">
        <f t="shared" si="1"/>
        <v>0</v>
      </c>
      <c r="I26" s="23">
        <f t="shared" si="2"/>
        <v>0</v>
      </c>
    </row>
    <row r="27" spans="1:9" s="33" customFormat="1" ht="15" x14ac:dyDescent="0.2">
      <c r="A27" s="27" t="s">
        <v>48</v>
      </c>
      <c r="B27" s="32" t="s">
        <v>67</v>
      </c>
      <c r="C27" s="27" t="s">
        <v>47</v>
      </c>
      <c r="D27" s="28">
        <v>1</v>
      </c>
      <c r="E27" s="23">
        <v>135000</v>
      </c>
      <c r="F27" s="23">
        <f t="shared" si="0"/>
        <v>135000</v>
      </c>
      <c r="G27" s="23">
        <v>5000</v>
      </c>
      <c r="H27" s="23">
        <f t="shared" si="1"/>
        <v>5000</v>
      </c>
      <c r="I27" s="23">
        <f t="shared" si="2"/>
        <v>140000</v>
      </c>
    </row>
    <row r="28" spans="1:9" s="33" customFormat="1" ht="30" x14ac:dyDescent="0.2">
      <c r="A28" s="28">
        <v>8</v>
      </c>
      <c r="B28" s="32" t="s">
        <v>69</v>
      </c>
      <c r="C28" s="27" t="s">
        <v>47</v>
      </c>
      <c r="D28" s="28">
        <v>1</v>
      </c>
      <c r="E28" s="23">
        <v>185000</v>
      </c>
      <c r="F28" s="23">
        <f t="shared" si="0"/>
        <v>185000</v>
      </c>
      <c r="G28" s="23">
        <v>4000</v>
      </c>
      <c r="H28" s="23">
        <f t="shared" si="1"/>
        <v>4000</v>
      </c>
      <c r="I28" s="23">
        <f t="shared" si="2"/>
        <v>189000</v>
      </c>
    </row>
    <row r="29" spans="1:9" s="11" customFormat="1" ht="15" x14ac:dyDescent="0.25">
      <c r="A29" s="29"/>
      <c r="B29" s="16" t="s">
        <v>70</v>
      </c>
      <c r="C29" s="25"/>
      <c r="D29" s="17"/>
      <c r="E29" s="18"/>
      <c r="F29" s="18"/>
      <c r="G29" s="18"/>
      <c r="H29" s="18"/>
      <c r="I29" s="18"/>
    </row>
    <row r="30" spans="1:9" s="11" customFormat="1" ht="45" x14ac:dyDescent="0.25">
      <c r="A30" s="28">
        <v>9</v>
      </c>
      <c r="B30" s="22" t="s">
        <v>71</v>
      </c>
      <c r="C30" s="25"/>
      <c r="D30" s="17"/>
      <c r="E30" s="18"/>
      <c r="F30" s="18"/>
      <c r="G30" s="18"/>
      <c r="H30" s="18"/>
      <c r="I30" s="18"/>
    </row>
    <row r="31" spans="1:9" s="11" customFormat="1" ht="15" x14ac:dyDescent="0.25">
      <c r="A31" s="27" t="s">
        <v>48</v>
      </c>
      <c r="B31" s="22" t="s">
        <v>72</v>
      </c>
      <c r="C31" s="25" t="s">
        <v>47</v>
      </c>
      <c r="D31" s="17">
        <v>1</v>
      </c>
      <c r="E31" s="12">
        <v>75000</v>
      </c>
      <c r="F31" s="12">
        <f>E31*D31</f>
        <v>75000</v>
      </c>
      <c r="G31" s="12">
        <v>5000</v>
      </c>
      <c r="H31" s="12">
        <f>G31*D31</f>
        <v>5000</v>
      </c>
      <c r="I31" s="12">
        <f>H31+F31</f>
        <v>80000</v>
      </c>
    </row>
    <row r="32" spans="1:9" s="11" customFormat="1" ht="15" x14ac:dyDescent="0.2">
      <c r="A32" s="28">
        <v>10</v>
      </c>
      <c r="B32" s="22" t="s">
        <v>73</v>
      </c>
      <c r="C32" s="27"/>
      <c r="D32" s="28"/>
      <c r="E32" s="24"/>
      <c r="F32" s="24"/>
      <c r="G32" s="24"/>
      <c r="H32" s="24"/>
      <c r="I32" s="24"/>
    </row>
    <row r="33" spans="1:9" s="11" customFormat="1" ht="15.6" customHeight="1" x14ac:dyDescent="0.2">
      <c r="A33" s="27" t="s">
        <v>48</v>
      </c>
      <c r="B33" s="22" t="s">
        <v>74</v>
      </c>
      <c r="C33" s="27" t="s">
        <v>47</v>
      </c>
      <c r="D33" s="28">
        <v>1</v>
      </c>
      <c r="E33" s="12">
        <v>89000</v>
      </c>
      <c r="F33" s="12">
        <f>E33*D33</f>
        <v>89000</v>
      </c>
      <c r="G33" s="12">
        <v>2000</v>
      </c>
      <c r="H33" s="12">
        <f>G33*D33</f>
        <v>2000</v>
      </c>
      <c r="I33" s="12">
        <f>H33+F33</f>
        <v>91000</v>
      </c>
    </row>
    <row r="34" spans="1:9" s="11" customFormat="1" ht="120" x14ac:dyDescent="0.2">
      <c r="A34" s="28">
        <v>11</v>
      </c>
      <c r="B34" s="19" t="s">
        <v>82</v>
      </c>
      <c r="C34" s="27"/>
      <c r="D34" s="28"/>
      <c r="E34" s="24"/>
      <c r="F34" s="24"/>
      <c r="G34" s="24"/>
      <c r="H34" s="24"/>
      <c r="I34" s="24"/>
    </row>
    <row r="35" spans="1:9" s="11" customFormat="1" ht="15" x14ac:dyDescent="0.2">
      <c r="A35" s="27" t="s">
        <v>48</v>
      </c>
      <c r="B35" s="22" t="s">
        <v>75</v>
      </c>
      <c r="C35" s="27" t="s">
        <v>53</v>
      </c>
      <c r="D35" s="28">
        <v>80</v>
      </c>
      <c r="E35" s="23">
        <v>1350</v>
      </c>
      <c r="F35" s="23">
        <f>E35*D35</f>
        <v>108000</v>
      </c>
      <c r="G35" s="23">
        <v>200</v>
      </c>
      <c r="H35" s="23">
        <f>G35*D35</f>
        <v>16000</v>
      </c>
      <c r="I35" s="23">
        <f>H35+F35</f>
        <v>124000</v>
      </c>
    </row>
    <row r="36" spans="1:9" s="11" customFormat="1" ht="15" x14ac:dyDescent="0.2">
      <c r="A36" s="28">
        <v>12</v>
      </c>
      <c r="B36" s="22" t="s">
        <v>76</v>
      </c>
      <c r="C36" s="27"/>
      <c r="D36" s="28"/>
      <c r="E36" s="24"/>
      <c r="F36" s="24"/>
      <c r="G36" s="24"/>
      <c r="H36" s="24"/>
      <c r="I36" s="24"/>
    </row>
    <row r="37" spans="1:9" s="11" customFormat="1" ht="15" x14ac:dyDescent="0.2">
      <c r="A37" s="27" t="s">
        <v>48</v>
      </c>
      <c r="B37" s="22" t="s">
        <v>77</v>
      </c>
      <c r="C37" s="27" t="s">
        <v>50</v>
      </c>
      <c r="D37" s="28">
        <v>2</v>
      </c>
      <c r="E37" s="23">
        <v>7250</v>
      </c>
      <c r="F37" s="23">
        <f>E37*D37</f>
        <v>14500</v>
      </c>
      <c r="G37" s="23">
        <v>1000</v>
      </c>
      <c r="H37" s="23">
        <f>G37*D37</f>
        <v>2000</v>
      </c>
      <c r="I37" s="23">
        <f>H37+F37</f>
        <v>16500</v>
      </c>
    </row>
    <row r="38" spans="1:9" s="11" customFormat="1" ht="45" x14ac:dyDescent="0.2">
      <c r="A38" s="28">
        <v>13</v>
      </c>
      <c r="B38" s="22" t="s">
        <v>87</v>
      </c>
      <c r="C38" s="27" t="s">
        <v>43</v>
      </c>
      <c r="D38" s="28">
        <v>1</v>
      </c>
      <c r="E38" s="23">
        <v>8000</v>
      </c>
      <c r="F38" s="23">
        <f>E38*D38</f>
        <v>8000</v>
      </c>
      <c r="G38" s="23">
        <v>8000</v>
      </c>
      <c r="H38" s="23">
        <f>G38*D38</f>
        <v>8000</v>
      </c>
      <c r="I38" s="23">
        <f>H38+F38</f>
        <v>16000</v>
      </c>
    </row>
    <row r="39" spans="1:9" s="11" customFormat="1" ht="30" x14ac:dyDescent="0.2">
      <c r="A39" s="28">
        <v>14</v>
      </c>
      <c r="B39" s="22" t="s">
        <v>78</v>
      </c>
      <c r="C39" s="27" t="s">
        <v>43</v>
      </c>
      <c r="D39" s="28">
        <v>1</v>
      </c>
      <c r="E39" s="23">
        <v>13000</v>
      </c>
      <c r="F39" s="23">
        <f>E39*D39</f>
        <v>13000</v>
      </c>
      <c r="G39" s="23">
        <v>3000</v>
      </c>
      <c r="H39" s="23">
        <f>G39*D39</f>
        <v>3000</v>
      </c>
      <c r="I39" s="23">
        <f>H39+F39</f>
        <v>16000</v>
      </c>
    </row>
    <row r="40" spans="1:9" s="11" customFormat="1" ht="30" x14ac:dyDescent="0.2">
      <c r="A40" s="28">
        <v>15</v>
      </c>
      <c r="B40" s="22" t="s">
        <v>79</v>
      </c>
      <c r="C40" s="27" t="s">
        <v>43</v>
      </c>
      <c r="D40" s="28">
        <v>1</v>
      </c>
      <c r="E40" s="23">
        <v>0</v>
      </c>
      <c r="F40" s="23">
        <f>E40*D40</f>
        <v>0</v>
      </c>
      <c r="G40" s="23">
        <v>15000</v>
      </c>
      <c r="H40" s="23">
        <f>G40*D40</f>
        <v>15000</v>
      </c>
      <c r="I40" s="23">
        <f>H40+F40</f>
        <v>15000</v>
      </c>
    </row>
    <row r="41" spans="1:9" s="11" customFormat="1" ht="30" x14ac:dyDescent="0.2">
      <c r="A41" s="28">
        <v>16</v>
      </c>
      <c r="B41" s="22" t="s">
        <v>83</v>
      </c>
      <c r="C41" s="27" t="s">
        <v>43</v>
      </c>
      <c r="D41" s="28">
        <v>1</v>
      </c>
      <c r="E41" s="23">
        <v>0</v>
      </c>
      <c r="F41" s="23">
        <f>E41*D41</f>
        <v>0</v>
      </c>
      <c r="G41" s="23">
        <v>25000</v>
      </c>
      <c r="H41" s="23">
        <f>G41*D41</f>
        <v>25000</v>
      </c>
      <c r="I41" s="23">
        <f>H41+F41</f>
        <v>25000</v>
      </c>
    </row>
    <row r="42" spans="1:9" s="35" customFormat="1" ht="21.2" customHeight="1" x14ac:dyDescent="0.2">
      <c r="A42" s="29"/>
      <c r="B42" s="34" t="s">
        <v>44</v>
      </c>
      <c r="C42" s="29"/>
      <c r="D42" s="29"/>
      <c r="E42" s="30"/>
      <c r="F42" s="30"/>
      <c r="G42" s="30"/>
      <c r="H42" s="30"/>
      <c r="I42" s="36">
        <f>SUM(I8:I41)</f>
        <v>4468700</v>
      </c>
    </row>
  </sheetData>
  <mergeCells count="11">
    <mergeCell ref="G5:H5"/>
    <mergeCell ref="A5:A6"/>
    <mergeCell ref="B5:B6"/>
    <mergeCell ref="C5:C6"/>
    <mergeCell ref="D5:D6"/>
    <mergeCell ref="E5:F5"/>
    <mergeCell ref="A1:I1"/>
    <mergeCell ref="A2:I2"/>
    <mergeCell ref="A3:B3"/>
    <mergeCell ref="A4:B4"/>
    <mergeCell ref="H4:I4"/>
  </mergeCells>
  <printOptions horizontalCentered="1"/>
  <pageMargins left="0.25" right="0.25" top="0.25" bottom="0.25" header="0.3" footer="0.3"/>
  <pageSetup paperSize="9" orientation="landscape"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HVAC</vt:lpstr>
      <vt:lpstr>Fire</vt:lpstr>
      <vt:lpstr>Fire!Print_Titles</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Rehan Aslam</cp:lastModifiedBy>
  <cp:lastPrinted>2023-05-26T11:54:09Z</cp:lastPrinted>
  <dcterms:created xsi:type="dcterms:W3CDTF">2023-05-03T12:18:12Z</dcterms:created>
  <dcterms:modified xsi:type="dcterms:W3CDTF">2023-05-26T11:54:11Z</dcterms:modified>
</cp:coreProperties>
</file>