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Standard Chartered Bank\Variation\"/>
    </mc:Choice>
  </mc:AlternateContent>
  <xr:revisionPtr revIDLastSave="0" documentId="13_ncr:1_{86ADD0B8-CE19-41B3-9B2A-BA72132AFC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 (2)" sheetId="3" r:id="rId1"/>
  </sheets>
  <definedNames>
    <definedName name="_xlnm.Print_Area" localSheetId="0">'Sheet 1 (2)'!$A$1:$I$29</definedName>
  </definedNames>
  <calcPr calcId="181029"/>
</workbook>
</file>

<file path=xl/calcChain.xml><?xml version="1.0" encoding="utf-8"?>
<calcChain xmlns="http://schemas.openxmlformats.org/spreadsheetml/2006/main">
  <c r="H17" i="3" l="1"/>
  <c r="H16" i="3"/>
  <c r="H15" i="3"/>
  <c r="H9" i="3"/>
  <c r="H20" i="3" l="1"/>
  <c r="H10" i="3"/>
  <c r="H8" i="3"/>
  <c r="H11" i="3" l="1"/>
  <c r="I11" i="3" s="1"/>
  <c r="I20" i="3"/>
  <c r="H26" i="3" l="1"/>
  <c r="I26" i="3" s="1"/>
  <c r="I27" i="3" s="1"/>
  <c r="I28" i="3" s="1"/>
  <c r="I29" i="3" s="1"/>
</calcChain>
</file>

<file path=xl/sharedStrings.xml><?xml version="1.0" encoding="utf-8"?>
<sst xmlns="http://schemas.openxmlformats.org/spreadsheetml/2006/main" count="55" uniqueCount="30">
  <si>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</si>
  <si>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</si>
  <si>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</si>
  <si>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</si>
  <si>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</si>
  <si>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</si>
  <si>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</si>
  <si>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</si>
  <si>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</si>
  <si>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</si>
  <si>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</si>
  <si>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</si>
  <si>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</si>
  <si>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</si>
  <si>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</si>
  <si>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</si>
  <si>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</si>
  <si>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Project:</t>
  </si>
  <si>
    <t>Sub-Contractor Margin:</t>
  </si>
  <si>
    <t>Construction of Standard Chartered bank at I.I Chundrigar Road karachi.</t>
  </si>
  <si>
    <t>Nos</t>
  </si>
  <si>
    <t>Rft</t>
  </si>
  <si>
    <t>Supply of MS Angle iron support  size of 2''x 2'' .</t>
  </si>
  <si>
    <t xml:space="preserve">Providing of Paint </t>
  </si>
  <si>
    <t>Supply of MS C-Channel support  size of 3''x 1 1/2''.</t>
  </si>
  <si>
    <t>Installation of MS C-Channel support  size of 3''x 1 1/2''.</t>
  </si>
  <si>
    <t>Installation of MS Angle iron support  size of 2''x 2'' .</t>
  </si>
  <si>
    <t>Application of Painting</t>
  </si>
  <si>
    <t>Job</t>
  </si>
  <si>
    <t xml:space="preserve"> Rate Analysis of  Channel support For Outdoor unit plateform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</si>
</sst>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0" fontId="6" fillId="0" borderId="0"/>
    <xf numFmtId="40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9" fillId="0" borderId="0" xfId="0" applyFont="1"/>
    <xf numFmtId="0" fontId="10" fillId="0" borderId="0" xfId="3" applyFont="1" applyAlignment="1">
      <alignment vertical="center"/>
    </xf>
    <xf numFmtId="164" fontId="10" fillId="0" borderId="0" xfId="3" applyNumberFormat="1" applyFont="1" applyAlignment="1">
      <alignment horizontal="left" vertical="center"/>
    </xf>
    <xf numFmtId="0" fontId="11" fillId="0" borderId="0" xfId="3" applyFont="1" applyAlignment="1">
      <alignment vertical="center"/>
    </xf>
    <xf numFmtId="0" fontId="11" fillId="0" borderId="0" xfId="0" applyFont="1"/>
    <xf numFmtId="1" fontId="11" fillId="0" borderId="0" xfId="3" applyNumberFormat="1" applyFont="1" applyAlignment="1">
      <alignment horizontal="center" vertical="center"/>
    </xf>
    <xf numFmtId="43" fontId="11" fillId="0" borderId="0" xfId="1" applyFont="1"/>
    <xf numFmtId="0" fontId="12" fillId="0" borderId="0" xfId="0" applyFont="1"/>
    <xf numFmtId="0" fontId="11" fillId="0" borderId="1" xfId="3" applyFont="1" applyBorder="1" applyAlignment="1">
      <alignment horizontal="center" vertical="center"/>
    </xf>
    <xf numFmtId="43" fontId="11" fillId="0" borderId="1" xfId="4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3" applyFont="1" applyBorder="1" applyAlignment="1">
      <alignment wrapText="1"/>
    </xf>
    <xf numFmtId="43" fontId="11" fillId="0" borderId="1" xfId="4" applyFont="1" applyFill="1" applyBorder="1" applyAlignment="1">
      <alignment horizontal="center"/>
    </xf>
    <xf numFmtId="0" fontId="11" fillId="0" borderId="1" xfId="3" applyFont="1" applyBorder="1" applyAlignment="1">
      <alignment vertical="center"/>
    </xf>
    <xf numFmtId="43" fontId="11" fillId="0" borderId="1" xfId="3" applyNumberFormat="1" applyFont="1" applyBorder="1" applyAlignment="1">
      <alignment vertical="center"/>
    </xf>
    <xf numFmtId="165" fontId="10" fillId="0" borderId="1" xfId="4" applyNumberFormat="1" applyFont="1" applyFill="1" applyBorder="1" applyAlignment="1">
      <alignment vertical="center"/>
    </xf>
    <xf numFmtId="0" fontId="11" fillId="2" borderId="0" xfId="0" applyFont="1" applyFill="1" applyAlignment="1">
      <alignment horizontal="justify" vertical="center" wrapText="1"/>
    </xf>
    <xf numFmtId="0" fontId="11" fillId="2" borderId="1" xfId="5" applyFont="1" applyFill="1" applyBorder="1" applyAlignment="1">
      <alignment horizontal="center" vertical="center" wrapText="1"/>
    </xf>
    <xf numFmtId="9" fontId="11" fillId="0" borderId="1" xfId="2" applyFont="1" applyFill="1" applyBorder="1" applyAlignment="1">
      <alignment vertical="center"/>
    </xf>
    <xf numFmtId="165" fontId="11" fillId="0" borderId="1" xfId="4" applyNumberFormat="1" applyFont="1" applyFill="1" applyBorder="1" applyAlignment="1">
      <alignment vertical="center"/>
    </xf>
    <xf numFmtId="0" fontId="11" fillId="2" borderId="1" xfId="5" applyFont="1" applyFill="1" applyBorder="1" applyAlignment="1">
      <alignment horizontal="center" wrapText="1"/>
    </xf>
    <xf numFmtId="0" fontId="11" fillId="0" borderId="1" xfId="3" applyFont="1" applyBorder="1" applyAlignment="1">
      <alignment horizontal="center"/>
    </xf>
    <xf numFmtId="43" fontId="11" fillId="0" borderId="1" xfId="4" applyFont="1" applyFill="1" applyBorder="1" applyAlignment="1"/>
    <xf numFmtId="9" fontId="11" fillId="0" borderId="1" xfId="2" applyFont="1" applyFill="1" applyBorder="1" applyAlignment="1"/>
    <xf numFmtId="165" fontId="11" fillId="0" borderId="1" xfId="4" applyNumberFormat="1" applyFont="1" applyFill="1" applyBorder="1" applyAlignment="1"/>
    <xf numFmtId="0" fontId="11" fillId="0" borderId="1" xfId="3" applyFont="1" applyBorder="1"/>
    <xf numFmtId="0" fontId="10" fillId="0" borderId="1" xfId="3" applyFont="1" applyBorder="1"/>
    <xf numFmtId="165" fontId="10" fillId="0" borderId="1" xfId="4" applyNumberFormat="1" applyFont="1" applyFill="1" applyBorder="1" applyAlignment="1"/>
    <xf numFmtId="43" fontId="10" fillId="0" borderId="1" xfId="4" applyFont="1" applyFill="1" applyBorder="1" applyAlignment="1"/>
    <xf numFmtId="0" fontId="11" fillId="2" borderId="1" xfId="0" applyFont="1" applyFill="1" applyBorder="1" applyAlignment="1">
      <alignment horizontal="justify" wrapText="1"/>
    </xf>
    <xf numFmtId="0" fontId="11" fillId="2" borderId="1" xfId="4" applyNumberFormat="1" applyFont="1" applyFill="1" applyBorder="1" applyAlignment="1">
      <alignment horizontal="center"/>
    </xf>
    <xf numFmtId="166" fontId="11" fillId="2" borderId="1" xfId="4" applyNumberFormat="1" applyFont="1" applyFill="1" applyBorder="1" applyAlignment="1"/>
    <xf numFmtId="43" fontId="11" fillId="2" borderId="1" xfId="4" applyFont="1" applyFill="1" applyBorder="1" applyAlignment="1"/>
    <xf numFmtId="9" fontId="11" fillId="0" borderId="1" xfId="4" applyNumberFormat="1" applyFont="1" applyFill="1" applyBorder="1" applyAlignment="1"/>
    <xf numFmtId="0" fontId="14" fillId="0" borderId="1" xfId="3" applyFont="1" applyBorder="1" applyAlignment="1">
      <alignment vertical="center"/>
    </xf>
    <xf numFmtId="43" fontId="14" fillId="0" borderId="1" xfId="4" applyFont="1" applyFill="1" applyBorder="1" applyAlignment="1">
      <alignment vertical="center"/>
    </xf>
    <xf numFmtId="165" fontId="10" fillId="0" borderId="1" xfId="1" applyNumberFormat="1" applyFont="1" applyFill="1" applyBorder="1" applyAlignment="1"/>
    <xf numFmtId="0" fontId="15" fillId="0" borderId="2" xfId="0" applyFont="1" applyBorder="1" applyAlignment="1">
      <alignment horizontal="justify" vertical="center" wrapText="1"/>
    </xf>
    <xf numFmtId="9" fontId="14" fillId="0" borderId="1" xfId="4" applyNumberFormat="1" applyFont="1" applyFill="1" applyBorder="1" applyAlignment="1">
      <alignment vertical="center"/>
    </xf>
    <xf numFmtId="165" fontId="13" fillId="0" borderId="1" xfId="3" applyNumberFormat="1" applyFont="1" applyBorder="1" applyAlignment="1">
      <alignment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3" applyFont="1" applyAlignment="1">
      <alignment vertical="center"/>
    </xf>
    <xf numFmtId="0" fontId="10" fillId="0" borderId="1" xfId="3" applyFont="1" applyBorder="1" applyAlignment="1">
      <alignment horizontal="center" vertical="center"/>
    </xf>
    <xf numFmtId="43" fontId="10" fillId="0" borderId="1" xfId="4" applyFont="1" applyFill="1" applyBorder="1" applyAlignment="1">
      <alignment horizontal="center" vertical="center"/>
    </xf>
    <xf numFmtId="0" fontId="10" fillId="0" borderId="1" xfId="3" applyFont="1" applyBorder="1" applyAlignment="1">
      <alignment vertical="center"/>
    </xf>
    <xf numFmtId="0" fontId="13" fillId="0" borderId="1" xfId="3" applyFont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0" fontId="1" fillId="0" borderId="1" xfId="10" applyFont="1" applyBorder="1" applyAlignment="1">
      <alignment vertical="center" wrapText="1"/>
    </xf>
    <xf numFmtId="0" fontId="11" fillId="0" borderId="1" xfId="3" applyFont="1" applyBorder="1" applyAlignment="1">
      <alignment horizontal="left"/>
    </xf>
    <xf numFmtId="0" fontId="13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43" fontId="10" fillId="0" borderId="1" xfId="4" applyFont="1" applyFill="1" applyBorder="1" applyAlignment="1">
      <alignment horizontal="center" vertical="center"/>
    </xf>
    <xf numFmtId="0" fontId="10" fillId="0" borderId="1" xfId="3" applyFont="1" applyBorder="1" applyAlignment="1">
      <alignment vertical="center"/>
    </xf>
    <xf numFmtId="0" fontId="10" fillId="0" borderId="0" xfId="3" applyFont="1" applyAlignment="1">
      <alignment horizontal="left" vertical="top" wrapText="1"/>
    </xf>
    <xf numFmtId="0" fontId="10" fillId="0" borderId="0" xfId="3" applyFont="1" applyAlignment="1">
      <alignment horizontal="left" vertical="top"/>
    </xf>
    <xf numFmtId="0" fontId="16" fillId="3" borderId="1" xfId="3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76200</xdr:rowOff>
    </xdr:from>
    <xdr:to>
      <xdr:col>20</xdr:col>
      <xdr:colOff>534352</xdr:colOff>
      <xdr:row>39</xdr:row>
      <xdr:rowOff>10720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114D3-EC17-2F6A-C55C-859A47D82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8150" y="76200"/>
          <a:ext cx="6820852" cy="856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zoomScaleNormal="100" zoomScaleSheetLayoutView="100" workbookViewId="0">
      <selection activeCell="N11" sqref="N11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6.5703125" style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5" customFormat="1" ht="15.75" x14ac:dyDescent="0.25">
      <c r="A1" s="44" t="s">
        <v>0</v>
      </c>
      <c r="B1" s="3">
        <v>45233</v>
      </c>
      <c r="C1" s="4"/>
      <c r="D1" s="4"/>
      <c r="E1" s="4"/>
      <c r="F1" s="4"/>
      <c r="G1" s="4"/>
      <c r="H1" s="4"/>
      <c r="I1" s="4"/>
    </row>
    <row r="2" spans="1:13" s="5" customFormat="1" ht="15.75" x14ac:dyDescent="0.25">
      <c r="A2" s="44" t="s">
        <v>17</v>
      </c>
      <c r="B2" s="2" t="s">
        <v>19</v>
      </c>
      <c r="C2" s="4"/>
      <c r="D2" s="4"/>
      <c r="E2" s="4"/>
      <c r="F2" s="4"/>
      <c r="G2" s="4"/>
    </row>
    <row r="3" spans="1:13" s="5" customFormat="1" ht="13.5" customHeight="1" x14ac:dyDescent="0.25">
      <c r="A3" s="2"/>
      <c r="B3" s="2"/>
      <c r="C3" s="57"/>
      <c r="D3" s="58"/>
      <c r="E3" s="58"/>
      <c r="F3" s="58"/>
      <c r="G3" s="58"/>
      <c r="H3" s="4"/>
      <c r="I3" s="6"/>
      <c r="L3" s="7"/>
      <c r="M3" s="8"/>
    </row>
    <row r="4" spans="1:13" s="5" customFormat="1" ht="23.25" customHeight="1" x14ac:dyDescent="0.25">
      <c r="A4" s="59" t="s">
        <v>29</v>
      </c>
      <c r="B4" s="59"/>
      <c r="C4" s="59"/>
      <c r="D4" s="59"/>
      <c r="E4" s="59"/>
      <c r="F4" s="59"/>
      <c r="G4" s="59"/>
      <c r="H4" s="59"/>
      <c r="I4" s="59"/>
      <c r="L4" s="7"/>
      <c r="M4" s="8"/>
    </row>
    <row r="5" spans="1:13" s="5" customFormat="1" ht="15.75" x14ac:dyDescent="0.25">
      <c r="A5" s="60" t="s">
        <v>1</v>
      </c>
      <c r="B5" s="60" t="s">
        <v>2</v>
      </c>
      <c r="C5" s="60" t="s">
        <v>3</v>
      </c>
      <c r="D5" s="60" t="s">
        <v>4</v>
      </c>
      <c r="E5" s="60"/>
      <c r="F5" s="60"/>
      <c r="G5" s="61" t="s">
        <v>5</v>
      </c>
      <c r="H5" s="60" t="s">
        <v>6</v>
      </c>
      <c r="I5" s="60" t="s">
        <v>7</v>
      </c>
    </row>
    <row r="6" spans="1:13" s="5" customFormat="1" ht="15.75" x14ac:dyDescent="0.25">
      <c r="A6" s="60"/>
      <c r="B6" s="60"/>
      <c r="C6" s="60"/>
      <c r="D6" s="49" t="s">
        <v>8</v>
      </c>
      <c r="E6" s="48" t="s">
        <v>9</v>
      </c>
      <c r="F6" s="48" t="s">
        <v>10</v>
      </c>
      <c r="G6" s="61"/>
      <c r="H6" s="60"/>
      <c r="I6" s="60"/>
    </row>
    <row r="7" spans="1:13" s="5" customFormat="1" ht="15" x14ac:dyDescent="0.25">
      <c r="A7" s="53" t="s">
        <v>11</v>
      </c>
      <c r="B7" s="53"/>
      <c r="C7" s="53"/>
      <c r="D7" s="53"/>
      <c r="E7" s="53"/>
      <c r="F7" s="53"/>
      <c r="G7" s="53"/>
      <c r="H7" s="53"/>
      <c r="I7" s="53"/>
    </row>
    <row r="8" spans="1:13" s="5" customFormat="1" ht="31.5" x14ac:dyDescent="0.25">
      <c r="A8" s="9">
        <v>1</v>
      </c>
      <c r="B8" s="39" t="s">
        <v>24</v>
      </c>
      <c r="C8" s="9" t="s">
        <v>21</v>
      </c>
      <c r="D8" s="10">
        <v>250</v>
      </c>
      <c r="E8" s="10"/>
      <c r="F8" s="10">
        <v>250</v>
      </c>
      <c r="G8" s="11">
        <v>600</v>
      </c>
      <c r="H8" s="11">
        <f>G8*F8</f>
        <v>150000</v>
      </c>
      <c r="I8" s="14"/>
      <c r="J8" s="7"/>
      <c r="K8" s="7"/>
    </row>
    <row r="9" spans="1:13" s="5" customFormat="1" ht="31.5" x14ac:dyDescent="0.25">
      <c r="A9" s="9">
        <v>2</v>
      </c>
      <c r="B9" s="39" t="s">
        <v>22</v>
      </c>
      <c r="C9" s="9" t="s">
        <v>21</v>
      </c>
      <c r="D9" s="10">
        <v>126</v>
      </c>
      <c r="E9" s="10"/>
      <c r="F9" s="10">
        <v>126</v>
      </c>
      <c r="G9" s="11">
        <v>308.56</v>
      </c>
      <c r="H9" s="11">
        <f>G9*F9</f>
        <v>38878.559999999998</v>
      </c>
      <c r="I9" s="14"/>
      <c r="J9" s="7"/>
      <c r="K9" s="7"/>
    </row>
    <row r="10" spans="1:13" s="5" customFormat="1" ht="15.75" x14ac:dyDescent="0.25">
      <c r="A10" s="9">
        <v>3</v>
      </c>
      <c r="B10" s="39" t="s">
        <v>23</v>
      </c>
      <c r="C10" s="9" t="s">
        <v>20</v>
      </c>
      <c r="D10" s="10">
        <v>1</v>
      </c>
      <c r="E10" s="10"/>
      <c r="F10" s="10">
        <v>1</v>
      </c>
      <c r="G10" s="11">
        <v>30000</v>
      </c>
      <c r="H10" s="11">
        <f t="shared" ref="H10" si="0">G10*F10</f>
        <v>30000</v>
      </c>
      <c r="I10" s="14"/>
      <c r="J10" s="7"/>
      <c r="K10" s="7"/>
    </row>
    <row r="11" spans="1:13" s="5" customFormat="1" ht="15" x14ac:dyDescent="0.25">
      <c r="A11" s="15"/>
      <c r="B11" s="47" t="s">
        <v>12</v>
      </c>
      <c r="C11" s="9"/>
      <c r="D11" s="9"/>
      <c r="E11" s="16"/>
      <c r="F11" s="15"/>
      <c r="G11" s="15"/>
      <c r="H11" s="11">
        <f>SUM(H8:H10)</f>
        <v>218878.56</v>
      </c>
      <c r="I11" s="17">
        <f>H11</f>
        <v>218878.56</v>
      </c>
      <c r="K11" s="18"/>
    </row>
    <row r="12" spans="1:13" s="5" customFormat="1" ht="15" x14ac:dyDescent="0.25">
      <c r="A12" s="56" t="s">
        <v>13</v>
      </c>
      <c r="B12" s="56"/>
      <c r="C12" s="56"/>
      <c r="D12" s="56"/>
      <c r="E12" s="56"/>
      <c r="F12" s="56"/>
      <c r="G12" s="56"/>
      <c r="H12" s="56"/>
      <c r="I12" s="56"/>
    </row>
    <row r="13" spans="1:13" s="5" customFormat="1" ht="15" x14ac:dyDescent="0.25">
      <c r="A13" s="54" t="s">
        <v>1</v>
      </c>
      <c r="B13" s="54" t="s">
        <v>2</v>
      </c>
      <c r="C13" s="54" t="s">
        <v>3</v>
      </c>
      <c r="D13" s="54" t="s">
        <v>4</v>
      </c>
      <c r="E13" s="54"/>
      <c r="F13" s="54"/>
      <c r="G13" s="55" t="s">
        <v>5</v>
      </c>
      <c r="H13" s="45" t="s">
        <v>6</v>
      </c>
      <c r="I13" s="54" t="s">
        <v>7</v>
      </c>
    </row>
    <row r="14" spans="1:13" s="5" customFormat="1" ht="15" x14ac:dyDescent="0.25">
      <c r="A14" s="54"/>
      <c r="B14" s="54"/>
      <c r="C14" s="54"/>
      <c r="D14" s="46" t="s">
        <v>8</v>
      </c>
      <c r="E14" s="45" t="s">
        <v>9</v>
      </c>
      <c r="F14" s="45" t="s">
        <v>10</v>
      </c>
      <c r="G14" s="55"/>
      <c r="H14" s="45"/>
      <c r="I14" s="54"/>
    </row>
    <row r="15" spans="1:13" s="12" customFormat="1" ht="53.25" customHeight="1" x14ac:dyDescent="0.2">
      <c r="A15" s="19">
        <v>1</v>
      </c>
      <c r="B15" s="50" t="s">
        <v>25</v>
      </c>
      <c r="C15" s="9" t="s">
        <v>21</v>
      </c>
      <c r="D15" s="10">
        <v>250</v>
      </c>
      <c r="E15" s="10"/>
      <c r="F15" s="10">
        <v>250</v>
      </c>
      <c r="G15" s="21">
        <v>120</v>
      </c>
      <c r="H15" s="21">
        <f>F15*G15</f>
        <v>30000</v>
      </c>
      <c r="I15" s="21"/>
    </row>
    <row r="16" spans="1:13" s="12" customFormat="1" ht="33.75" customHeight="1" x14ac:dyDescent="0.2">
      <c r="A16" s="19">
        <v>2</v>
      </c>
      <c r="B16" s="50" t="s">
        <v>26</v>
      </c>
      <c r="C16" s="9" t="s">
        <v>21</v>
      </c>
      <c r="D16" s="10">
        <v>126</v>
      </c>
      <c r="E16" s="20"/>
      <c r="F16" s="10">
        <v>126</v>
      </c>
      <c r="G16" s="21">
        <v>100</v>
      </c>
      <c r="H16" s="21">
        <f>F16*G16</f>
        <v>12600</v>
      </c>
      <c r="I16" s="21"/>
    </row>
    <row r="17" spans="1:10" s="12" customFormat="1" ht="22.5" customHeight="1" x14ac:dyDescent="0.2">
      <c r="A17" s="19">
        <v>3</v>
      </c>
      <c r="B17" s="50" t="s">
        <v>27</v>
      </c>
      <c r="C17" s="9" t="s">
        <v>28</v>
      </c>
      <c r="D17" s="10">
        <v>1</v>
      </c>
      <c r="E17" s="20"/>
      <c r="F17" s="10">
        <v>1</v>
      </c>
      <c r="G17" s="21">
        <v>15000</v>
      </c>
      <c r="H17" s="21">
        <f>F17*G17</f>
        <v>15000</v>
      </c>
      <c r="I17" s="21"/>
    </row>
    <row r="18" spans="1:10" s="5" customFormat="1" ht="15" x14ac:dyDescent="0.25">
      <c r="A18" s="22"/>
      <c r="B18" s="13"/>
      <c r="C18" s="23"/>
      <c r="D18" s="24"/>
      <c r="E18" s="25"/>
      <c r="F18" s="24"/>
      <c r="G18" s="26"/>
      <c r="H18" s="26"/>
      <c r="I18" s="26"/>
    </row>
    <row r="19" spans="1:10" s="5" customFormat="1" ht="15" x14ac:dyDescent="0.25">
      <c r="A19" s="22"/>
      <c r="B19" s="13"/>
      <c r="C19" s="23"/>
      <c r="D19" s="24"/>
      <c r="E19" s="25"/>
      <c r="F19" s="24"/>
      <c r="G19" s="26"/>
      <c r="H19" s="26"/>
      <c r="I19" s="26"/>
    </row>
    <row r="20" spans="1:10" s="5" customFormat="1" ht="15" x14ac:dyDescent="0.25">
      <c r="A20" s="27"/>
      <c r="B20" s="28" t="s">
        <v>12</v>
      </c>
      <c r="C20" s="23"/>
      <c r="D20" s="27"/>
      <c r="E20" s="27"/>
      <c r="F20" s="27"/>
      <c r="G20" s="27"/>
      <c r="H20" s="29">
        <f>SUM(H15:H19)</f>
        <v>57600</v>
      </c>
      <c r="I20" s="38">
        <f>H20+H11</f>
        <v>276478.56</v>
      </c>
    </row>
    <row r="21" spans="1:10" s="5" customFormat="1" ht="15" x14ac:dyDescent="0.25">
      <c r="A21" s="53" t="s">
        <v>14</v>
      </c>
      <c r="B21" s="53"/>
      <c r="C21" s="53"/>
      <c r="D21" s="53"/>
      <c r="E21" s="53"/>
      <c r="F21" s="53"/>
      <c r="G21" s="53"/>
      <c r="H21" s="53"/>
      <c r="I21" s="53"/>
    </row>
    <row r="22" spans="1:10" s="5" customFormat="1" ht="15" x14ac:dyDescent="0.25">
      <c r="A22" s="54" t="s">
        <v>1</v>
      </c>
      <c r="B22" s="54" t="s">
        <v>2</v>
      </c>
      <c r="C22" s="54" t="s">
        <v>3</v>
      </c>
      <c r="D22" s="54" t="s">
        <v>4</v>
      </c>
      <c r="E22" s="54"/>
      <c r="F22" s="54"/>
      <c r="G22" s="55" t="s">
        <v>5</v>
      </c>
      <c r="H22" s="45" t="s">
        <v>6</v>
      </c>
      <c r="I22" s="54" t="s">
        <v>7</v>
      </c>
    </row>
    <row r="23" spans="1:10" s="5" customFormat="1" ht="15" x14ac:dyDescent="0.25">
      <c r="A23" s="54"/>
      <c r="B23" s="54"/>
      <c r="C23" s="54"/>
      <c r="D23" s="46" t="s">
        <v>8</v>
      </c>
      <c r="E23" s="45" t="s">
        <v>9</v>
      </c>
      <c r="F23" s="45" t="s">
        <v>10</v>
      </c>
      <c r="G23" s="55"/>
      <c r="H23" s="45"/>
      <c r="I23" s="54"/>
    </row>
    <row r="24" spans="1:10" s="5" customFormat="1" ht="15" x14ac:dyDescent="0.25">
      <c r="A24" s="22"/>
      <c r="B24" s="31"/>
      <c r="C24" s="23"/>
      <c r="D24" s="24"/>
      <c r="E24" s="25"/>
      <c r="F24" s="24"/>
      <c r="G24" s="32"/>
      <c r="H24" s="33"/>
      <c r="I24" s="34"/>
    </row>
    <row r="25" spans="1:10" s="5" customFormat="1" ht="15" x14ac:dyDescent="0.25">
      <c r="A25" s="22"/>
      <c r="B25" s="31"/>
      <c r="C25" s="23"/>
      <c r="D25" s="24"/>
      <c r="E25" s="25"/>
      <c r="F25" s="24"/>
      <c r="G25" s="32"/>
      <c r="H25" s="33"/>
      <c r="I25" s="34"/>
    </row>
    <row r="26" spans="1:10" s="5" customFormat="1" ht="15" x14ac:dyDescent="0.25">
      <c r="A26" s="23"/>
      <c r="B26" s="27" t="s">
        <v>12</v>
      </c>
      <c r="C26" s="27"/>
      <c r="D26" s="24"/>
      <c r="E26" s="24"/>
      <c r="F26" s="24"/>
      <c r="G26" s="24"/>
      <c r="H26" s="30">
        <f>G26*F26</f>
        <v>0</v>
      </c>
      <c r="I26" s="29">
        <f>I20+H26</f>
        <v>276478.56</v>
      </c>
    </row>
    <row r="27" spans="1:10" s="5" customFormat="1" ht="15" x14ac:dyDescent="0.25">
      <c r="A27" s="27"/>
      <c r="B27" s="28" t="s">
        <v>15</v>
      </c>
      <c r="C27" s="28"/>
      <c r="D27" s="28"/>
      <c r="E27" s="28"/>
      <c r="F27" s="28"/>
      <c r="G27" s="28"/>
      <c r="H27" s="30"/>
      <c r="I27" s="29">
        <f>I26</f>
        <v>276478.56</v>
      </c>
    </row>
    <row r="28" spans="1:10" s="5" customFormat="1" ht="15" x14ac:dyDescent="0.25">
      <c r="A28" s="51" t="s">
        <v>18</v>
      </c>
      <c r="B28" s="51"/>
      <c r="C28" s="27"/>
      <c r="D28" s="35">
        <v>0.25</v>
      </c>
      <c r="E28" s="27"/>
      <c r="F28" s="27"/>
      <c r="G28" s="24"/>
      <c r="H28" s="24"/>
      <c r="I28" s="29">
        <f>I27*D28</f>
        <v>69119.64</v>
      </c>
    </row>
    <row r="29" spans="1:10" s="43" customFormat="1" ht="24" customHeight="1" x14ac:dyDescent="0.2">
      <c r="A29" s="52" t="s">
        <v>16</v>
      </c>
      <c r="B29" s="52"/>
      <c r="C29" s="36"/>
      <c r="D29" s="40"/>
      <c r="E29" s="36"/>
      <c r="F29" s="36"/>
      <c r="G29" s="37"/>
      <c r="H29" s="37"/>
      <c r="I29" s="41">
        <f>SUM(I27:I28)</f>
        <v>345598.2</v>
      </c>
      <c r="J29" s="42"/>
    </row>
  </sheetData>
  <mergeCells count="26">
    <mergeCell ref="C3:G3"/>
    <mergeCell ref="A4:I4"/>
    <mergeCell ref="A5:A6"/>
    <mergeCell ref="B5:B6"/>
    <mergeCell ref="C5:C6"/>
    <mergeCell ref="D5:F5"/>
    <mergeCell ref="G5:G6"/>
    <mergeCell ref="H5:H6"/>
    <mergeCell ref="I5:I6"/>
    <mergeCell ref="A7:I7"/>
    <mergeCell ref="A12:I12"/>
    <mergeCell ref="A13:A14"/>
    <mergeCell ref="B13:B14"/>
    <mergeCell ref="C13:C14"/>
    <mergeCell ref="D13:F13"/>
    <mergeCell ref="G13:G14"/>
    <mergeCell ref="I13:I14"/>
    <mergeCell ref="A28:B28"/>
    <mergeCell ref="A29:B29"/>
    <mergeCell ref="A21:I21"/>
    <mergeCell ref="A22:A23"/>
    <mergeCell ref="B22:B23"/>
    <mergeCell ref="C22:C23"/>
    <mergeCell ref="D22:F22"/>
    <mergeCell ref="G22:G23"/>
    <mergeCell ref="I22:I23"/>
  </mergeCells>
  <pageMargins left="0.4" right="0.37" top="0.75" bottom="0.75" header="0.3" footer="0.3"/>
  <pageSetup paperSize="9" scale="86" fitToHeight="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 (2)</vt:lpstr>
      <vt:lpstr>'Sheet 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2023-11-02T07:30:08Z</cp:lastPrinted>
  <dcterms:created xsi:type="dcterms:W3CDTF">2017-07-20T07:31:12Z</dcterms:created>
  <dcterms:modified xsi:type="dcterms:W3CDTF">2023-11-16T10:13:13Z</dcterms:modified>
</cp:coreProperties>
</file>