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03FDB82D-C33A-441C-A20A-D2A1E0F2E3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Sheet1!$A$1:$F$77</definedName>
    <definedName name="_xlnm.Print_Titles" localSheetId="0">Sheet1!$19:$19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0" i="1"/>
  <c r="F49" i="1"/>
  <c r="F48" i="1"/>
  <c r="F47" i="1"/>
  <c r="F46" i="1"/>
  <c r="F45" i="1"/>
  <c r="F44" i="1"/>
  <c r="F43" i="1"/>
  <c r="F42" i="1"/>
  <c r="F41" i="1"/>
  <c r="F38" i="1"/>
  <c r="F37" i="1"/>
  <c r="F36" i="1"/>
  <c r="F35" i="1"/>
  <c r="F34" i="1"/>
  <c r="F33" i="1"/>
  <c r="F23" i="1"/>
  <c r="F24" i="1"/>
  <c r="F25" i="1"/>
  <c r="F26" i="1"/>
  <c r="F27" i="1"/>
  <c r="F28" i="1"/>
  <c r="F29" i="1"/>
  <c r="F30" i="1"/>
  <c r="F31" i="1"/>
  <c r="F22" i="1"/>
  <c r="F59" i="1" l="1"/>
  <c r="F60" i="1" s="1"/>
  <c r="F61" i="1" s="1"/>
</calcChain>
</file>

<file path=xl/sharedStrings.xml><?xml version="1.0" encoding="utf-8"?>
<sst xmlns="http://schemas.openxmlformats.org/spreadsheetml/2006/main" count="94" uniqueCount="46">
  <si>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</si>
  <si>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</si>
  <si>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</si>
  <si>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</si>
  <si>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</si>
  <si>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</si>
  <si>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</si>
  <si>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</si>
  <si>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</si>
  <si>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</si>
  <si>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Signature</t>
  </si>
  <si>
    <t>Date</t>
  </si>
  <si>
    <t>Received by Mr. Zia Ghani</t>
  </si>
  <si>
    <t xml:space="preserve">Advance Payment Given on dated 11 May 23
through Bank Al Falah Cheque # 45591977 </t>
  </si>
  <si>
    <t>Att: Mr. Shakeel</t>
  </si>
  <si>
    <t xml:space="preserve">PURCHASE ORDER </t>
  </si>
  <si>
    <t>M/S Fakhri Brothers</t>
  </si>
  <si>
    <t>Nos</t>
  </si>
  <si>
    <t>Set</t>
  </si>
  <si>
    <t>-</t>
  </si>
  <si>
    <t>Discount 10%</t>
  </si>
  <si>
    <t>SHIELD 1230 Gas Fire Exinguishing System - Room 1 @ 17th Floor:</t>
  </si>
  <si>
    <t>Mechanical Components :</t>
  </si>
  <si>
    <t>Removable Electric Actuator c/w Supervisory Switch, 1 Inch Connection, Model: SD-REA-SS</t>
  </si>
  <si>
    <t>External Monitoring Switch with Mounting Clamp, Model: SD-EMS0025</t>
  </si>
  <si>
    <t>Manual Actuator with Push to operate, Model: SD-MA0025</t>
  </si>
  <si>
    <t>Discharge Pressure Operated Switch, Model: SD-DPS-B6-95-1</t>
  </si>
  <si>
    <t>Discharge Hose 1 Inch with Female Swivel Fittings, Model: SD-DH0025</t>
  </si>
  <si>
    <t>1 Inch (25MM) Check Valve, Model: SD-CV0025</t>
  </si>
  <si>
    <t>Discharge Nozzle, Brass</t>
  </si>
  <si>
    <t>Caution Label [Set of 3]</t>
  </si>
  <si>
    <t>SHIELD1230 Cylinder Lebel 280x180, Model: SD-FK5-LBL</t>
  </si>
  <si>
    <t>Electrical Components:</t>
  </si>
  <si>
    <t>Conventional Extinguishing Control Panel 230V, Red-SHIELD A-XT, UL Listed, Model: S230R-EXT</t>
  </si>
  <si>
    <t>Optical Smoke Detector W/ Base, UL Listed, Model: S-C2011</t>
  </si>
  <si>
    <t>Abort Switch, UL Listed, Model: S111R-AB</t>
  </si>
  <si>
    <t>Bell 6" c/w Back Box, Model: FB1000C6</t>
  </si>
  <si>
    <t>Strobe Horn W/ Back Box, UL Listed, Model: SH-HSIR</t>
  </si>
  <si>
    <t>Xenon/Strobe Light W/ Back Box, UL Listed, Model: SH-STIR</t>
  </si>
  <si>
    <t>SHIELD 1230 Gas Fire Exinguishing System - Room 2 @ 17th Floor:</t>
  </si>
  <si>
    <t>Discharge Hose 2 Inch with Female Swivel Fittings, Model: SD-DH0050</t>
  </si>
  <si>
    <t>2 Inch (50MM) Check Valve, Model: SD-CV0050</t>
  </si>
  <si>
    <t>Manual Release, Model: 10-1638</t>
  </si>
  <si>
    <r>
      <rPr>
        <sz val="12"/>
        <rFont val="Calibri"/>
        <family val="2"/>
        <scheme val="minor"/>
      </rPr>
      <t>SHIELD1230 28.3L Cylinder Assembly (14.2kg-33.9kg) Complete with  1" Valve and
Pressure Gauge Pressure Switch, Cylinder Label &amp; Bracket without LLI, Model: SD-28FK5-01 with SHIELD1230 (SD-FK-5-1-12) Agent: 14kg</t>
    </r>
  </si>
  <si>
    <r>
      <rPr>
        <sz val="12"/>
        <rFont val="Calibri"/>
        <family val="2"/>
        <scheme val="minor"/>
      </rPr>
      <t>SHIELD1230 106.0L Cylinder Assembly (53.1kg-127.2kg) Complete with 2" Valve and
Pressure Gauge Pressure Switch, Cylinder Label &amp; Bracket without LLI, Model: SD-106FK5-02 with SHIELD1230 (SD-FK-5-1-12) Agent: 63kg</t>
    </r>
  </si>
  <si>
    <t>NOVEC 1230 System for the project (UEP 17th Floor DMC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</si>
</sst>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4" fontId="3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4" fontId="3" fillId="0" borderId="0" xfId="1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1724026</xdr:colOff>
      <xdr:row>0</xdr:row>
      <xdr:rowOff>19049</xdr:rowOff>
    </xdr:from>
    <xdr:to>
      <xdr:col>3</xdr:col>
      <xdr:colOff>606212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6" y="19049"/>
          <a:ext cx="2444536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152401</xdr:colOff>
      <xdr:row>73</xdr:row>
      <xdr:rowOff>104775</xdr:rowOff>
    </xdr:from>
    <xdr:to>
      <xdr:col>1</xdr:col>
      <xdr:colOff>552450</xdr:colOff>
      <xdr:row>76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20212050"/>
          <a:ext cx="74294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7</xdr:col>
      <xdr:colOff>222250</xdr:colOff>
      <xdr:row>18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72</xdr:row>
      <xdr:rowOff>19050</xdr:rowOff>
    </xdr:from>
    <xdr:to>
      <xdr:col>10</xdr:col>
      <xdr:colOff>150247</xdr:colOff>
      <xdr:row>74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73"/>
  <sheetViews>
    <sheetView tabSelected="1" zoomScaleNormal="100" zoomScaleSheetLayoutView="100" workbookViewId="0">
      <selection activeCell="A19" sqref="A1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5" customWidth="1"/>
    <col min="4" max="4" width="9.140625" style="6" customWidth="1"/>
    <col min="5" max="5" width="11.5703125" style="8" customWidth="1"/>
    <col min="6" max="6" width="15.7109375" style="6" customWidth="1"/>
    <col min="7" max="7" width="11.5703125" style="8" bestFit="1" customWidth="1"/>
    <col min="8" max="8" width="9.140625" style="8"/>
    <col min="9" max="16384" width="9.140625" style="2"/>
  </cols>
  <sheetData>
    <row r="7" spans="1:6" ht="5.25" customHeight="1" x14ac:dyDescent="0.25"/>
    <row r="8" spans="1:6" ht="18.75" x14ac:dyDescent="0.3">
      <c r="A8" s="20" t="s">
        <v>16</v>
      </c>
      <c r="B8" s="1"/>
      <c r="F8" s="7">
        <v>45146</v>
      </c>
    </row>
    <row r="9" spans="1:6" x14ac:dyDescent="0.25">
      <c r="A9" s="1"/>
      <c r="B9" s="1"/>
      <c r="F9" s="7"/>
    </row>
    <row r="10" spans="1:6" x14ac:dyDescent="0.25">
      <c r="A10" s="1"/>
      <c r="B10" s="1"/>
      <c r="F10" s="7"/>
    </row>
    <row r="11" spans="1:6" ht="18.75" x14ac:dyDescent="0.3">
      <c r="A11" s="28" t="s">
        <v>14</v>
      </c>
      <c r="B11" s="28"/>
      <c r="C11" s="28"/>
      <c r="D11" s="28"/>
      <c r="E11" s="28"/>
      <c r="F11" s="28"/>
    </row>
    <row r="12" spans="1:6" x14ac:dyDescent="0.25">
      <c r="A12" s="36"/>
      <c r="B12" s="36"/>
      <c r="C12" s="36"/>
      <c r="D12" s="36"/>
      <c r="E12" s="36"/>
      <c r="F12" s="36"/>
    </row>
    <row r="13" spans="1:6" ht="23.25" x14ac:dyDescent="0.35">
      <c r="A13" s="29" t="s">
        <v>15</v>
      </c>
      <c r="B13" s="29"/>
      <c r="C13" s="29"/>
      <c r="D13" s="29"/>
      <c r="E13" s="29"/>
      <c r="F13" s="29"/>
    </row>
    <row r="14" spans="1:6" ht="5.25" customHeight="1" x14ac:dyDescent="0.25"/>
    <row r="15" spans="1:6" ht="5.25" customHeight="1" x14ac:dyDescent="0.25"/>
    <row r="16" spans="1:6" ht="5.25" customHeight="1" x14ac:dyDescent="0.25"/>
    <row r="17" spans="1:8" ht="5.25" customHeight="1" thickBot="1" x14ac:dyDescent="0.3"/>
    <row r="18" spans="1:8" ht="45.75" customHeight="1" thickBot="1" x14ac:dyDescent="0.3">
      <c r="A18" s="33" t="s">
        <v>45</v>
      </c>
      <c r="B18" s="34"/>
      <c r="C18" s="34"/>
      <c r="D18" s="34"/>
      <c r="E18" s="34"/>
      <c r="F18" s="35"/>
    </row>
    <row r="19" spans="1:8" s="3" customFormat="1" ht="31.5" x14ac:dyDescent="0.25">
      <c r="A19" s="9" t="s">
        <v>0</v>
      </c>
      <c r="B19" s="9" t="s">
        <v>1</v>
      </c>
      <c r="C19" s="9" t="s">
        <v>2</v>
      </c>
      <c r="D19" s="9" t="s">
        <v>3</v>
      </c>
      <c r="E19" s="10" t="s">
        <v>8</v>
      </c>
      <c r="F19" s="9" t="s">
        <v>9</v>
      </c>
      <c r="G19" s="18"/>
      <c r="H19" s="18"/>
    </row>
    <row r="20" spans="1:8" s="38" customFormat="1" ht="31.5" x14ac:dyDescent="0.25">
      <c r="A20" s="39"/>
      <c r="B20" s="44" t="s">
        <v>21</v>
      </c>
      <c r="C20" s="39"/>
      <c r="D20" s="39"/>
      <c r="E20" s="40"/>
      <c r="F20" s="39"/>
      <c r="G20" s="37"/>
      <c r="H20" s="37"/>
    </row>
    <row r="21" spans="1:8" s="38" customFormat="1" x14ac:dyDescent="0.25">
      <c r="A21" s="39"/>
      <c r="B21" s="45" t="s">
        <v>22</v>
      </c>
      <c r="C21" s="39"/>
      <c r="D21" s="39"/>
      <c r="E21" s="40"/>
      <c r="F21" s="39"/>
      <c r="G21" s="37"/>
      <c r="H21" s="37"/>
    </row>
    <row r="22" spans="1:8" s="38" customFormat="1" ht="86.25" customHeight="1" x14ac:dyDescent="0.25">
      <c r="A22" s="39"/>
      <c r="B22" s="43" t="s">
        <v>43</v>
      </c>
      <c r="C22" s="39">
        <v>1</v>
      </c>
      <c r="D22" s="39" t="s">
        <v>17</v>
      </c>
      <c r="E22" s="40">
        <v>642240</v>
      </c>
      <c r="F22" s="41">
        <f>E22*C22</f>
        <v>642240</v>
      </c>
      <c r="G22" s="37"/>
      <c r="H22" s="37"/>
    </row>
    <row r="23" spans="1:8" s="38" customFormat="1" ht="31.5" x14ac:dyDescent="0.25">
      <c r="A23" s="39"/>
      <c r="B23" s="42" t="s">
        <v>23</v>
      </c>
      <c r="C23" s="39">
        <v>1</v>
      </c>
      <c r="D23" s="39" t="s">
        <v>17</v>
      </c>
      <c r="E23" s="40">
        <v>230880</v>
      </c>
      <c r="F23" s="41">
        <f t="shared" ref="F23:F38" si="0">E23*C23</f>
        <v>230880</v>
      </c>
      <c r="G23" s="37"/>
      <c r="H23" s="37"/>
    </row>
    <row r="24" spans="1:8" s="38" customFormat="1" ht="31.5" x14ac:dyDescent="0.25">
      <c r="A24" s="39"/>
      <c r="B24" s="42" t="s">
        <v>24</v>
      </c>
      <c r="C24" s="39">
        <v>1</v>
      </c>
      <c r="D24" s="39" t="s">
        <v>17</v>
      </c>
      <c r="E24" s="40">
        <v>38880</v>
      </c>
      <c r="F24" s="41">
        <f t="shared" si="0"/>
        <v>38880</v>
      </c>
      <c r="G24" s="37"/>
      <c r="H24" s="37"/>
    </row>
    <row r="25" spans="1:8" s="38" customFormat="1" ht="31.5" x14ac:dyDescent="0.25">
      <c r="A25" s="39"/>
      <c r="B25" s="42" t="s">
        <v>25</v>
      </c>
      <c r="C25" s="39">
        <v>2</v>
      </c>
      <c r="D25" s="39" t="s">
        <v>17</v>
      </c>
      <c r="E25" s="40">
        <v>27360</v>
      </c>
      <c r="F25" s="41">
        <f t="shared" si="0"/>
        <v>54720</v>
      </c>
      <c r="G25" s="37"/>
      <c r="H25" s="37"/>
    </row>
    <row r="26" spans="1:8" s="38" customFormat="1" ht="31.5" x14ac:dyDescent="0.25">
      <c r="A26" s="39"/>
      <c r="B26" s="42" t="s">
        <v>26</v>
      </c>
      <c r="C26" s="39">
        <v>2</v>
      </c>
      <c r="D26" s="39" t="s">
        <v>17</v>
      </c>
      <c r="E26" s="40">
        <v>46080</v>
      </c>
      <c r="F26" s="41">
        <f t="shared" si="0"/>
        <v>92160</v>
      </c>
      <c r="G26" s="37"/>
      <c r="H26" s="37"/>
    </row>
    <row r="27" spans="1:8" s="38" customFormat="1" ht="31.5" x14ac:dyDescent="0.25">
      <c r="A27" s="39"/>
      <c r="B27" s="42" t="s">
        <v>27</v>
      </c>
      <c r="C27" s="39">
        <v>1</v>
      </c>
      <c r="D27" s="39" t="s">
        <v>17</v>
      </c>
      <c r="E27" s="40">
        <v>14400</v>
      </c>
      <c r="F27" s="41">
        <f t="shared" si="0"/>
        <v>14400</v>
      </c>
      <c r="G27" s="37"/>
      <c r="H27" s="37"/>
    </row>
    <row r="28" spans="1:8" s="38" customFormat="1" x14ac:dyDescent="0.25">
      <c r="A28" s="39"/>
      <c r="B28" s="42" t="s">
        <v>28</v>
      </c>
      <c r="C28" s="39">
        <v>1</v>
      </c>
      <c r="D28" s="39" t="s">
        <v>17</v>
      </c>
      <c r="E28" s="40">
        <v>43200</v>
      </c>
      <c r="F28" s="41">
        <f t="shared" si="0"/>
        <v>43200</v>
      </c>
      <c r="G28" s="37"/>
      <c r="H28" s="37"/>
    </row>
    <row r="29" spans="1:8" s="38" customFormat="1" x14ac:dyDescent="0.25">
      <c r="A29" s="39"/>
      <c r="B29" s="42" t="s">
        <v>29</v>
      </c>
      <c r="C29" s="39">
        <v>1</v>
      </c>
      <c r="D29" s="39" t="s">
        <v>17</v>
      </c>
      <c r="E29" s="40">
        <v>50880</v>
      </c>
      <c r="F29" s="41">
        <f t="shared" si="0"/>
        <v>50880</v>
      </c>
      <c r="G29" s="37"/>
      <c r="H29" s="37"/>
    </row>
    <row r="30" spans="1:8" s="38" customFormat="1" x14ac:dyDescent="0.25">
      <c r="A30" s="39"/>
      <c r="B30" s="42" t="s">
        <v>30</v>
      </c>
      <c r="C30" s="39">
        <v>1</v>
      </c>
      <c r="D30" s="39" t="s">
        <v>18</v>
      </c>
      <c r="E30" s="40">
        <v>23040</v>
      </c>
      <c r="F30" s="41">
        <f t="shared" si="0"/>
        <v>23040</v>
      </c>
      <c r="G30" s="37"/>
      <c r="H30" s="37"/>
    </row>
    <row r="31" spans="1:8" s="38" customFormat="1" ht="31.5" x14ac:dyDescent="0.25">
      <c r="A31" s="39"/>
      <c r="B31" s="42" t="s">
        <v>31</v>
      </c>
      <c r="C31" s="39">
        <v>1</v>
      </c>
      <c r="D31" s="39" t="s">
        <v>17</v>
      </c>
      <c r="E31" s="40">
        <v>8160</v>
      </c>
      <c r="F31" s="41">
        <f t="shared" si="0"/>
        <v>8160</v>
      </c>
      <c r="G31" s="37"/>
      <c r="H31" s="37"/>
    </row>
    <row r="32" spans="1:8" s="38" customFormat="1" x14ac:dyDescent="0.25">
      <c r="A32" s="39"/>
      <c r="B32" s="45" t="s">
        <v>32</v>
      </c>
      <c r="C32" s="39"/>
      <c r="D32" s="39"/>
      <c r="E32" s="40" t="s">
        <v>19</v>
      </c>
      <c r="F32" s="39"/>
      <c r="G32" s="37"/>
      <c r="H32" s="37"/>
    </row>
    <row r="33" spans="1:8" s="38" customFormat="1" ht="47.25" x14ac:dyDescent="0.25">
      <c r="A33" s="39"/>
      <c r="B33" s="42" t="s">
        <v>33</v>
      </c>
      <c r="C33" s="39">
        <v>1</v>
      </c>
      <c r="D33" s="39" t="s">
        <v>17</v>
      </c>
      <c r="E33" s="40">
        <v>168480</v>
      </c>
      <c r="F33" s="41">
        <f t="shared" si="0"/>
        <v>168480</v>
      </c>
      <c r="G33" s="37"/>
      <c r="H33" s="37"/>
    </row>
    <row r="34" spans="1:8" s="38" customFormat="1" ht="31.5" x14ac:dyDescent="0.25">
      <c r="A34" s="39"/>
      <c r="B34" s="42" t="s">
        <v>34</v>
      </c>
      <c r="C34" s="39">
        <v>2</v>
      </c>
      <c r="D34" s="39" t="s">
        <v>17</v>
      </c>
      <c r="E34" s="40">
        <v>7680</v>
      </c>
      <c r="F34" s="41">
        <f t="shared" si="0"/>
        <v>15360</v>
      </c>
      <c r="G34" s="37"/>
      <c r="H34" s="37"/>
    </row>
    <row r="35" spans="1:8" s="38" customFormat="1" x14ac:dyDescent="0.25">
      <c r="A35" s="39"/>
      <c r="B35" s="42" t="s">
        <v>35</v>
      </c>
      <c r="C35" s="39">
        <v>2</v>
      </c>
      <c r="D35" s="39" t="s">
        <v>17</v>
      </c>
      <c r="E35" s="40">
        <v>37920</v>
      </c>
      <c r="F35" s="41">
        <f t="shared" si="0"/>
        <v>75840</v>
      </c>
      <c r="G35" s="37"/>
      <c r="H35" s="37"/>
    </row>
    <row r="36" spans="1:8" s="38" customFormat="1" x14ac:dyDescent="0.25">
      <c r="A36" s="39"/>
      <c r="B36" s="42" t="s">
        <v>36</v>
      </c>
      <c r="C36" s="39">
        <v>1</v>
      </c>
      <c r="D36" s="39" t="s">
        <v>17</v>
      </c>
      <c r="E36" s="40">
        <v>9600</v>
      </c>
      <c r="F36" s="41">
        <f t="shared" si="0"/>
        <v>9600</v>
      </c>
      <c r="G36" s="37"/>
      <c r="H36" s="37"/>
    </row>
    <row r="37" spans="1:8" s="38" customFormat="1" ht="31.5" x14ac:dyDescent="0.25">
      <c r="A37" s="39"/>
      <c r="B37" s="42" t="s">
        <v>37</v>
      </c>
      <c r="C37" s="39">
        <v>1</v>
      </c>
      <c r="D37" s="39" t="s">
        <v>17</v>
      </c>
      <c r="E37" s="40">
        <v>23040</v>
      </c>
      <c r="F37" s="41">
        <f t="shared" si="0"/>
        <v>23040</v>
      </c>
      <c r="G37" s="37"/>
      <c r="H37" s="37"/>
    </row>
    <row r="38" spans="1:8" s="38" customFormat="1" ht="31.5" x14ac:dyDescent="0.25">
      <c r="A38" s="39"/>
      <c r="B38" s="42" t="s">
        <v>38</v>
      </c>
      <c r="C38" s="39">
        <v>1</v>
      </c>
      <c r="D38" s="39" t="s">
        <v>17</v>
      </c>
      <c r="E38" s="40">
        <v>23040</v>
      </c>
      <c r="F38" s="41">
        <f t="shared" si="0"/>
        <v>23040</v>
      </c>
      <c r="G38" s="37"/>
      <c r="H38" s="37"/>
    </row>
    <row r="39" spans="1:8" s="38" customFormat="1" ht="31.5" x14ac:dyDescent="0.25">
      <c r="A39" s="39"/>
      <c r="B39" s="42" t="s">
        <v>39</v>
      </c>
      <c r="C39" s="39"/>
      <c r="D39" s="39"/>
      <c r="E39" s="40" t="s">
        <v>19</v>
      </c>
      <c r="F39" s="39"/>
      <c r="G39" s="37"/>
      <c r="H39" s="37"/>
    </row>
    <row r="40" spans="1:8" s="38" customFormat="1" x14ac:dyDescent="0.25">
      <c r="A40" s="39"/>
      <c r="B40" s="45" t="s">
        <v>22</v>
      </c>
      <c r="C40" s="39"/>
      <c r="D40" s="39"/>
      <c r="E40" s="40" t="s">
        <v>19</v>
      </c>
      <c r="F40" s="39"/>
      <c r="G40" s="37"/>
      <c r="H40" s="37"/>
    </row>
    <row r="41" spans="1:8" s="38" customFormat="1" ht="78" customHeight="1" x14ac:dyDescent="0.25">
      <c r="A41" s="39"/>
      <c r="B41" s="43" t="s">
        <v>44</v>
      </c>
      <c r="C41" s="39">
        <v>1</v>
      </c>
      <c r="D41" s="39" t="s">
        <v>17</v>
      </c>
      <c r="E41" s="40">
        <v>1440000</v>
      </c>
      <c r="F41" s="41">
        <f t="shared" ref="F41:F58" si="1">E41*C41</f>
        <v>1440000</v>
      </c>
      <c r="G41" s="37"/>
      <c r="H41" s="37"/>
    </row>
    <row r="42" spans="1:8" s="38" customFormat="1" ht="31.5" x14ac:dyDescent="0.25">
      <c r="A42" s="39"/>
      <c r="B42" s="42" t="s">
        <v>23</v>
      </c>
      <c r="C42" s="39">
        <v>1</v>
      </c>
      <c r="D42" s="39" t="s">
        <v>17</v>
      </c>
      <c r="E42" s="40">
        <v>230880</v>
      </c>
      <c r="F42" s="41">
        <f t="shared" si="1"/>
        <v>230880</v>
      </c>
      <c r="G42" s="37"/>
      <c r="H42" s="37"/>
    </row>
    <row r="43" spans="1:8" s="38" customFormat="1" ht="31.5" x14ac:dyDescent="0.25">
      <c r="A43" s="39"/>
      <c r="B43" s="42" t="s">
        <v>24</v>
      </c>
      <c r="C43" s="39">
        <v>1</v>
      </c>
      <c r="D43" s="39" t="s">
        <v>17</v>
      </c>
      <c r="E43" s="40">
        <v>38880</v>
      </c>
      <c r="F43" s="41">
        <f t="shared" si="1"/>
        <v>38880</v>
      </c>
      <c r="G43" s="37"/>
      <c r="H43" s="37"/>
    </row>
    <row r="44" spans="1:8" s="38" customFormat="1" ht="31.5" x14ac:dyDescent="0.25">
      <c r="A44" s="39"/>
      <c r="B44" s="42" t="s">
        <v>25</v>
      </c>
      <c r="C44" s="39">
        <v>2</v>
      </c>
      <c r="D44" s="39" t="s">
        <v>17</v>
      </c>
      <c r="E44" s="40">
        <v>27360</v>
      </c>
      <c r="F44" s="41">
        <f t="shared" si="1"/>
        <v>54720</v>
      </c>
      <c r="G44" s="37"/>
      <c r="H44" s="37"/>
    </row>
    <row r="45" spans="1:8" s="38" customFormat="1" ht="31.5" x14ac:dyDescent="0.25">
      <c r="A45" s="39"/>
      <c r="B45" s="42" t="s">
        <v>26</v>
      </c>
      <c r="C45" s="39">
        <v>2</v>
      </c>
      <c r="D45" s="39" t="s">
        <v>17</v>
      </c>
      <c r="E45" s="40">
        <v>46080</v>
      </c>
      <c r="F45" s="41">
        <f t="shared" si="1"/>
        <v>92160</v>
      </c>
      <c r="G45" s="37"/>
      <c r="H45" s="37"/>
    </row>
    <row r="46" spans="1:8" s="38" customFormat="1" ht="31.5" x14ac:dyDescent="0.25">
      <c r="A46" s="39"/>
      <c r="B46" s="42" t="s">
        <v>40</v>
      </c>
      <c r="C46" s="39">
        <v>1</v>
      </c>
      <c r="D46" s="39" t="s">
        <v>17</v>
      </c>
      <c r="E46" s="40">
        <v>65760</v>
      </c>
      <c r="F46" s="41">
        <f t="shared" si="1"/>
        <v>65760</v>
      </c>
      <c r="G46" s="37"/>
      <c r="H46" s="37"/>
    </row>
    <row r="47" spans="1:8" s="38" customFormat="1" x14ac:dyDescent="0.25">
      <c r="A47" s="39"/>
      <c r="B47" s="42" t="s">
        <v>41</v>
      </c>
      <c r="C47" s="39">
        <v>1</v>
      </c>
      <c r="D47" s="39" t="s">
        <v>17</v>
      </c>
      <c r="E47" s="40">
        <v>57600</v>
      </c>
      <c r="F47" s="41">
        <f t="shared" si="1"/>
        <v>57600</v>
      </c>
      <c r="G47" s="37"/>
      <c r="H47" s="37"/>
    </row>
    <row r="48" spans="1:8" s="38" customFormat="1" x14ac:dyDescent="0.25">
      <c r="A48" s="39"/>
      <c r="B48" s="42" t="s">
        <v>29</v>
      </c>
      <c r="C48" s="39">
        <v>2</v>
      </c>
      <c r="D48" s="39" t="s">
        <v>17</v>
      </c>
      <c r="E48" s="40">
        <v>50880</v>
      </c>
      <c r="F48" s="41">
        <f t="shared" si="1"/>
        <v>101760</v>
      </c>
      <c r="G48" s="37"/>
      <c r="H48" s="37"/>
    </row>
    <row r="49" spans="1:8" s="38" customFormat="1" x14ac:dyDescent="0.25">
      <c r="A49" s="39"/>
      <c r="B49" s="42" t="s">
        <v>30</v>
      </c>
      <c r="C49" s="39">
        <v>1</v>
      </c>
      <c r="D49" s="39" t="s">
        <v>18</v>
      </c>
      <c r="E49" s="40">
        <v>23040</v>
      </c>
      <c r="F49" s="41">
        <f t="shared" si="1"/>
        <v>23040</v>
      </c>
      <c r="G49" s="37"/>
      <c r="H49" s="37"/>
    </row>
    <row r="50" spans="1:8" s="38" customFormat="1" ht="31.5" x14ac:dyDescent="0.25">
      <c r="A50" s="39"/>
      <c r="B50" s="42" t="s">
        <v>31</v>
      </c>
      <c r="C50" s="39">
        <v>1</v>
      </c>
      <c r="D50" s="39" t="s">
        <v>17</v>
      </c>
      <c r="E50" s="40">
        <v>8160</v>
      </c>
      <c r="F50" s="41">
        <f t="shared" si="1"/>
        <v>8160</v>
      </c>
      <c r="G50" s="37"/>
      <c r="H50" s="37"/>
    </row>
    <row r="51" spans="1:8" s="38" customFormat="1" x14ac:dyDescent="0.25">
      <c r="A51" s="39"/>
      <c r="B51" s="45" t="s">
        <v>32</v>
      </c>
      <c r="C51" s="39"/>
      <c r="D51" s="39"/>
      <c r="E51" s="40"/>
      <c r="F51" s="39"/>
      <c r="G51" s="37"/>
      <c r="H51" s="37"/>
    </row>
    <row r="52" spans="1:8" s="38" customFormat="1" ht="47.25" x14ac:dyDescent="0.25">
      <c r="A52" s="39"/>
      <c r="B52" s="42" t="s">
        <v>33</v>
      </c>
      <c r="C52" s="39">
        <v>1</v>
      </c>
      <c r="D52" s="39" t="s">
        <v>17</v>
      </c>
      <c r="E52" s="40">
        <v>168480</v>
      </c>
      <c r="F52" s="41">
        <f t="shared" si="1"/>
        <v>168480</v>
      </c>
      <c r="G52" s="37"/>
      <c r="H52" s="37"/>
    </row>
    <row r="53" spans="1:8" s="3" customFormat="1" ht="31.5" x14ac:dyDescent="0.25">
      <c r="A53" s="39"/>
      <c r="B53" s="42" t="s">
        <v>34</v>
      </c>
      <c r="C53" s="39">
        <v>2</v>
      </c>
      <c r="D53" s="39" t="s">
        <v>17</v>
      </c>
      <c r="E53" s="40">
        <v>7680</v>
      </c>
      <c r="F53" s="41">
        <f t="shared" si="1"/>
        <v>15360</v>
      </c>
      <c r="G53" s="18"/>
      <c r="H53" s="18"/>
    </row>
    <row r="54" spans="1:8" s="3" customFormat="1" x14ac:dyDescent="0.25">
      <c r="A54" s="39"/>
      <c r="B54" s="42" t="s">
        <v>42</v>
      </c>
      <c r="C54" s="39">
        <v>1</v>
      </c>
      <c r="D54" s="39" t="s">
        <v>17</v>
      </c>
      <c r="E54" s="40">
        <v>76800</v>
      </c>
      <c r="F54" s="41">
        <f t="shared" si="1"/>
        <v>76800</v>
      </c>
      <c r="G54" s="18"/>
      <c r="H54" s="18"/>
    </row>
    <row r="55" spans="1:8" s="3" customFormat="1" x14ac:dyDescent="0.25">
      <c r="A55" s="39"/>
      <c r="B55" s="42" t="s">
        <v>35</v>
      </c>
      <c r="C55" s="39">
        <v>2</v>
      </c>
      <c r="D55" s="39" t="s">
        <v>17</v>
      </c>
      <c r="E55" s="40">
        <v>37920</v>
      </c>
      <c r="F55" s="41">
        <f t="shared" si="1"/>
        <v>75840</v>
      </c>
      <c r="G55" s="18"/>
      <c r="H55" s="18"/>
    </row>
    <row r="56" spans="1:8" s="3" customFormat="1" x14ac:dyDescent="0.25">
      <c r="A56" s="39"/>
      <c r="B56" s="42" t="s">
        <v>36</v>
      </c>
      <c r="C56" s="39">
        <v>1</v>
      </c>
      <c r="D56" s="39" t="s">
        <v>17</v>
      </c>
      <c r="E56" s="40">
        <v>9600</v>
      </c>
      <c r="F56" s="41">
        <f t="shared" si="1"/>
        <v>9600</v>
      </c>
      <c r="G56" s="18"/>
      <c r="H56" s="18"/>
    </row>
    <row r="57" spans="1:8" s="3" customFormat="1" ht="31.5" x14ac:dyDescent="0.25">
      <c r="A57" s="39"/>
      <c r="B57" s="42" t="s">
        <v>37</v>
      </c>
      <c r="C57" s="39">
        <v>1</v>
      </c>
      <c r="D57" s="39" t="s">
        <v>17</v>
      </c>
      <c r="E57" s="40">
        <v>23040</v>
      </c>
      <c r="F57" s="41">
        <f t="shared" si="1"/>
        <v>23040</v>
      </c>
      <c r="G57" s="18"/>
      <c r="H57" s="18"/>
    </row>
    <row r="58" spans="1:8" s="3" customFormat="1" ht="31.5" x14ac:dyDescent="0.25">
      <c r="A58" s="39"/>
      <c r="B58" s="42" t="s">
        <v>38</v>
      </c>
      <c r="C58" s="39">
        <v>1</v>
      </c>
      <c r="D58" s="39" t="s">
        <v>17</v>
      </c>
      <c r="E58" s="40">
        <v>23040</v>
      </c>
      <c r="F58" s="41">
        <f t="shared" si="1"/>
        <v>23040</v>
      </c>
      <c r="G58" s="18"/>
      <c r="H58" s="18"/>
    </row>
    <row r="59" spans="1:8" s="3" customFormat="1" ht="25.5" customHeight="1" x14ac:dyDescent="0.25">
      <c r="A59" s="4"/>
      <c r="B59" s="4"/>
      <c r="C59" s="30" t="s">
        <v>4</v>
      </c>
      <c r="D59" s="30"/>
      <c r="E59" s="30"/>
      <c r="F59" s="15">
        <f>SUM(F20:F58)</f>
        <v>4019040</v>
      </c>
      <c r="G59" s="18"/>
      <c r="H59" s="18"/>
    </row>
    <row r="60" spans="1:8" s="3" customFormat="1" ht="17.45" customHeight="1" x14ac:dyDescent="0.25">
      <c r="A60" s="31" t="s">
        <v>20</v>
      </c>
      <c r="B60" s="31"/>
      <c r="C60" s="31"/>
      <c r="D60" s="31"/>
      <c r="E60" s="31"/>
      <c r="F60" s="16">
        <f>F59*10%</f>
        <v>401904</v>
      </c>
      <c r="G60" s="18"/>
      <c r="H60" s="18"/>
    </row>
    <row r="61" spans="1:8" s="3" customFormat="1" ht="21.75" customHeight="1" x14ac:dyDescent="0.25">
      <c r="A61" s="32" t="s">
        <v>6</v>
      </c>
      <c r="B61" s="32"/>
      <c r="C61" s="32"/>
      <c r="D61" s="32"/>
      <c r="E61" s="32"/>
      <c r="F61" s="17">
        <f>F59-F60</f>
        <v>3617136</v>
      </c>
      <c r="G61" s="18"/>
      <c r="H61" s="18"/>
    </row>
    <row r="62" spans="1:8" ht="5.25" customHeight="1" x14ac:dyDescent="0.25"/>
    <row r="63" spans="1:8" ht="15" customHeight="1" x14ac:dyDescent="0.25">
      <c r="A63"/>
    </row>
    <row r="64" spans="1:8" ht="21" customHeight="1" x14ac:dyDescent="0.35">
      <c r="A64" s="11" t="s">
        <v>7</v>
      </c>
      <c r="B64" s="12"/>
      <c r="C64" s="13"/>
      <c r="D64" s="14"/>
    </row>
    <row r="65" spans="1:6" ht="9.75" customHeight="1" x14ac:dyDescent="0.25">
      <c r="A65"/>
    </row>
    <row r="66" spans="1:6" hidden="1" x14ac:dyDescent="0.25">
      <c r="B66" s="21" t="s">
        <v>13</v>
      </c>
      <c r="C66" s="22"/>
      <c r="D66" s="22"/>
      <c r="E66" s="22"/>
      <c r="F66" s="23">
        <v>5000000</v>
      </c>
    </row>
    <row r="67" spans="1:6" hidden="1" x14ac:dyDescent="0.25">
      <c r="B67" s="22"/>
      <c r="C67" s="22"/>
      <c r="D67" s="22"/>
      <c r="E67" s="22"/>
      <c r="F67" s="23"/>
    </row>
    <row r="69" spans="1:6" ht="21" hidden="1" x14ac:dyDescent="0.35">
      <c r="B69" s="24"/>
      <c r="C69" s="24"/>
      <c r="D69" s="24"/>
      <c r="E69" s="24"/>
    </row>
    <row r="70" spans="1:6" ht="18.75" hidden="1" x14ac:dyDescent="0.25">
      <c r="C70" s="27" t="s">
        <v>12</v>
      </c>
      <c r="D70" s="27"/>
      <c r="E70" s="27"/>
      <c r="F70" s="27"/>
    </row>
    <row r="71" spans="1:6" ht="28.5" hidden="1" customHeight="1" x14ac:dyDescent="0.25">
      <c r="B71" s="19"/>
      <c r="C71" s="25" t="s">
        <v>10</v>
      </c>
      <c r="D71" s="25"/>
      <c r="E71" s="26"/>
      <c r="F71" s="26"/>
    </row>
    <row r="72" spans="1:6" ht="29.25" hidden="1" customHeight="1" x14ac:dyDescent="0.25">
      <c r="B72" s="19"/>
      <c r="C72" s="25" t="s">
        <v>11</v>
      </c>
      <c r="D72" s="25"/>
      <c r="E72" s="26"/>
      <c r="F72" s="26"/>
    </row>
    <row r="73" spans="1:6" ht="21" customHeight="1" x14ac:dyDescent="0.3">
      <c r="A73" s="1" t="s">
        <v>5</v>
      </c>
    </row>
  </sheetData>
  <mergeCells count="15">
    <mergeCell ref="A11:F11"/>
    <mergeCell ref="A13:F13"/>
    <mergeCell ref="C59:E59"/>
    <mergeCell ref="A60:E60"/>
    <mergeCell ref="A61:E61"/>
    <mergeCell ref="A18:F18"/>
    <mergeCell ref="A12:F12"/>
    <mergeCell ref="B66:E67"/>
    <mergeCell ref="F66:F67"/>
    <mergeCell ref="B69:E69"/>
    <mergeCell ref="C71:D71"/>
    <mergeCell ref="C72:D72"/>
    <mergeCell ref="E71:F71"/>
    <mergeCell ref="E72:F72"/>
    <mergeCell ref="C70:F70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2023-08-08T06:28:02Z</cp:lastPrinted>
  <dcterms:created xsi:type="dcterms:W3CDTF">2017-12-11T08:54:46Z</dcterms:created>
  <dcterms:modified xsi:type="dcterms:W3CDTF">2023-08-08T06:29:40Z</dcterms:modified>
</cp:coreProperties>
</file>