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H:\Pioneer\Projects 2023\UEP 17th Floor\PO\"/>
    </mc:Choice>
  </mc:AlternateContent>
  <xr:revisionPtr revIDLastSave="0" documentId="13_ncr:1_{D16AC5BC-A2EB-463B-93C4-7570F350D52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Sheet1!$A$1:$G$54</definedName>
    <definedName name="_xlnm.Print_Titles" localSheetId="0">Sheet1!$18:$18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9" i="1" l="1"/>
  <c r="J19" i="1"/>
  <c r="J20" i="1"/>
  <c r="J21" i="1"/>
  <c r="J22" i="1"/>
  <c r="J23" i="1"/>
  <c r="J24" i="1"/>
  <c r="J25" i="1"/>
  <c r="J26" i="1"/>
  <c r="J27" i="1"/>
  <c r="J28" i="1"/>
  <c r="G28" i="1"/>
  <c r="G27" i="1"/>
  <c r="G20" i="1" l="1"/>
  <c r="G21" i="1"/>
  <c r="G22" i="1"/>
  <c r="G23" i="1"/>
  <c r="G24" i="1"/>
  <c r="G25" i="1"/>
  <c r="G26" i="1"/>
  <c r="G19" i="1"/>
  <c r="G29" i="1" l="1"/>
  <c r="G30" i="1" s="1"/>
  <c r="G31" i="1" s="1"/>
</calcChain>
</file>

<file path=xl/sharedStrings.xml><?xml version="1.0" encoding="utf-8"?>
<sst xmlns="http://schemas.openxmlformats.org/spreadsheetml/2006/main" count="46" uniqueCount="38">
  <si>
    <t>S No.</t>
  </si>
  <si>
    <t>D e s c r i p t i o n</t>
  </si>
  <si>
    <t>Qty</t>
  </si>
  <si>
    <t>Unit</t>
  </si>
  <si>
    <t>TOTAL:</t>
  </si>
  <si>
    <t>Terms &amp; Conditions</t>
  </si>
  <si>
    <r>
      <t xml:space="preserve">for </t>
    </r>
    <r>
      <rPr>
        <b/>
        <sz val="14"/>
        <color theme="1"/>
        <rFont val="Calibri"/>
        <family val="2"/>
        <scheme val="minor"/>
      </rPr>
      <t>PIONEER ENGINEERING SERVICES</t>
    </r>
  </si>
  <si>
    <t>Total amount</t>
  </si>
  <si>
    <t>Note: Above PO is subject to approval from the consultant.</t>
  </si>
  <si>
    <t>Rate</t>
  </si>
  <si>
    <t>Amount</t>
  </si>
  <si>
    <t>Discount 8%</t>
  </si>
  <si>
    <t>2) 50% advacnce &amp; balance before delivery or option-2 Balance material against balance material delivered against 30 to 40 days PDC.</t>
  </si>
  <si>
    <t>5) Above price discount at @ 8% agreed.</t>
  </si>
  <si>
    <t>M/S ST Brothers</t>
  </si>
  <si>
    <t>Signature</t>
  </si>
  <si>
    <t>Date</t>
  </si>
  <si>
    <t>4) GST Invoice will be provided by S.T Brothers</t>
  </si>
  <si>
    <t>3) 5 Lacs old outstanding amount will be settelled.</t>
  </si>
  <si>
    <t>Received by Mr. Zia Ghani</t>
  </si>
  <si>
    <t xml:space="preserve">Advance Payment Given on dated 11 May 23
through Bank Al Falah Cheque # 45591977 </t>
  </si>
  <si>
    <t>1) Price is lock for above material.</t>
  </si>
  <si>
    <t>Att: Mr. Shakeel</t>
  </si>
  <si>
    <t xml:space="preserve">PURCHASE ORDER </t>
  </si>
  <si>
    <t>Nos</t>
  </si>
  <si>
    <t>Supply of Fittings for the project (UEP 17th floor DMC Karachi)</t>
  </si>
  <si>
    <t>No.</t>
  </si>
  <si>
    <t>Brand</t>
  </si>
  <si>
    <t>M.S Elbow 90 (Welded) 2-1/2</t>
  </si>
  <si>
    <t>M.S Elbow 45 (Welded) 2-1/2</t>
  </si>
  <si>
    <t>M.S scoket (Threaded)        1"</t>
  </si>
  <si>
    <t>M.S scoket (Threaded)       1-1/4"</t>
  </si>
  <si>
    <t>M.S scoket (Threaded)        1-1/2"</t>
  </si>
  <si>
    <t>M.S scoket (Threaded)         2"</t>
  </si>
  <si>
    <t>M.S Elbow 45 (Threaded)  1"</t>
  </si>
  <si>
    <t>M.S Elbow 45 (Threaded)  1-1/4"</t>
  </si>
  <si>
    <t>M.S Elbow 45 (Threaded)  1-1/2"</t>
  </si>
  <si>
    <t>M.S Elbow 45 (Threaded)  2"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</si>
</sst>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6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DDDDD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48">
    <xf numFmtId="0" fontId="0" fillId="0" borderId="0" xfId="0"/>
    <xf numFmtId="0" fontId="1" fillId="0" borderId="0" xfId="0" applyFont="1"/>
    <xf numFmtId="0" fontId="5" fillId="0" borderId="0" xfId="0" applyFont="1"/>
    <xf numFmtId="0" fontId="3" fillId="0" borderId="0" xfId="0" applyFont="1" applyAlignment="1">
      <alignment horizontal="left" vertical="top"/>
    </xf>
    <xf numFmtId="0" fontId="5" fillId="0" borderId="0" xfId="0" applyFont="1" applyAlignment="1">
      <alignment horizontal="left" vertical="top"/>
    </xf>
    <xf numFmtId="1" fontId="3" fillId="0" borderId="1" xfId="0" applyNumberFormat="1" applyFont="1" applyBorder="1" applyAlignment="1">
      <alignment horizontal="center" vertical="center" shrinkToFit="1"/>
    </xf>
    <xf numFmtId="0" fontId="4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15" fontId="5" fillId="0" borderId="0" xfId="0" applyNumberFormat="1" applyFont="1" applyAlignment="1">
      <alignment vertical="center"/>
    </xf>
    <xf numFmtId="164" fontId="5" fillId="0" borderId="0" xfId="1" applyNumberFormat="1" applyFont="1" applyAlignment="1">
      <alignment vertical="center"/>
    </xf>
    <xf numFmtId="164" fontId="3" fillId="0" borderId="1" xfId="1" applyNumberFormat="1" applyFont="1" applyFill="1" applyBorder="1" applyAlignment="1">
      <alignment horizontal="right" vertical="center" shrinkToFit="1"/>
    </xf>
    <xf numFmtId="0" fontId="7" fillId="0" borderId="0" xfId="0" applyFont="1"/>
    <xf numFmtId="0" fontId="2" fillId="3" borderId="1" xfId="0" applyFont="1" applyFill="1" applyBorder="1" applyAlignment="1">
      <alignment horizontal="center" vertical="center" wrapText="1"/>
    </xf>
    <xf numFmtId="164" fontId="2" fillId="3" borderId="1" xfId="1" applyNumberFormat="1" applyFont="1" applyFill="1" applyBorder="1" applyAlignment="1">
      <alignment horizontal="center" vertical="center" wrapText="1"/>
    </xf>
    <xf numFmtId="0" fontId="10" fillId="4" borderId="0" xfId="0" applyFont="1" applyFill="1"/>
    <xf numFmtId="0" fontId="11" fillId="4" borderId="0" xfId="0" applyFont="1" applyFill="1"/>
    <xf numFmtId="0" fontId="5" fillId="4" borderId="0" xfId="0" applyFont="1" applyFill="1" applyAlignment="1">
      <alignment horizontal="center" vertical="center"/>
    </xf>
    <xf numFmtId="0" fontId="5" fillId="4" borderId="0" xfId="0" applyFont="1" applyFill="1" applyAlignment="1">
      <alignment vertical="center"/>
    </xf>
    <xf numFmtId="3" fontId="12" fillId="2" borderId="1" xfId="0" applyNumberFormat="1" applyFont="1" applyFill="1" applyBorder="1" applyAlignment="1">
      <alignment vertical="center" shrinkToFit="1"/>
    </xf>
    <xf numFmtId="3" fontId="13" fillId="0" borderId="1" xfId="0" applyNumberFormat="1" applyFont="1" applyBorder="1" applyAlignment="1">
      <alignment horizontal="right" vertical="center" shrinkToFit="1"/>
    </xf>
    <xf numFmtId="3" fontId="12" fillId="0" borderId="1" xfId="0" applyNumberFormat="1" applyFont="1" applyBorder="1" applyAlignment="1">
      <alignment horizontal="right" vertical="center" shrinkToFit="1"/>
    </xf>
    <xf numFmtId="0" fontId="4" fillId="0" borderId="1" xfId="0" applyFont="1" applyBorder="1" applyAlignment="1">
      <alignment horizontal="left" vertical="center" wrapText="1"/>
    </xf>
    <xf numFmtId="164" fontId="3" fillId="0" borderId="0" xfId="1" applyNumberFormat="1" applyFont="1" applyAlignment="1">
      <alignment horizontal="left" vertical="center"/>
    </xf>
    <xf numFmtId="164" fontId="5" fillId="0" borderId="0" xfId="1" applyNumberFormat="1" applyFont="1" applyAlignment="1">
      <alignment horizontal="left" vertical="center"/>
    </xf>
    <xf numFmtId="3" fontId="3" fillId="0" borderId="1" xfId="0" applyNumberFormat="1" applyFont="1" applyBorder="1" applyAlignment="1">
      <alignment horizontal="right" vertical="center" shrinkToFit="1"/>
    </xf>
    <xf numFmtId="0" fontId="1" fillId="0" borderId="0" xfId="0" applyFont="1" applyAlignment="1">
      <alignment horizontal="right" vertical="center"/>
    </xf>
    <xf numFmtId="0" fontId="8" fillId="0" borderId="0" xfId="0" applyFont="1"/>
    <xf numFmtId="0" fontId="2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right" vertical="center" wrapText="1"/>
    </xf>
    <xf numFmtId="0" fontId="5" fillId="0" borderId="1" xfId="0" applyFont="1" applyBorder="1" applyAlignment="1">
      <alignment horizontal="right" vertical="center"/>
    </xf>
    <xf numFmtId="164" fontId="5" fillId="0" borderId="1" xfId="1" applyNumberFormat="1" applyFont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1" fillId="0" borderId="1" xfId="0" applyFont="1" applyBorder="1" applyAlignment="1">
      <alignment horizontal="right" vertical="center"/>
    </xf>
    <xf numFmtId="0" fontId="1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7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2" fillId="2" borderId="1" xfId="0" applyFont="1" applyFill="1" applyBorder="1" applyAlignment="1">
      <alignment horizontal="right" vertical="center" wrapText="1"/>
    </xf>
    <xf numFmtId="0" fontId="4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/>
    </xf>
    <xf numFmtId="164" fontId="5" fillId="0" borderId="0" xfId="0" applyNumberFormat="1" applyFont="1" applyAlignment="1">
      <alignment horizontal="left" vertical="top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1695451</xdr:colOff>
      <xdr:row>0</xdr:row>
      <xdr:rowOff>9525</xdr:rowOff>
    </xdr:from>
    <xdr:to>
      <xdr:col>3</xdr:col>
      <xdr:colOff>463337</xdr:colOff>
      <xdr:row>5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38351" y="9525"/>
          <a:ext cx="2444536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38101</xdr:colOff>
      <xdr:row>50</xdr:row>
      <xdr:rowOff>171450</xdr:rowOff>
    </xdr:from>
    <xdr:to>
      <xdr:col>1</xdr:col>
      <xdr:colOff>647700</xdr:colOff>
      <xdr:row>53</xdr:row>
      <xdr:rowOff>141391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1" y="16716375"/>
          <a:ext cx="609599" cy="57001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38100</xdr:colOff>
      <xdr:row>17</xdr:row>
      <xdr:rowOff>0</xdr:rowOff>
    </xdr:from>
    <xdr:to>
      <xdr:col>7</xdr:col>
      <xdr:colOff>650875</xdr:colOff>
      <xdr:row>17</xdr:row>
      <xdr:rowOff>0</xdr:rowOff>
    </xdr:to>
    <xdr:sp macro="" textlink="">
      <xdr:nvSpPr>
        <xdr:cNvPr id="4" name="Shape 2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38100" y="809625"/>
          <a:ext cx="7289800" cy="0"/>
        </a:xfrm>
        <a:custGeom>
          <a:avLst/>
          <a:gdLst/>
          <a:ahLst/>
          <a:cxnLst/>
          <a:rect l="0" t="0" r="0" b="0"/>
          <a:pathLst>
            <a:path w="7010400">
              <a:moveTo>
                <a:pt x="0" y="0"/>
              </a:moveTo>
              <a:lnTo>
                <a:pt x="7010400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twoCellAnchor>
  <xdr:twoCellAnchor>
    <xdr:from>
      <xdr:col>10</xdr:col>
      <xdr:colOff>419100</xdr:colOff>
      <xdr:row>49</xdr:row>
      <xdr:rowOff>19050</xdr:rowOff>
    </xdr:from>
    <xdr:to>
      <xdr:col>11</xdr:col>
      <xdr:colOff>150247</xdr:colOff>
      <xdr:row>51</xdr:row>
      <xdr:rowOff>111122</xdr:rowOff>
    </xdr:to>
    <xdr:pic>
      <xdr:nvPicPr>
        <xdr:cNvPr id="10" name="Picture 1460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39225" y="9696450"/>
          <a:ext cx="340747" cy="5302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J50"/>
  <sheetViews>
    <sheetView tabSelected="1" topLeftCell="A15" zoomScaleNormal="100" zoomScaleSheetLayoutView="100" workbookViewId="0">
      <selection activeCell="J29" sqref="J29"/>
    </sheetView>
  </sheetViews>
  <sheetFormatPr defaultColWidth="9.140625" defaultRowHeight="15.75" x14ac:dyDescent="0.25"/>
  <cols>
    <col min="1" max="1" width="5.140625" style="2" customWidth="1"/>
    <col min="2" max="2" width="47.42578125" style="2" customWidth="1"/>
    <col min="3" max="3" width="7.7109375" style="2" bestFit="1" customWidth="1"/>
    <col min="4" max="4" width="7.42578125" style="8" customWidth="1"/>
    <col min="5" max="5" width="9.140625" style="9" customWidth="1"/>
    <col min="6" max="6" width="7.5703125" style="11" bestFit="1" customWidth="1"/>
    <col min="7" max="7" width="15.7109375" style="9" customWidth="1"/>
    <col min="8" max="8" width="11.5703125" style="11" bestFit="1" customWidth="1"/>
    <col min="9" max="9" width="9.140625" style="11"/>
    <col min="10" max="16384" width="9.140625" style="2"/>
  </cols>
  <sheetData>
    <row r="7" spans="1:7" ht="5.25" customHeight="1" x14ac:dyDescent="0.25"/>
    <row r="8" spans="1:7" ht="18.75" x14ac:dyDescent="0.3">
      <c r="A8" s="28" t="s">
        <v>14</v>
      </c>
      <c r="B8" s="1"/>
      <c r="C8" s="1"/>
      <c r="G8" s="10">
        <v>45125</v>
      </c>
    </row>
    <row r="9" spans="1:7" x14ac:dyDescent="0.25">
      <c r="A9" s="1"/>
      <c r="B9" s="1"/>
      <c r="C9" s="1"/>
      <c r="G9" s="10"/>
    </row>
    <row r="10" spans="1:7" ht="18.75" x14ac:dyDescent="0.3">
      <c r="A10" s="38" t="s">
        <v>22</v>
      </c>
      <c r="B10" s="38"/>
      <c r="C10" s="38"/>
      <c r="D10" s="38"/>
      <c r="E10" s="38"/>
      <c r="F10" s="38"/>
      <c r="G10" s="38"/>
    </row>
    <row r="11" spans="1:7" x14ac:dyDescent="0.25">
      <c r="A11" s="46"/>
      <c r="B11" s="46"/>
      <c r="C11" s="46"/>
      <c r="D11" s="46"/>
      <c r="E11" s="46"/>
      <c r="F11" s="46"/>
      <c r="G11" s="46"/>
    </row>
    <row r="12" spans="1:7" ht="23.25" x14ac:dyDescent="0.35">
      <c r="A12" s="39" t="s">
        <v>23</v>
      </c>
      <c r="B12" s="39"/>
      <c r="C12" s="39"/>
      <c r="D12" s="39"/>
      <c r="E12" s="39"/>
      <c r="F12" s="39"/>
      <c r="G12" s="39"/>
    </row>
    <row r="13" spans="1:7" ht="5.25" customHeight="1" x14ac:dyDescent="0.25"/>
    <row r="14" spans="1:7" ht="5.25" customHeight="1" x14ac:dyDescent="0.25"/>
    <row r="15" spans="1:7" ht="5.25" customHeight="1" x14ac:dyDescent="0.25"/>
    <row r="16" spans="1:7" ht="5.25" customHeight="1" thickBot="1" x14ac:dyDescent="0.3"/>
    <row r="17" spans="1:10" ht="45.75" customHeight="1" thickBot="1" x14ac:dyDescent="0.3">
      <c r="A17" s="43" t="s">
        <v>25</v>
      </c>
      <c r="B17" s="44"/>
      <c r="C17" s="44"/>
      <c r="D17" s="44"/>
      <c r="E17" s="44"/>
      <c r="F17" s="44"/>
      <c r="G17" s="45"/>
    </row>
    <row r="18" spans="1:10" s="3" customFormat="1" ht="31.5" x14ac:dyDescent="0.25">
      <c r="A18" s="14" t="s">
        <v>0</v>
      </c>
      <c r="B18" s="14" t="s">
        <v>1</v>
      </c>
      <c r="C18" s="14" t="s">
        <v>27</v>
      </c>
      <c r="D18" s="14" t="s">
        <v>2</v>
      </c>
      <c r="E18" s="14" t="s">
        <v>3</v>
      </c>
      <c r="F18" s="15" t="s">
        <v>9</v>
      </c>
      <c r="G18" s="14" t="s">
        <v>10</v>
      </c>
      <c r="H18" s="24"/>
      <c r="I18" s="24"/>
    </row>
    <row r="19" spans="1:10" s="4" customFormat="1" ht="24" customHeight="1" x14ac:dyDescent="0.25">
      <c r="A19" s="5">
        <v>1</v>
      </c>
      <c r="B19" s="23" t="s">
        <v>29</v>
      </c>
      <c r="C19" s="29"/>
      <c r="D19" s="6">
        <v>4</v>
      </c>
      <c r="E19" s="6" t="s">
        <v>24</v>
      </c>
      <c r="F19" s="12">
        <v>600</v>
      </c>
      <c r="G19" s="26">
        <f t="shared" ref="G19:G28" si="0">F19*D19</f>
        <v>2400</v>
      </c>
      <c r="H19" s="25"/>
      <c r="I19" s="25">
        <v>350</v>
      </c>
      <c r="J19" s="47">
        <f>I19*D19</f>
        <v>1400</v>
      </c>
    </row>
    <row r="20" spans="1:10" s="4" customFormat="1" ht="24" customHeight="1" x14ac:dyDescent="0.25">
      <c r="A20" s="5">
        <v>2</v>
      </c>
      <c r="B20" s="23" t="s">
        <v>28</v>
      </c>
      <c r="C20" s="29"/>
      <c r="D20" s="6">
        <v>8</v>
      </c>
      <c r="E20" s="6" t="s">
        <v>24</v>
      </c>
      <c r="F20" s="12">
        <v>1430</v>
      </c>
      <c r="G20" s="26">
        <f t="shared" si="0"/>
        <v>11440</v>
      </c>
      <c r="H20" s="25"/>
      <c r="I20" s="25">
        <v>630</v>
      </c>
      <c r="J20" s="47">
        <f t="shared" ref="J20:J28" si="1">I20*D20</f>
        <v>5040</v>
      </c>
    </row>
    <row r="21" spans="1:10" s="4" customFormat="1" ht="24" customHeight="1" x14ac:dyDescent="0.25">
      <c r="A21" s="5">
        <v>3</v>
      </c>
      <c r="B21" s="23" t="s">
        <v>30</v>
      </c>
      <c r="C21" s="29"/>
      <c r="D21" s="6">
        <v>25</v>
      </c>
      <c r="E21" s="6" t="s">
        <v>24</v>
      </c>
      <c r="F21" s="12">
        <v>310</v>
      </c>
      <c r="G21" s="26">
        <f t="shared" si="0"/>
        <v>7750</v>
      </c>
      <c r="H21" s="25"/>
      <c r="I21" s="25">
        <v>210</v>
      </c>
      <c r="J21" s="47">
        <f t="shared" si="1"/>
        <v>5250</v>
      </c>
    </row>
    <row r="22" spans="1:10" s="4" customFormat="1" ht="24" customHeight="1" x14ac:dyDescent="0.25">
      <c r="A22" s="5">
        <v>4</v>
      </c>
      <c r="B22" s="23" t="s">
        <v>31</v>
      </c>
      <c r="C22" s="29"/>
      <c r="D22" s="6">
        <v>4</v>
      </c>
      <c r="E22" s="6" t="s">
        <v>24</v>
      </c>
      <c r="F22" s="12">
        <v>600</v>
      </c>
      <c r="G22" s="26">
        <f t="shared" si="0"/>
        <v>2400</v>
      </c>
      <c r="H22" s="25"/>
      <c r="I22" s="25">
        <v>360</v>
      </c>
      <c r="J22" s="47">
        <f t="shared" si="1"/>
        <v>1440</v>
      </c>
    </row>
    <row r="23" spans="1:10" s="4" customFormat="1" ht="24" customHeight="1" x14ac:dyDescent="0.25">
      <c r="A23" s="5">
        <v>5</v>
      </c>
      <c r="B23" s="23" t="s">
        <v>32</v>
      </c>
      <c r="C23" s="29"/>
      <c r="D23" s="6">
        <v>4</v>
      </c>
      <c r="E23" s="6" t="s">
        <v>24</v>
      </c>
      <c r="F23" s="12">
        <v>830</v>
      </c>
      <c r="G23" s="26">
        <f t="shared" si="0"/>
        <v>3320</v>
      </c>
      <c r="H23" s="25"/>
      <c r="I23" s="25">
        <v>400</v>
      </c>
      <c r="J23" s="47">
        <f t="shared" si="1"/>
        <v>1600</v>
      </c>
    </row>
    <row r="24" spans="1:10" s="4" customFormat="1" ht="24" customHeight="1" x14ac:dyDescent="0.25">
      <c r="A24" s="5">
        <v>6</v>
      </c>
      <c r="B24" s="23" t="s">
        <v>33</v>
      </c>
      <c r="C24" s="29"/>
      <c r="D24" s="6">
        <v>7</v>
      </c>
      <c r="E24" s="6" t="s">
        <v>26</v>
      </c>
      <c r="F24" s="12">
        <v>1420</v>
      </c>
      <c r="G24" s="26">
        <f t="shared" si="0"/>
        <v>9940</v>
      </c>
      <c r="H24" s="25"/>
      <c r="I24" s="25">
        <v>500</v>
      </c>
      <c r="J24" s="47">
        <f t="shared" si="1"/>
        <v>3500</v>
      </c>
    </row>
    <row r="25" spans="1:10" s="4" customFormat="1" ht="24" customHeight="1" x14ac:dyDescent="0.25">
      <c r="A25" s="5">
        <v>7</v>
      </c>
      <c r="B25" s="23" t="s">
        <v>34</v>
      </c>
      <c r="C25" s="29"/>
      <c r="D25" s="6">
        <v>20</v>
      </c>
      <c r="E25" s="6" t="s">
        <v>24</v>
      </c>
      <c r="F25" s="12">
        <v>500</v>
      </c>
      <c r="G25" s="26">
        <f t="shared" si="0"/>
        <v>10000</v>
      </c>
      <c r="H25" s="25"/>
      <c r="I25" s="25">
        <v>500</v>
      </c>
      <c r="J25" s="47">
        <f t="shared" si="1"/>
        <v>10000</v>
      </c>
    </row>
    <row r="26" spans="1:10" s="4" customFormat="1" ht="24" customHeight="1" x14ac:dyDescent="0.25">
      <c r="A26" s="5">
        <v>8</v>
      </c>
      <c r="B26" s="23" t="s">
        <v>35</v>
      </c>
      <c r="C26" s="29"/>
      <c r="D26" s="6">
        <v>4</v>
      </c>
      <c r="E26" s="6" t="s">
        <v>26</v>
      </c>
      <c r="F26" s="12">
        <v>820</v>
      </c>
      <c r="G26" s="26">
        <f t="shared" si="0"/>
        <v>3280</v>
      </c>
      <c r="H26" s="25"/>
      <c r="I26" s="25">
        <v>500</v>
      </c>
      <c r="J26" s="47">
        <f t="shared" si="1"/>
        <v>2000</v>
      </c>
    </row>
    <row r="27" spans="1:10" s="4" customFormat="1" ht="24" customHeight="1" x14ac:dyDescent="0.25">
      <c r="A27" s="5">
        <v>9</v>
      </c>
      <c r="B27" s="23" t="s">
        <v>36</v>
      </c>
      <c r="C27" s="29"/>
      <c r="D27" s="6">
        <v>4</v>
      </c>
      <c r="E27" s="6" t="s">
        <v>24</v>
      </c>
      <c r="F27" s="12">
        <v>750</v>
      </c>
      <c r="G27" s="26">
        <f t="shared" si="0"/>
        <v>3000</v>
      </c>
      <c r="H27" s="25"/>
      <c r="I27" s="25">
        <v>500</v>
      </c>
      <c r="J27" s="47">
        <f t="shared" si="1"/>
        <v>2000</v>
      </c>
    </row>
    <row r="28" spans="1:10" s="4" customFormat="1" ht="24" customHeight="1" x14ac:dyDescent="0.25">
      <c r="A28" s="5">
        <v>10</v>
      </c>
      <c r="B28" s="23" t="s">
        <v>37</v>
      </c>
      <c r="C28" s="29"/>
      <c r="D28" s="6">
        <v>4</v>
      </c>
      <c r="E28" s="6" t="s">
        <v>24</v>
      </c>
      <c r="F28" s="12">
        <v>1420</v>
      </c>
      <c r="G28" s="26">
        <f t="shared" si="0"/>
        <v>5680</v>
      </c>
      <c r="H28" s="25"/>
      <c r="I28" s="25">
        <v>500</v>
      </c>
      <c r="J28" s="47">
        <f t="shared" si="1"/>
        <v>2000</v>
      </c>
    </row>
    <row r="29" spans="1:10" s="3" customFormat="1" ht="25.5" customHeight="1" x14ac:dyDescent="0.25">
      <c r="A29" s="7"/>
      <c r="B29" s="7"/>
      <c r="C29" s="7"/>
      <c r="D29" s="40" t="s">
        <v>4</v>
      </c>
      <c r="E29" s="40"/>
      <c r="F29" s="40"/>
      <c r="G29" s="20">
        <f>SUM(G19:G28)</f>
        <v>59210</v>
      </c>
      <c r="H29" s="24"/>
      <c r="I29" s="24"/>
      <c r="J29" s="20">
        <f>SUM(J19:J28)</f>
        <v>34230</v>
      </c>
    </row>
    <row r="30" spans="1:10" s="3" customFormat="1" ht="17.45" hidden="1" customHeight="1" x14ac:dyDescent="0.25">
      <c r="A30" s="41" t="s">
        <v>11</v>
      </c>
      <c r="B30" s="41"/>
      <c r="C30" s="41"/>
      <c r="D30" s="41"/>
      <c r="E30" s="41"/>
      <c r="F30" s="41"/>
      <c r="G30" s="21">
        <f>G29*8%</f>
        <v>4736.8</v>
      </c>
      <c r="H30" s="24"/>
      <c r="I30" s="24"/>
    </row>
    <row r="31" spans="1:10" s="3" customFormat="1" ht="21.75" hidden="1" customHeight="1" x14ac:dyDescent="0.25">
      <c r="A31" s="42" t="s">
        <v>7</v>
      </c>
      <c r="B31" s="42"/>
      <c r="C31" s="42"/>
      <c r="D31" s="42"/>
      <c r="E31" s="42"/>
      <c r="F31" s="42"/>
      <c r="G31" s="22">
        <f>G29-G30</f>
        <v>54473.2</v>
      </c>
      <c r="H31" s="24"/>
      <c r="I31" s="24"/>
    </row>
    <row r="32" spans="1:10" ht="5.25" customHeight="1" x14ac:dyDescent="0.25"/>
    <row r="33" spans="1:7" ht="15" hidden="1" customHeight="1" x14ac:dyDescent="0.3">
      <c r="A33" s="13" t="s">
        <v>5</v>
      </c>
    </row>
    <row r="34" spans="1:7" ht="15" hidden="1" customHeight="1" x14ac:dyDescent="0.25">
      <c r="A34" t="s">
        <v>21</v>
      </c>
    </row>
    <row r="35" spans="1:7" ht="15" hidden="1" customHeight="1" x14ac:dyDescent="0.25">
      <c r="A35" s="37" t="s">
        <v>12</v>
      </c>
      <c r="B35" s="37"/>
      <c r="C35" s="37"/>
      <c r="D35" s="37"/>
      <c r="E35" s="37"/>
      <c r="F35" s="37"/>
      <c r="G35" s="37"/>
    </row>
    <row r="36" spans="1:7" ht="15" hidden="1" customHeight="1" x14ac:dyDescent="0.25">
      <c r="A36" s="37"/>
      <c r="B36" s="37"/>
      <c r="C36" s="37"/>
      <c r="D36" s="37"/>
      <c r="E36" s="37"/>
      <c r="F36" s="37"/>
      <c r="G36" s="37"/>
    </row>
    <row r="37" spans="1:7" ht="15" hidden="1" customHeight="1" x14ac:dyDescent="0.25">
      <c r="A37" t="s">
        <v>18</v>
      </c>
    </row>
    <row r="38" spans="1:7" ht="15" hidden="1" customHeight="1" x14ac:dyDescent="0.25">
      <c r="A38" t="s">
        <v>17</v>
      </c>
    </row>
    <row r="39" spans="1:7" ht="15" hidden="1" customHeight="1" x14ac:dyDescent="0.25">
      <c r="A39" t="s">
        <v>13</v>
      </c>
    </row>
    <row r="40" spans="1:7" ht="15" customHeight="1" x14ac:dyDescent="0.25">
      <c r="A40"/>
    </row>
    <row r="41" spans="1:7" ht="21" customHeight="1" x14ac:dyDescent="0.35">
      <c r="A41" s="16" t="s">
        <v>8</v>
      </c>
      <c r="B41" s="17"/>
      <c r="C41" s="17"/>
      <c r="D41" s="18"/>
      <c r="E41" s="19"/>
    </row>
    <row r="42" spans="1:7" ht="9.75" customHeight="1" x14ac:dyDescent="0.25">
      <c r="A42"/>
    </row>
    <row r="43" spans="1:7" hidden="1" x14ac:dyDescent="0.25">
      <c r="B43" s="30" t="s">
        <v>20</v>
      </c>
      <c r="C43" s="30"/>
      <c r="D43" s="31"/>
      <c r="E43" s="31"/>
      <c r="F43" s="31"/>
      <c r="G43" s="32">
        <v>5000000</v>
      </c>
    </row>
    <row r="44" spans="1:7" hidden="1" x14ac:dyDescent="0.25">
      <c r="B44" s="31"/>
      <c r="C44" s="31"/>
      <c r="D44" s="31"/>
      <c r="E44" s="31"/>
      <c r="F44" s="31"/>
      <c r="G44" s="32"/>
    </row>
    <row r="46" spans="1:7" ht="21" hidden="1" x14ac:dyDescent="0.35">
      <c r="B46" s="33"/>
      <c r="C46" s="33"/>
      <c r="D46" s="33"/>
      <c r="E46" s="33"/>
      <c r="F46" s="33"/>
    </row>
    <row r="47" spans="1:7" ht="18.75" hidden="1" x14ac:dyDescent="0.25">
      <c r="D47" s="36" t="s">
        <v>19</v>
      </c>
      <c r="E47" s="36"/>
      <c r="F47" s="36"/>
      <c r="G47" s="36"/>
    </row>
    <row r="48" spans="1:7" ht="28.5" hidden="1" customHeight="1" x14ac:dyDescent="0.25">
      <c r="B48" s="27"/>
      <c r="C48" s="27"/>
      <c r="D48" s="34" t="s">
        <v>15</v>
      </c>
      <c r="E48" s="34"/>
      <c r="F48" s="35"/>
      <c r="G48" s="35"/>
    </row>
    <row r="49" spans="1:7" ht="29.25" hidden="1" customHeight="1" x14ac:dyDescent="0.25">
      <c r="B49" s="27"/>
      <c r="C49" s="27"/>
      <c r="D49" s="34" t="s">
        <v>16</v>
      </c>
      <c r="E49" s="34"/>
      <c r="F49" s="35"/>
      <c r="G49" s="35"/>
    </row>
    <row r="50" spans="1:7" ht="21" customHeight="1" x14ac:dyDescent="0.3">
      <c r="A50" s="1" t="s">
        <v>6</v>
      </c>
    </row>
  </sheetData>
  <mergeCells count="16">
    <mergeCell ref="A35:G36"/>
    <mergeCell ref="A10:G10"/>
    <mergeCell ref="A12:G12"/>
    <mergeCell ref="D29:F29"/>
    <mergeCell ref="A30:F30"/>
    <mergeCell ref="A31:F31"/>
    <mergeCell ref="A17:G17"/>
    <mergeCell ref="A11:G11"/>
    <mergeCell ref="B43:F44"/>
    <mergeCell ref="G43:G44"/>
    <mergeCell ref="B46:F46"/>
    <mergeCell ref="D48:E48"/>
    <mergeCell ref="D49:E49"/>
    <mergeCell ref="F48:G48"/>
    <mergeCell ref="F49:G49"/>
    <mergeCell ref="D47:G47"/>
  </mergeCells>
  <printOptions horizontalCentered="1"/>
  <pageMargins left="0" right="0" top="0" bottom="0" header="0.3" footer="0.3"/>
  <pageSetup paperSize="9" scale="99" orientation="portrait" r:id="rId1"/>
  <headerFooter>
    <oddFooter>&amp;R&amp;P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</dc:creator>
  <cp:lastModifiedBy>Rehan Aslam</cp:lastModifiedBy>
  <cp:lastPrinted>2023-08-21T07:47:40Z</cp:lastPrinted>
  <dcterms:created xsi:type="dcterms:W3CDTF">2017-12-11T08:54:46Z</dcterms:created>
  <dcterms:modified xsi:type="dcterms:W3CDTF">2023-08-25T13:12:25Z</dcterms:modified>
</cp:coreProperties>
</file>